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k3801\zaisei\【★★共通作業BOX】\★★決算統計★★\★R4決算統計\70_財政状況資料集の作成\R5.03.14_【長崎県市町村課】令和4年度財政状況資料集の作成等について\07_県より様式差替え依頼\"/>
    </mc:Choice>
  </mc:AlternateContent>
  <bookViews>
    <workbookView xWindow="0" yWindow="0" windowWidth="15360" windowHeight="7632" firstSheet="1" activeTab="3"/>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CO34" i="10" s="1"/>
  <c r="CO35" i="10" s="1"/>
  <c r="CO36" i="10" s="1"/>
  <c r="CO37" i="10" s="1"/>
  <c r="CO38" i="10" s="1"/>
  <c r="CO39" i="10" s="1"/>
  <c r="CO40" i="10" s="1"/>
  <c r="CO41" i="10" s="1"/>
  <c r="CO42" i="10" s="1"/>
  <c r="CO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<sst xmlns="http://schemas.openxmlformats.org/spreadsheetml/2006/main" count="1084" uniqueCount="602">
  <si>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</si>
  <si>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</si>
  <si>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</si>
  <si>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</si>
  <si>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</si>
  <si>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</si>
  <si>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</si>
  <si>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</si>
  <si>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</si>
  <si>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</si>
  <si>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</si>
  <si>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</si>
  <si>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</si>
  <si>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</si>
  <si>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</si>
  <si>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</si>
  <si>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</si>
  <si>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</si>
  <si>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</si>
  <si>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</si>
  <si>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</si>
  <si>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</si>
  <si>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</si>
  <si>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</si>
  <si>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</si>
  <si>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</si>
  <si>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</si>
  <si>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</si>
  <si>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</si>
  <si>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</si>
  <si>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</si>
  <si>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</si>
  <si>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</si>
  <si>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</si>
  <si>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</si>
  <si>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</si>
  <si>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</si>
  <si>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</si>
  <si>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</si>
  <si>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</si>
  <si>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</si>
  <si>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</si>
  <si>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</si>
  <si>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</si>
  <si>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</si>
  <si>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</si>
  <si>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</si>
  <si>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</si>
  <si>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</si>
  <si>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</si>
  <si>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</si>
  <si>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</si>
  <si>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</si>
  <si>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</si>
  <si>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</si>
  <si>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</si>
  <si>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</si>
  <si>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</si>
  <si>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</si>
  <si>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</si>
  <si>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</si>
  <si>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</si>
  <si>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</si>
  <si>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</si>
  <si>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</si>
  <si>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</si>
  <si>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</si>
  <si>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</si>
  <si>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</si>
  <si>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</si>
  <si>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</si>
  <si>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</si>
  <si>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</si>
  <si>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</si>
  <si>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</si>
  <si>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</si>
  <si>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</si>
  <si>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</si>
  <si>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</si>
  <si>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</si>
  <si>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</si>
  <si>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</si>
  <si>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</si>
  <si>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</si>
  <si>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</si>
  <si>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</si>
  <si>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</si>
  <si>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</si>
  <si>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</si>
  <si>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</si>
  <si>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</si>
  <si>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</si>
  <si>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</si>
  <si>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</si>
  <si>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</si>
  <si>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</si>
  <si>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</si>
  <si>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</si>
  <si>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</si>
  <si>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</si>
  <si>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</si>
  <si>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</si>
  <si>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</si>
  <si>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</si>
  <si>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</si>
  <si>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</si>
  <si>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</si>
  <si>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</si>
  <si>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</si>
  <si>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</si>
  <si>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</si>
  <si>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</si>
  <si>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</si>
  <si>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</si>
  <si>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</si>
  <si>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</si>
  <si>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</si>
  <si>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</si>
  <si>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</si>
  <si>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</si>
  <si>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</si>
  <si>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</si>
  <si>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</si>
  <si>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</si>
  <si>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</si>
  <si>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</si>
  <si>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</si>
  <si>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</si>
  <si>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</si>
  <si>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</si>
  <si>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</si>
  <si>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</si>
  <si>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</si>
  <si>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</si>
  <si>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</si>
  <si>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</si>
  <si>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</si>
  <si>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</si>
  <si>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</si>
  <si>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</si>
  <si>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</si>
  <si>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</si>
  <si>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</si>
  <si>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</si>
  <si>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</si>
  <si>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</si>
  <si>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</si>
  <si>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</si>
  <si>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</si>
  <si>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</si>
  <si>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</si>
  <si>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</si>
  <si>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</si>
  <si>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</si>
  <si>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</si>
  <si>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</si>
  <si>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</si>
  <si>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</si>
  <si>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</si>
  <si>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</si>
  <si>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</si>
  <si>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</si>
  <si>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</si>
  <si>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</si>
  <si>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</si>
  <si>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</si>
  <si>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</si>
  <si>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</si>
  <si>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</si>
  <si>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</si>
  <si>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</si>
  <si>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</si>
  <si>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</si>
  <si>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</si>
  <si>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</si>
  <si>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</si>
  <si>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</si>
  <si>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</si>
  <si>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</si>
  <si>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</si>
  <si>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</si>
  <si>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</si>
  <si>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</si>
  <si>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</si>
  <si>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</si>
  <si>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</si>
  <si>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</si>
  <si>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</si>
  <si>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</si>
  <si>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</si>
  <si>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</si>
  <si>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</si>
  <si>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</si>
  <si>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</si>
  <si>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</si>
  <si>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</si>
  <si>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</si>
  <si>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</si>
  <si>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</si>
  <si>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</si>
  <si>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</si>
  <si>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</si>
  <si>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</si>
  <si>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</si>
  <si>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</si>
  <si>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</si>
  <si>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</si>
  <si>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</si>
  <si>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</si>
  <si>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</si>
  <si>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</si>
  <si>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</si>
  <si>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</si>
  <si>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</si>
  <si>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</si>
  <si>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長崎県長崎市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</si>
  <si>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</si>
  <si>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</si>
  <si>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</si>
  <si>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</si>
  <si>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</si>
  <si>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</si>
  <si>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</si>
  <si>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</si>
  <si>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</si>
  <si>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</si>
  <si>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</si>
  <si>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</si>
  <si>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</si>
  <si>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</si>
  <si>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</si>
  <si>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</si>
  <si>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</si>
  <si>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</si>
  <si>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</si>
  <si>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</si>
  <si>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</si>
  <si>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</si>
  <si>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</si>
  <si>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</si>
  <si>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</si>
  <si>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</si>
  <si>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</si>
  <si>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</si>
  <si>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</si>
  <si>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</si>
  <si>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</si>
  <si>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</si>
  <si>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</si>
  <si>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</si>
  <si>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</si>
  <si>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</si>
  <si>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</si>
  <si>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</si>
  <si>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</si>
  <si>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</si>
  <si>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</si>
  <si>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</si>
  <si>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</si>
  <si>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</si>
  <si>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</si>
  <si>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</si>
  <si>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</si>
  <si>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</si>
  <si>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</si>
  <si>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</si>
  <si>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</si>
  <si>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</si>
  <si>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</si>
  <si>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</si>
  <si>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</si>
  <si>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</si>
  <si>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</si>
  <si>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</si>
  <si>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</si>
  <si>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</si>
  <si>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</si>
  <si>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</si>
  <si>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</si>
  <si>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</si>
  <si>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</si>
  <si>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</si>
  <si>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</si>
  <si>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</si>
  <si>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</si>
  <si>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</si>
  <si>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</si>
  <si>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</si>
  <si>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</si>
  <si>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</si>
  <si>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</si>
  <si>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</si>
  <si>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</si>
  <si>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</si>
  <si>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</si>
  <si>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</si>
  <si>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</si>
  <si>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</si>
  <si>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</si>
  <si>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</si>
  <si>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</si>
  <si>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</si>
  <si>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</si>
  <si>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</si>
  <si>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</si>
  <si>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</si>
  <si>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</si>
  <si>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</si>
  <si>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</si>
  <si>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</si>
  <si>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</si>
  <si>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</si>
  <si>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</si>
  <si>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</si>
  <si>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</si>
  <si>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</si>
  <si>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</si>
  <si>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</si>
  <si>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</si>
  <si>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</si>
  <si>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</si>
  <si>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</si>
  <si>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</si>
  <si>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</si>
  <si>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</si>
  <si>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</si>
  <si>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</si>
  <si>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</si>
  <si>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</si>
  <si>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</si>
  <si>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</si>
  <si>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</si>
  <si>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</si>
  <si>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</si>
  <si>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</si>
  <si>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</si>
  <si>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</si>
  <si>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</si>
  <si>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</si>
  <si>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</si>
  <si>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</si>
  <si>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</si>
  <si>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</si>
  <si>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</si>
  <si>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</si>
  <si>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</si>
  <si>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</si>
  <si>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</si>
  <si>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</si>
  <si>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</si>
  <si>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</si>
  <si>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</si>
  <si>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</si>
  <si>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</si>
  <si>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</si>
  <si>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</si>
  <si>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</si>
  <si>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</si>
  <si>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</si>
  <si>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</si>
  <si>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</si>
  <si>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</si>
  <si>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</si>
  <si>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</si>
  <si>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</si>
  <si>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</si>
  <si>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</si>
  <si>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</si>
  <si>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長崎県長崎市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</si>
  <si>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</si>
  <si>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</si>
  <si>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</si>
  <si>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</si>
  <si>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</si>
  <si>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</si>
  <si>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</si>
  <si>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</si>
  <si>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</si>
  <si>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</si>
  <si>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</si>
  <si>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</si>
  <si>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</si>
  <si>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</si>
  <si>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</si>
  <si>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</si>
  <si>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</si>
  <si>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</si>
  <si>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</si>
  <si>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</si>
  <si>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</si>
  <si>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</si>
  <si>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診療所事業特別会計</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</si>
  <si>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</si>
  <si>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</si>
  <si>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</si>
  <si>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</si>
  <si>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</si>
  <si>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</si>
  <si>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</si>
  <si>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</si>
  <si>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</si>
  <si>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</si>
  <si>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</si>
  <si>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</si>
  <si>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</si>
  <si>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</si>
  <si>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</si>
  <si>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</si>
  <si>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</si>
  <si>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</si>
  <si>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</si>
  <si>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</si>
  <si>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</si>
  <si>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</si>
  <si>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</si>
  <si>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</si>
  <si>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</si>
  <si>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</si>
  <si>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</si>
  <si>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</si>
  <si>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</si>
  <si>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</si>
  <si>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</si>
  <si>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</si>
  <si>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</si>
  <si>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</si>
  <si>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</si>
  <si>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</si>
  <si>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</si>
  <si>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</si>
  <si>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</si>
  <si>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</si>
  <si>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</si>
  <si>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</si>
  <si>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</si>
  <si>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</si>
  <si>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</si>
  <si>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</si>
  <si>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</si>
  <si>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</si>
  <si>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</si>
  <si>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</si>
  <si>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</si>
  <si>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</si>
  <si>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</si>
  <si>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</si>
  <si>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</si>
  <si>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</si>
  <si>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</si>
  <si>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</si>
  <si>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</si>
  <si>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</si>
  <si>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</si>
  <si>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</si>
  <si>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</si>
  <si>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</si>
  <si>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</si>
  <si>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</si>
  <si>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</si>
  <si>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</si>
  <si>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</si>
  <si>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</si>
  <si>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</si>
  <si>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</si>
  <si>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</si>
  <si>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</si>
  <si>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</si>
  <si>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</si>
  <si>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</si>
  <si>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</si>
  <si>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</si>
  <si>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</si>
  <si>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</si>
  <si>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</si>
  <si>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</si>
  <si>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</si>
  <si>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</si>
  <si>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</si>
  <si>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</si>
  <si>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</si>
  <si>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</si>
  <si>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</si>
  <si>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</si>
  <si>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</si>
  <si>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</si>
  <si>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</si>
  <si>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</si>
  <si>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</si>
  <si>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</si>
  <si>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</si>
  <si>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</si>
  <si>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</si>
  <si>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</si>
  <si>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</si>
  <si>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</si>
  <si>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</si>
  <si>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</si>
  <si>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</si>
  <si>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</si>
  <si>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</si>
  <si>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</si>
  <si>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</si>
  <si>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</si>
  <si>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</si>
  <si>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</si>
  <si>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</si>
  <si>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</si>
  <si>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</si>
  <si>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</si>
  <si>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</si>
  <si>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</si>
  <si>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</si>
  <si>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</si>
  <si>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</si>
  <si>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</si>
  <si>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</si>
  <si>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</si>
  <si>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</si>
  <si>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</si>
  <si>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</si>
  <si>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</si>
  <si>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</si>
  <si>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</si>
  <si>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</si>
  <si>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</si>
  <si>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</si>
  <si>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</si>
  <si>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</si>
  <si>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</si>
  <si>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</si>
  <si>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</si>
  <si>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</si>
  <si>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</si>
  <si>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</si>
  <si>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</si>
  <si>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</si>
  <si>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</si>
  <si>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</si>
  <si>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</si>
  <si>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</si>
  <si>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</si>
  <si>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</si>
  <si>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</si>
  <si>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</si>
  <si>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</si>
  <si>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</si>
  <si>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</si>
  <si>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</si>
  <si>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</si>
  <si>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</si>
  <si>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</si>
  <si>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</si>
  <si>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</si>
  <si>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</si>
  <si>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</si>
  <si>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</si>
  <si>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</si>
  <si>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</si>
  <si>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</si>
  <si>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0.38</t>
  </si>
  <si>
    <t>▲ 1.61</t>
  </si>
  <si>
    <t>水道事業会計</t>
  </si>
  <si>
    <t>下水道事業会計</t>
  </si>
  <si>
    <t>一般会計</t>
  </si>
  <si>
    <t>介護保険事業特別会計</t>
  </si>
  <si>
    <t>国民健康保険事業特別会計</t>
  </si>
  <si>
    <t>母子父子寡婦福祉資金貸付事業特別会計</t>
  </si>
  <si>
    <t>後期高齢者医療事業特別会計</t>
  </si>
  <si>
    <t>土地取得特別会計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</si>
  <si>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</si>
  <si>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</si>
  <si>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</si>
  <si>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</si>
  <si>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</si>
  <si>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</si>
  <si>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</si>
  <si>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</si>
  <si>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</si>
  <si>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（一財）クリーンながさき</t>
  </si>
  <si>
    <t>（株）ながさきサステナエナジー</t>
    <rPh sb="1" eb="2">
      <t>カブ</t>
    </rPh>
    <phoneticPr fontId="2"/>
  </si>
  <si>
    <t>（一財）長崎市野母崎振興公社</t>
    <rPh sb="4" eb="7">
      <t>ナガサキシ</t>
    </rPh>
    <rPh sb="7" eb="10">
      <t>ノモザキ</t>
    </rPh>
    <rPh sb="10" eb="12">
      <t>シンコウ</t>
    </rPh>
    <rPh sb="12" eb="14">
      <t>コウシャ</t>
    </rPh>
    <phoneticPr fontId="2"/>
  </si>
  <si>
    <t>（一財）長崎市勤労者サービスセンター</t>
    <rPh sb="1" eb="3">
      <t>イチザイ</t>
    </rPh>
    <rPh sb="4" eb="7">
      <t>ナガサキシ</t>
    </rPh>
    <rPh sb="7" eb="10">
      <t>キンロウシャ</t>
    </rPh>
    <phoneticPr fontId="2"/>
  </si>
  <si>
    <t>長崎つきまち（株）</t>
    <rPh sb="0" eb="2">
      <t>ナガサキ</t>
    </rPh>
    <phoneticPr fontId="2"/>
  </si>
  <si>
    <t>（一財）長崎市地産地消振興公社</t>
    <rPh sb="4" eb="7">
      <t>ナガサキシ</t>
    </rPh>
    <rPh sb="7" eb="11">
      <t>チサンチショウ</t>
    </rPh>
    <rPh sb="11" eb="13">
      <t>シンコウ</t>
    </rPh>
    <rPh sb="13" eb="15">
      <t>コウシャ</t>
    </rPh>
    <phoneticPr fontId="2"/>
  </si>
  <si>
    <t>（公財）長崎市スポーツ協会</t>
    <rPh sb="4" eb="7">
      <t>ナガサキシ</t>
    </rPh>
    <rPh sb="11" eb="13">
      <t>キョウカイ</t>
    </rPh>
    <phoneticPr fontId="2"/>
  </si>
  <si>
    <t>（一財）長崎ロープウェイ・水族館</t>
    <rPh sb="4" eb="6">
      <t>ナガサキ</t>
    </rPh>
    <rPh sb="13" eb="16">
      <t>スイゾクカン</t>
    </rPh>
    <phoneticPr fontId="2"/>
  </si>
  <si>
    <t>（福）長崎市社会福祉事業団</t>
    <rPh sb="1" eb="2">
      <t>フク</t>
    </rPh>
    <rPh sb="3" eb="5">
      <t>ナガサキ</t>
    </rPh>
    <rPh sb="5" eb="6">
      <t>シ</t>
    </rPh>
    <rPh sb="6" eb="8">
      <t>シャカイ</t>
    </rPh>
    <rPh sb="8" eb="10">
      <t>フクシ</t>
    </rPh>
    <rPh sb="10" eb="13">
      <t>ジギョウダン</t>
    </rPh>
    <phoneticPr fontId="2"/>
  </si>
  <si>
    <t>長崎中央市場サービス（株）</t>
    <rPh sb="0" eb="2">
      <t>ナガサキ</t>
    </rPh>
    <rPh sb="2" eb="4">
      <t>チュウオウ</t>
    </rPh>
    <rPh sb="4" eb="6">
      <t>シジョウ</t>
    </rPh>
    <rPh sb="11" eb="12">
      <t>カブ</t>
    </rPh>
    <phoneticPr fontId="2"/>
  </si>
  <si>
    <t>（公財）長崎平和推進協会</t>
    <rPh sb="1" eb="3">
      <t>コウザイ</t>
    </rPh>
    <rPh sb="2" eb="3">
      <t>ザイ</t>
    </rPh>
    <rPh sb="4" eb="6">
      <t>ナガサキ</t>
    </rPh>
    <rPh sb="6" eb="8">
      <t>ヘイワ</t>
    </rPh>
    <rPh sb="8" eb="10">
      <t>スイシン</t>
    </rPh>
    <rPh sb="10" eb="12">
      <t>キョウカイ</t>
    </rPh>
    <phoneticPr fontId="2"/>
  </si>
  <si>
    <t>（地独）長崎市立病院機構</t>
    <rPh sb="1" eb="2">
      <t>チ</t>
    </rPh>
    <rPh sb="2" eb="3">
      <t>ドク</t>
    </rPh>
    <rPh sb="4" eb="8">
      <t>ナガサキシリツ</t>
    </rPh>
    <rPh sb="8" eb="10">
      <t>ビョウイン</t>
    </rPh>
    <rPh sb="10" eb="12">
      <t>キコウ</t>
    </rPh>
    <phoneticPr fontId="2"/>
  </si>
  <si>
    <t>（公社）長崎県林業公社</t>
    <rPh sb="1" eb="3">
      <t>コウシャ</t>
    </rPh>
    <rPh sb="4" eb="7">
      <t>ナガサキケン</t>
    </rPh>
    <rPh sb="7" eb="9">
      <t>リンギョウ</t>
    </rPh>
    <rPh sb="9" eb="11">
      <t>コウシャ</t>
    </rPh>
    <phoneticPr fontId="2"/>
  </si>
  <si>
    <t>長崎県信用保証協会</t>
    <rPh sb="0" eb="3">
      <t>ナガサキケン</t>
    </rPh>
    <rPh sb="3" eb="5">
      <t>シンヨウ</t>
    </rPh>
    <rPh sb="5" eb="7">
      <t>ホショウ</t>
    </rPh>
    <rPh sb="7" eb="9">
      <t>キョウカイ</t>
    </rPh>
    <phoneticPr fontId="2"/>
  </si>
  <si>
    <t>○</t>
    <phoneticPr fontId="2"/>
  </si>
  <si>
    <t>長崎県後期高齢者医療広域連合（普通会計）</t>
  </si>
  <si>
    <t>長崎県後期高齢者医療広域連合（事業会計）</t>
  </si>
  <si>
    <t>-</t>
    <phoneticPr fontId="2"/>
  </si>
  <si>
    <t>-</t>
    <phoneticPr fontId="2"/>
  </si>
  <si>
    <t>市庁舎建設整備基金</t>
    <phoneticPr fontId="5"/>
  </si>
  <si>
    <t>地域振興基金</t>
    <phoneticPr fontId="2"/>
  </si>
  <si>
    <t>いきいき長寿社会基金</t>
    <phoneticPr fontId="2"/>
  </si>
  <si>
    <t>端島（軍艦島）整備基金</t>
    <phoneticPr fontId="2"/>
  </si>
  <si>
    <t>長崎伝習所基金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</si>
</sst>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00F-402C-92D2-8EA9546590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46026</c:v>
                </c:pt>
                <c:pt idx="1">
                  <c:v>76769</c:v>
                </c:pt>
                <c:pt idx="2">
                  <c:v>91732</c:v>
                </c:pt>
                <c:pt idx="3">
                  <c:v>95228</c:v>
                </c:pt>
                <c:pt idx="4">
                  <c:v>78049</c:v>
                </c:pt>
              </c:numCache>
            </c:numRef>
          </c:val>
          <c:smooth val="0"/>
          <c:extLst>
            <c:ext xmlns:c16="http://schemas.microsoft.com/office/drawing/2014/chart" uri="{C3380CC4-5D6E-409C-BE32-E72D297353CC}">
              <c16:uniqueId val="{00000001-F00F-402C-92D2-8EA9546590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2.4300000000000002</c:v>
                </c:pt>
                <c:pt idx="1">
                  <c:v>3.4</c:v>
                </c:pt>
                <c:pt idx="2">
                  <c:v>2.74</c:v>
                </c:pt>
                <c:pt idx="3">
                  <c:v>2.82</c:v>
                </c:pt>
                <c:pt idx="4">
                  <c:v>6.85</c:v>
                </c:pt>
              </c:numCache>
            </c:numRef>
          </c:val>
          <c:extLst>
            <c:ext xmlns:c16="http://schemas.microsoft.com/office/drawing/2014/chart" uri="{C3380CC4-5D6E-409C-BE32-E72D297353CC}">
              <c16:uniqueId val="{00000000-32E5-45D5-92EC-E63BC4B68C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12.55</c:v>
                </c:pt>
                <c:pt idx="1">
                  <c:v>12.32</c:v>
                </c:pt>
                <c:pt idx="2">
                  <c:v>11.13</c:v>
                </c:pt>
                <c:pt idx="3">
                  <c:v>11.72</c:v>
                </c:pt>
                <c:pt idx="4">
                  <c:v>10.75</c:v>
                </c:pt>
              </c:numCache>
            </c:numRef>
          </c:val>
          <c:extLst>
            <c:ext xmlns:c16="http://schemas.microsoft.com/office/drawing/2014/chart" uri="{C3380CC4-5D6E-409C-BE32-E72D297353CC}">
              <c16:uniqueId val="{00000001-32E5-45D5-92EC-E63BC4B68C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0.63</c:v>
                </c:pt>
                <c:pt idx="2">
                  <c:v>-1.61</c:v>
                </c:pt>
                <c:pt idx="3">
                  <c:v>1.05</c:v>
                </c:pt>
                <c:pt idx="4">
                  <c:v>2.64</c:v>
                </c:pt>
              </c:numCache>
            </c:numRef>
          </c:val>
          <c:smooth val="0"/>
          <c:extLst>
            <c:ext xmlns:c16="http://schemas.microsoft.com/office/drawing/2014/chart" uri="{C3380CC4-5D6E-409C-BE32-E72D297353CC}">
              <c16:uniqueId val="{00000002-32E5-45D5-92EC-E63BC4B68C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C8E-4AAB-A926-3E432AC14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8E-4AAB-A926-3E432AC14A57}"/>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8E-4AAB-A926-3E432AC14A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0.02</c:v>
                </c:pt>
                <c:pt idx="8">
                  <c:v>#N/A</c:v>
                </c:pt>
                <c:pt idx="9">
                  <c:v>0.02</c:v>
                </c:pt>
              </c:numCache>
            </c:numRef>
          </c:val>
          <c:extLst>
            <c:ext xmlns:c16="http://schemas.microsoft.com/office/drawing/2014/chart" uri="{C3380CC4-5D6E-409C-BE32-E72D297353CC}">
              <c16:uniqueId val="{00000003-2C8E-4AAB-A926-3E432AC14A57}"/>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0.15</c:v>
                </c:pt>
                <c:pt idx="4">
                  <c:v>#N/A</c:v>
                </c:pt>
                <c:pt idx="5">
                  <c:v>0.18</c:v>
                </c:pt>
                <c:pt idx="6">
                  <c:v>#N/A</c:v>
                </c:pt>
                <c:pt idx="7">
                  <c:v>0.12</c:v>
                </c:pt>
                <c:pt idx="8">
                  <c:v>#N/A</c:v>
                </c:pt>
                <c:pt idx="9">
                  <c:v>0.06</c:v>
                </c:pt>
              </c:numCache>
            </c:numRef>
          </c:val>
          <c:extLst>
            <c:ext xmlns:c16="http://schemas.microsoft.com/office/drawing/2014/chart" uri="{C3380CC4-5D6E-409C-BE32-E72D297353CC}">
              <c16:uniqueId val="{00000004-2C8E-4AAB-A926-3E432AC14A5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0.22</c:v>
                </c:pt>
                <c:pt idx="4">
                  <c:v>#N/A</c:v>
                </c:pt>
                <c:pt idx="5">
                  <c:v>0.12</c:v>
                </c:pt>
                <c:pt idx="6">
                  <c:v>#N/A</c:v>
                </c:pt>
                <c:pt idx="7">
                  <c:v>0.32</c:v>
                </c:pt>
                <c:pt idx="8">
                  <c:v>#N/A</c:v>
                </c:pt>
                <c:pt idx="9">
                  <c:v>0.31</c:v>
                </c:pt>
              </c:numCache>
            </c:numRef>
          </c:val>
          <c:extLst>
            <c:ext xmlns:c16="http://schemas.microsoft.com/office/drawing/2014/chart" uri="{C3380CC4-5D6E-409C-BE32-E72D297353CC}">
              <c16:uniqueId val="{00000005-2C8E-4AAB-A926-3E432AC14A5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c:v>
                </c:pt>
                <c:pt idx="2">
                  <c:v>#N/A</c:v>
                </c:pt>
                <c:pt idx="3">
                  <c:v>1.1000000000000001</c:v>
                </c:pt>
                <c:pt idx="4">
                  <c:v>#N/A</c:v>
                </c:pt>
                <c:pt idx="5">
                  <c:v>1.25</c:v>
                </c:pt>
                <c:pt idx="6">
                  <c:v>#N/A</c:v>
                </c:pt>
                <c:pt idx="7">
                  <c:v>1.1399999999999999</c:v>
                </c:pt>
                <c:pt idx="8">
                  <c:v>#N/A</c:v>
                </c:pt>
                <c:pt idx="9">
                  <c:v>1.29</c:v>
                </c:pt>
              </c:numCache>
            </c:numRef>
          </c:val>
          <c:extLst>
            <c:ext xmlns:c16="http://schemas.microsoft.com/office/drawing/2014/chart" uri="{C3380CC4-5D6E-409C-BE32-E72D297353CC}">
              <c16:uniqueId val="{00000006-2C8E-4AAB-A926-3E432AC14A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2.33</c:v>
                </c:pt>
                <c:pt idx="2">
                  <c:v>#N/A</c:v>
                </c:pt>
                <c:pt idx="3">
                  <c:v>3.24</c:v>
                </c:pt>
                <c:pt idx="4">
                  <c:v>#N/A</c:v>
                </c:pt>
                <c:pt idx="5">
                  <c:v>2.56</c:v>
                </c:pt>
                <c:pt idx="6">
                  <c:v>#N/A</c:v>
                </c:pt>
                <c:pt idx="7">
                  <c:v>2.69</c:v>
                </c:pt>
                <c:pt idx="8">
                  <c:v>#N/A</c:v>
                </c:pt>
                <c:pt idx="9">
                  <c:v>6.78</c:v>
                </c:pt>
              </c:numCache>
            </c:numRef>
          </c:val>
          <c:extLst>
            <c:ext xmlns:c16="http://schemas.microsoft.com/office/drawing/2014/chart" uri="{C3380CC4-5D6E-409C-BE32-E72D297353CC}">
              <c16:uniqueId val="{00000007-2C8E-4AAB-A926-3E432AC14A5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8.07</c:v>
                </c:pt>
                <c:pt idx="2">
                  <c:v>#N/A</c:v>
                </c:pt>
                <c:pt idx="3">
                  <c:v>9.57</c:v>
                </c:pt>
                <c:pt idx="4">
                  <c:v>#N/A</c:v>
                </c:pt>
                <c:pt idx="5">
                  <c:v>9.5</c:v>
                </c:pt>
                <c:pt idx="6">
                  <c:v>#N/A</c:v>
                </c:pt>
                <c:pt idx="7">
                  <c:v>10.130000000000001</c:v>
                </c:pt>
                <c:pt idx="8">
                  <c:v>#N/A</c:v>
                </c:pt>
                <c:pt idx="9">
                  <c:v>11.22</c:v>
                </c:pt>
              </c:numCache>
            </c:numRef>
          </c:val>
          <c:extLst>
            <c:ext xmlns:c16="http://schemas.microsoft.com/office/drawing/2014/chart" uri="{C3380CC4-5D6E-409C-BE32-E72D297353CC}">
              <c16:uniqueId val="{00000008-2C8E-4AAB-A926-3E432AC14A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13.99</c:v>
                </c:pt>
                <c:pt idx="2">
                  <c:v>#N/A</c:v>
                </c:pt>
                <c:pt idx="3">
                  <c:v>14.51</c:v>
                </c:pt>
                <c:pt idx="4">
                  <c:v>#N/A</c:v>
                </c:pt>
                <c:pt idx="5">
                  <c:v>14.52</c:v>
                </c:pt>
                <c:pt idx="6">
                  <c:v>#N/A</c:v>
                </c:pt>
                <c:pt idx="7">
                  <c:v>14.12</c:v>
                </c:pt>
                <c:pt idx="8">
                  <c:v>#N/A</c:v>
                </c:pt>
                <c:pt idx="9">
                  <c:v>13.83</c:v>
                </c:pt>
              </c:numCache>
            </c:numRef>
          </c:val>
          <c:extLst>
            <c:ext xmlns:c16="http://schemas.microsoft.com/office/drawing/2014/chart" uri="{C3380CC4-5D6E-409C-BE32-E72D297353CC}">
              <c16:uniqueId val="{00000009-2C8E-4AAB-A926-3E432AC14A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21872</c:v>
                </c:pt>
                <c:pt idx="5">
                  <c:v>20561</c:v>
                </c:pt>
                <c:pt idx="8">
                  <c:v>21051</c:v>
                </c:pt>
                <c:pt idx="11">
                  <c:v>20411</c:v>
                </c:pt>
                <c:pt idx="14">
                  <c:v>21274</c:v>
                </c:pt>
              </c:numCache>
            </c:numRef>
          </c:val>
          <c:extLst>
            <c:ext xmlns:c16="http://schemas.microsoft.com/office/drawing/2014/chart" uri="{C3380CC4-5D6E-409C-BE32-E72D297353CC}">
              <c16:uniqueId val="{00000000-5712-43F1-BC42-275D5765DA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12-43F1-BC42-275D5765DA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60</c:v>
                </c:pt>
                <c:pt idx="3">
                  <c:v>60</c:v>
                </c:pt>
                <c:pt idx="6">
                  <c:v>59</c:v>
                </c:pt>
                <c:pt idx="9">
                  <c:v>59</c:v>
                </c:pt>
                <c:pt idx="12">
                  <c:v>94</c:v>
                </c:pt>
              </c:numCache>
            </c:numRef>
          </c:val>
          <c:extLst>
            <c:ext xmlns:c16="http://schemas.microsoft.com/office/drawing/2014/chart" uri="{C3380CC4-5D6E-409C-BE32-E72D297353CC}">
              <c16:uniqueId val="{00000002-5712-43F1-BC42-275D5765DA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2-43F1-BC42-275D5765DA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5002</c:v>
                </c:pt>
                <c:pt idx="3">
                  <c:v>4967</c:v>
                </c:pt>
                <c:pt idx="6">
                  <c:v>4966</c:v>
                </c:pt>
                <c:pt idx="9">
                  <c:v>4738</c:v>
                </c:pt>
                <c:pt idx="12">
                  <c:v>4480</c:v>
                </c:pt>
              </c:numCache>
            </c:numRef>
          </c:val>
          <c:extLst>
            <c:ext xmlns:c16="http://schemas.microsoft.com/office/drawing/2014/chart" uri="{C3380CC4-5D6E-409C-BE32-E72D297353CC}">
              <c16:uniqueId val="{00000004-5712-43F1-BC42-275D5765DA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2-43F1-BC42-275D5765DA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12-43F1-BC42-275D5765DA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23604</c:v>
                </c:pt>
                <c:pt idx="3">
                  <c:v>22131</c:v>
                </c:pt>
                <c:pt idx="6">
                  <c:v>23232</c:v>
                </c:pt>
                <c:pt idx="9">
                  <c:v>24460</c:v>
                </c:pt>
                <c:pt idx="12">
                  <c:v>25642</c:v>
                </c:pt>
              </c:numCache>
            </c:numRef>
          </c:val>
          <c:extLst>
            <c:ext xmlns:c16="http://schemas.microsoft.com/office/drawing/2014/chart" uri="{C3380CC4-5D6E-409C-BE32-E72D297353CC}">
              <c16:uniqueId val="{00000007-5712-43F1-BC42-275D5765DA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6794</c:v>
                </c:pt>
                <c:pt idx="2">
                  <c:v>#N/A</c:v>
                </c:pt>
                <c:pt idx="3">
                  <c:v>#N/A</c:v>
                </c:pt>
                <c:pt idx="4">
                  <c:v>6597</c:v>
                </c:pt>
                <c:pt idx="5">
                  <c:v>#N/A</c:v>
                </c:pt>
                <c:pt idx="6">
                  <c:v>#N/A</c:v>
                </c:pt>
                <c:pt idx="7">
                  <c:v>7206</c:v>
                </c:pt>
                <c:pt idx="8">
                  <c:v>#N/A</c:v>
                </c:pt>
                <c:pt idx="9">
                  <c:v>#N/A</c:v>
                </c:pt>
                <c:pt idx="10">
                  <c:v>8846</c:v>
                </c:pt>
                <c:pt idx="11">
                  <c:v>#N/A</c:v>
                </c:pt>
                <c:pt idx="12">
                  <c:v>#N/A</c:v>
                </c:pt>
                <c:pt idx="13">
                  <c:v>8942</c:v>
                </c:pt>
                <c:pt idx="14">
                  <c:v>#N/A</c:v>
                </c:pt>
              </c:numCache>
            </c:numRef>
          </c:val>
          <c:smooth val="0"/>
          <c:extLst>
            <c:ext xmlns:c16="http://schemas.microsoft.com/office/drawing/2014/chart" uri="{C3380CC4-5D6E-409C-BE32-E72D297353CC}">
              <c16:uniqueId val="{00000008-5712-43F1-BC42-275D5765DA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180290</c:v>
                </c:pt>
                <c:pt idx="5">
                  <c:v>177141</c:v>
                </c:pt>
                <c:pt idx="8">
                  <c:v>178389</c:v>
                </c:pt>
                <c:pt idx="11">
                  <c:v>176323</c:v>
                </c:pt>
                <c:pt idx="14">
                  <c:v>170536</c:v>
                </c:pt>
              </c:numCache>
            </c:numRef>
          </c:val>
          <c:extLst>
            <c:ext xmlns:c16="http://schemas.microsoft.com/office/drawing/2014/chart" uri="{C3380CC4-5D6E-409C-BE32-E72D297353CC}">
              <c16:uniqueId val="{00000000-8334-4319-9AF5-0466FA2615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38120</c:v>
                </c:pt>
                <c:pt idx="5">
                  <c:v>35702</c:v>
                </c:pt>
                <c:pt idx="8">
                  <c:v>36960</c:v>
                </c:pt>
                <c:pt idx="11">
                  <c:v>36282</c:v>
                </c:pt>
                <c:pt idx="14">
                  <c:v>38075</c:v>
                </c:pt>
              </c:numCache>
            </c:numRef>
          </c:val>
          <c:extLst>
            <c:ext xmlns:c16="http://schemas.microsoft.com/office/drawing/2014/chart" uri="{C3380CC4-5D6E-409C-BE32-E72D297353CC}">
              <c16:uniqueId val="{00000001-8334-4319-9AF5-0466FA2615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50020</c:v>
                </c:pt>
                <c:pt idx="5">
                  <c:v>47954</c:v>
                </c:pt>
                <c:pt idx="8">
                  <c:v>45812</c:v>
                </c:pt>
                <c:pt idx="11">
                  <c:v>48057</c:v>
                </c:pt>
                <c:pt idx="14">
                  <c:v>45045</c:v>
                </c:pt>
              </c:numCache>
            </c:numRef>
          </c:val>
          <c:extLst>
            <c:ext xmlns:c16="http://schemas.microsoft.com/office/drawing/2014/chart" uri="{C3380CC4-5D6E-409C-BE32-E72D297353CC}">
              <c16:uniqueId val="{00000002-8334-4319-9AF5-0466FA2615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34-4319-9AF5-0466FA2615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34-4319-9AF5-0466FA2615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2129</c:v>
                </c:pt>
                <c:pt idx="3">
                  <c:v>2499</c:v>
                </c:pt>
                <c:pt idx="6">
                  <c:v>470</c:v>
                </c:pt>
                <c:pt idx="9">
                  <c:v>23</c:v>
                </c:pt>
                <c:pt idx="12">
                  <c:v>194</c:v>
                </c:pt>
              </c:numCache>
            </c:numRef>
          </c:val>
          <c:extLst>
            <c:ext xmlns:c16="http://schemas.microsoft.com/office/drawing/2014/chart" uri="{C3380CC4-5D6E-409C-BE32-E72D297353CC}">
              <c16:uniqueId val="{00000005-8334-4319-9AF5-0466FA2615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17159</c:v>
                </c:pt>
                <c:pt idx="3">
                  <c:v>16399</c:v>
                </c:pt>
                <c:pt idx="6">
                  <c:v>20393</c:v>
                </c:pt>
                <c:pt idx="9">
                  <c:v>20252</c:v>
                </c:pt>
                <c:pt idx="12">
                  <c:v>20228</c:v>
                </c:pt>
              </c:numCache>
            </c:numRef>
          </c:val>
          <c:extLst>
            <c:ext xmlns:c16="http://schemas.microsoft.com/office/drawing/2014/chart" uri="{C3380CC4-5D6E-409C-BE32-E72D297353CC}">
              <c16:uniqueId val="{00000006-8334-4319-9AF5-0466FA2615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34-4319-9AF5-0466FA2615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44922</c:v>
                </c:pt>
                <c:pt idx="3">
                  <c:v>42718</c:v>
                </c:pt>
                <c:pt idx="6">
                  <c:v>40942</c:v>
                </c:pt>
                <c:pt idx="9">
                  <c:v>40577</c:v>
                </c:pt>
                <c:pt idx="12">
                  <c:v>37385</c:v>
                </c:pt>
              </c:numCache>
            </c:numRef>
          </c:val>
          <c:extLst>
            <c:ext xmlns:c16="http://schemas.microsoft.com/office/drawing/2014/chart" uri="{C3380CC4-5D6E-409C-BE32-E72D297353CC}">
              <c16:uniqueId val="{00000008-8334-4319-9AF5-0466FA2615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199</c:v>
                </c:pt>
                <c:pt idx="3">
                  <c:v>144</c:v>
                </c:pt>
                <c:pt idx="6">
                  <c:v>86</c:v>
                </c:pt>
                <c:pt idx="9">
                  <c:v>347</c:v>
                </c:pt>
                <c:pt idx="12">
                  <c:v>892</c:v>
                </c:pt>
              </c:numCache>
            </c:numRef>
          </c:val>
          <c:extLst>
            <c:ext xmlns:c16="http://schemas.microsoft.com/office/drawing/2014/chart" uri="{C3380CC4-5D6E-409C-BE32-E72D297353CC}">
              <c16:uniqueId val="{00000009-8334-4319-9AF5-0466FA2615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261846</c:v>
                </c:pt>
                <c:pt idx="3">
                  <c:v>267543</c:v>
                </c:pt>
                <c:pt idx="6">
                  <c:v>276182</c:v>
                </c:pt>
                <c:pt idx="9">
                  <c:v>285243</c:v>
                </c:pt>
                <c:pt idx="12">
                  <c:v>282908</c:v>
                </c:pt>
              </c:numCache>
            </c:numRef>
          </c:val>
          <c:extLst>
            <c:ext xmlns:c16="http://schemas.microsoft.com/office/drawing/2014/chart" uri="{C3380CC4-5D6E-409C-BE32-E72D297353CC}">
              <c16:uniqueId val="{0000000A-8334-4319-9AF5-0466FA2615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57825</c:v>
                </c:pt>
                <c:pt idx="2">
                  <c:v>#N/A</c:v>
                </c:pt>
                <c:pt idx="3">
                  <c:v>#N/A</c:v>
                </c:pt>
                <c:pt idx="4">
                  <c:v>68507</c:v>
                </c:pt>
                <c:pt idx="5">
                  <c:v>#N/A</c:v>
                </c:pt>
                <c:pt idx="6">
                  <c:v>#N/A</c:v>
                </c:pt>
                <c:pt idx="7">
                  <c:v>76913</c:v>
                </c:pt>
                <c:pt idx="8">
                  <c:v>#N/A</c:v>
                </c:pt>
                <c:pt idx="9">
                  <c:v>#N/A</c:v>
                </c:pt>
                <c:pt idx="10">
                  <c:v>85780</c:v>
                </c:pt>
                <c:pt idx="11">
                  <c:v>#N/A</c:v>
                </c:pt>
                <c:pt idx="12">
                  <c:v>#N/A</c:v>
                </c:pt>
                <c:pt idx="13">
                  <c:v>87952</c:v>
                </c:pt>
                <c:pt idx="14">
                  <c:v>#N/A</c:v>
                </c:pt>
              </c:numCache>
            </c:numRef>
          </c:val>
          <c:smooth val="0"/>
          <c:extLst>
            <c:ext xmlns:c16="http://schemas.microsoft.com/office/drawing/2014/chart" uri="{C3380CC4-5D6E-409C-BE32-E72D297353CC}">
              <c16:uniqueId val="{0000000B-8334-4319-9AF5-0466FA2615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11153</c:v>
                </c:pt>
                <c:pt idx="1">
                  <c:v>12078</c:v>
                </c:pt>
                <c:pt idx="2">
                  <c:v>10765</c:v>
                </c:pt>
              </c:numCache>
            </c:numRef>
          </c:val>
          <c:extLst>
            <c:ext xmlns:c16="http://schemas.microsoft.com/office/drawing/2014/chart" uri="{C3380CC4-5D6E-409C-BE32-E72D297353CC}">
              <c16:uniqueId val="{00000000-FDA2-4726-8614-6A9404F26F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6793</c:v>
                </c:pt>
                <c:pt idx="1">
                  <c:v>9307</c:v>
                </c:pt>
                <c:pt idx="2">
                  <c:v>9099</c:v>
                </c:pt>
              </c:numCache>
            </c:numRef>
          </c:val>
          <c:extLst>
            <c:ext xmlns:c16="http://schemas.microsoft.com/office/drawing/2014/chart" uri="{C3380CC4-5D6E-409C-BE32-E72D297353CC}">
              <c16:uniqueId val="{00000001-FDA2-4726-8614-6A9404F26F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26155</c:v>
                </c:pt>
                <c:pt idx="1">
                  <c:v>24097</c:v>
                </c:pt>
                <c:pt idx="2">
                  <c:v>22964</c:v>
                </c:pt>
              </c:numCache>
            </c:numRef>
          </c:val>
          <c:extLst>
            <c:ext xmlns:c16="http://schemas.microsoft.com/office/drawing/2014/chart" uri="{C3380CC4-5D6E-409C-BE32-E72D297353CC}">
              <c16:uniqueId val="{00000002-FDA2-4726-8614-6A9404F26F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か年平均で算出した令和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ポイント悪化している。</a:t>
          </a:r>
        </a:p>
        <a:p>
          <a:r>
            <a:rPr kumimoji="1" lang="ja-JP" altLang="en-US" sz="1400">
              <a:solidFill>
                <a:sysClr val="windowText" lastClr="000000"/>
              </a:solidFill>
              <a:latin typeface="ＭＳ ゴシック" pitchFamily="49" charset="-128"/>
              <a:ea typeface="ＭＳ ゴシック" pitchFamily="49" charset="-128"/>
            </a:rPr>
            <a:t>　これは、分子の主な構成要素である地方債の元利償還金充当一般財源が学校教育施設等整備事業債などに係る償還金の増により増加したことなどによるものである。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長崎市では満期一括償還地方債を導入していないことから、満期一括償還地方債の財源として減債基金に積み立てていない。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主な増減要素</a:t>
          </a:r>
          <a:r>
            <a:rPr kumimoji="1" lang="en-US" altLang="ja-JP" sz="1250">
              <a:latin typeface="ＭＳ ゴシック" pitchFamily="49" charset="-128"/>
              <a:ea typeface="ＭＳ ゴシック" pitchFamily="49" charset="-128"/>
            </a:rPr>
            <a:t>】</a:t>
          </a:r>
        </a:p>
        <a:p>
          <a:r>
            <a:rPr kumimoji="1" lang="ja-JP" altLang="en-US" sz="1250">
              <a:latin typeface="ＭＳ ゴシック" pitchFamily="49" charset="-128"/>
              <a:ea typeface="ＭＳ ゴシック" pitchFamily="49" charset="-128"/>
            </a:rPr>
            <a:t>・地方債残高</a:t>
          </a:r>
          <a:r>
            <a:rPr kumimoji="1" lang="en-US" altLang="ja-JP" sz="1250">
              <a:latin typeface="ＭＳ ゴシック" pitchFamily="49" charset="-128"/>
              <a:ea typeface="ＭＳ ゴシック" pitchFamily="49" charset="-128"/>
            </a:rPr>
            <a:t>(</a:t>
          </a:r>
          <a:r>
            <a:rPr kumimoji="1" lang="ja-JP" altLang="en-US" sz="1250">
              <a:latin typeface="ＭＳ ゴシック" pitchFamily="49" charset="-128"/>
              <a:ea typeface="ＭＳ ゴシック" pitchFamily="49" charset="-128"/>
            </a:rPr>
            <a:t>▲</a:t>
          </a:r>
          <a:r>
            <a:rPr kumimoji="1" lang="en-US" altLang="ja-JP" sz="1250">
              <a:latin typeface="ＭＳ ゴシック" pitchFamily="49" charset="-128"/>
              <a:ea typeface="ＭＳ ゴシック" pitchFamily="49" charset="-128"/>
            </a:rPr>
            <a:t>23.3</a:t>
          </a:r>
          <a:r>
            <a:rPr kumimoji="1" lang="ja-JP" altLang="en-US" sz="1250">
              <a:latin typeface="ＭＳ ゴシック" pitchFamily="49" charset="-128"/>
              <a:ea typeface="ＭＳ ゴシック" pitchFamily="49" charset="-128"/>
            </a:rPr>
            <a:t>億円</a:t>
          </a:r>
          <a:r>
            <a:rPr kumimoji="1" lang="en-US" altLang="ja-JP" sz="1250">
              <a:latin typeface="ＭＳ ゴシック" pitchFamily="49" charset="-128"/>
              <a:ea typeface="ＭＳ ゴシック" pitchFamily="49" charset="-128"/>
            </a:rPr>
            <a:t>)</a:t>
          </a:r>
        </a:p>
        <a:p>
          <a:r>
            <a:rPr kumimoji="1" lang="ja-JP" altLang="en-US" sz="1250">
              <a:latin typeface="ＭＳ ゴシック" pitchFamily="49" charset="-128"/>
              <a:ea typeface="ＭＳ ゴシック" pitchFamily="49" charset="-128"/>
            </a:rPr>
            <a:t>　　公共施設等適正管理推進事業債　＋</a:t>
          </a:r>
          <a:r>
            <a:rPr kumimoji="1" lang="en-US" altLang="ja-JP" sz="1250">
              <a:latin typeface="ＭＳ ゴシック" pitchFamily="49" charset="-128"/>
              <a:ea typeface="ＭＳ ゴシック" pitchFamily="49" charset="-128"/>
            </a:rPr>
            <a:t>69.5</a:t>
          </a:r>
          <a:r>
            <a:rPr kumimoji="1" lang="ja-JP" altLang="en-US" sz="1250">
              <a:latin typeface="ＭＳ ゴシック" pitchFamily="49" charset="-128"/>
              <a:ea typeface="ＭＳ ゴシック" pitchFamily="49" charset="-128"/>
            </a:rPr>
            <a:t>億円</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臨時財政対策債　▲</a:t>
          </a:r>
          <a:r>
            <a:rPr kumimoji="1" lang="en-US" altLang="ja-JP" sz="1250">
              <a:latin typeface="ＭＳ ゴシック" pitchFamily="49" charset="-128"/>
              <a:ea typeface="ＭＳ ゴシック" pitchFamily="49" charset="-128"/>
            </a:rPr>
            <a:t>32.0</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地方道路等整備事業債　▲</a:t>
          </a:r>
          <a:r>
            <a:rPr kumimoji="1" lang="en-US" altLang="ja-JP" sz="1250">
              <a:latin typeface="ＭＳ ゴシック" pitchFamily="49" charset="-128"/>
              <a:ea typeface="ＭＳ ゴシック" pitchFamily="49" charset="-128"/>
            </a:rPr>
            <a:t>17.3</a:t>
          </a:r>
          <a:r>
            <a:rPr kumimoji="1" lang="ja-JP" altLang="en-US" sz="1250">
              <a:latin typeface="ＭＳ ゴシック" pitchFamily="49" charset="-128"/>
              <a:ea typeface="ＭＳ ゴシック" pitchFamily="49" charset="-128"/>
            </a:rPr>
            <a:t>億円</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旧合併特例事業債　▲</a:t>
          </a:r>
          <a:r>
            <a:rPr kumimoji="1" lang="en-US" altLang="ja-JP" sz="1250">
              <a:latin typeface="ＭＳ ゴシック" pitchFamily="49" charset="-128"/>
              <a:ea typeface="ＭＳ ゴシック" pitchFamily="49" charset="-128"/>
            </a:rPr>
            <a:t>17.3</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・充当可能基金（▲</a:t>
          </a:r>
          <a:r>
            <a:rPr kumimoji="1" lang="en-US" altLang="ja-JP" sz="1250">
              <a:latin typeface="ＭＳ ゴシック" pitchFamily="49" charset="-128"/>
              <a:ea typeface="ＭＳ ゴシック" pitchFamily="49" charset="-128"/>
            </a:rPr>
            <a:t>30.1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財政調整基金　▲</a:t>
          </a:r>
          <a:r>
            <a:rPr kumimoji="1" lang="en-US" altLang="ja-JP" sz="1250">
              <a:latin typeface="ＭＳ ゴシック" pitchFamily="49" charset="-128"/>
              <a:ea typeface="ＭＳ ゴシック" pitchFamily="49" charset="-128"/>
            </a:rPr>
            <a:t>13.1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減債基金　　　▲ </a:t>
          </a:r>
          <a:r>
            <a:rPr kumimoji="1" lang="en-US" altLang="ja-JP" sz="1250">
              <a:latin typeface="ＭＳ ゴシック" pitchFamily="49" charset="-128"/>
              <a:ea typeface="ＭＳ ゴシック" pitchFamily="49" charset="-128"/>
            </a:rPr>
            <a:t>2.1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土地開発基金　▲</a:t>
          </a:r>
          <a:r>
            <a:rPr kumimoji="1" lang="en-US" altLang="ja-JP" sz="1250">
              <a:latin typeface="ＭＳ ゴシック" pitchFamily="49" charset="-128"/>
              <a:ea typeface="ＭＳ ゴシック" pitchFamily="49" charset="-128"/>
            </a:rPr>
            <a:t>16.0</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・充当可能特定歳入（</a:t>
          </a:r>
          <a:r>
            <a:rPr kumimoji="1" lang="en-US" altLang="ja-JP" sz="1250">
              <a:latin typeface="ＭＳ ゴシック" pitchFamily="49" charset="-128"/>
              <a:ea typeface="ＭＳ ゴシック" pitchFamily="49" charset="-128"/>
            </a:rPr>
            <a:t>+17.9</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都市計画税充当見込額の増　</a:t>
          </a:r>
          <a:r>
            <a:rPr kumimoji="1" lang="en-US" altLang="ja-JP" sz="1250">
              <a:latin typeface="ＭＳ ゴシック" pitchFamily="49" charset="-128"/>
              <a:ea typeface="ＭＳ ゴシック" pitchFamily="49" charset="-128"/>
            </a:rPr>
            <a:t>+22.1</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・基準財政需要額算入見込額（▲</a:t>
          </a:r>
          <a:r>
            <a:rPr kumimoji="1" lang="en-US" altLang="ja-JP" sz="1250">
              <a:latin typeface="ＭＳ ゴシック" pitchFamily="49" charset="-128"/>
              <a:ea typeface="ＭＳ ゴシック" pitchFamily="49" charset="-128"/>
            </a:rPr>
            <a:t>57.9</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公債費　　▲</a:t>
          </a:r>
          <a:r>
            <a:rPr kumimoji="1" lang="en-US" altLang="ja-JP" sz="1250">
              <a:latin typeface="ＭＳ ゴシック" pitchFamily="49" charset="-128"/>
              <a:ea typeface="ＭＳ ゴシック" pitchFamily="49" charset="-128"/>
            </a:rPr>
            <a:t>39.7</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下水道費　▲</a:t>
          </a:r>
          <a:r>
            <a:rPr kumimoji="1" lang="en-US" altLang="ja-JP" sz="1250">
              <a:latin typeface="ＭＳ ゴシック" pitchFamily="49" charset="-128"/>
              <a:ea typeface="ＭＳ ゴシック" pitchFamily="49" charset="-128"/>
            </a:rPr>
            <a:t>21.6</a:t>
          </a:r>
          <a:r>
            <a:rPr kumimoji="1" lang="ja-JP" altLang="en-US" sz="1250">
              <a:latin typeface="ＭＳ ゴシック" pitchFamily="49" charset="-128"/>
              <a:ea typeface="ＭＳ ゴシック" pitchFamily="49" charset="-128"/>
            </a:rPr>
            <a:t>億円</a:t>
          </a:r>
        </a:p>
        <a:p>
          <a:r>
            <a:rPr kumimoji="1" lang="ja-JP" altLang="en-US" sz="1250">
              <a:latin typeface="ＭＳ ゴシック" pitchFamily="49" charset="-128"/>
              <a:ea typeface="ＭＳ ゴシック" pitchFamily="49" charset="-128"/>
            </a:rPr>
            <a:t>　　地域振興費　＋</a:t>
          </a:r>
          <a:r>
            <a:rPr kumimoji="1" lang="en-US" altLang="ja-JP" sz="1250">
              <a:latin typeface="ＭＳ ゴシック" pitchFamily="49" charset="-128"/>
              <a:ea typeface="ＭＳ ゴシック" pitchFamily="49" charset="-128"/>
            </a:rPr>
            <a:t>15.2</a:t>
          </a:r>
          <a:r>
            <a:rPr kumimoji="1" lang="ja-JP" altLang="en-US" sz="1250">
              <a:latin typeface="ＭＳ ゴシック" pitchFamily="49" charset="-128"/>
              <a:ea typeface="ＭＳ ゴシック" pitchFamily="49" charset="-128"/>
            </a:rPr>
            <a:t>億円</a:t>
          </a:r>
        </a:p>
        <a:p>
          <a:r>
            <a:rPr kumimoji="1" lang="ja-JP" altLang="en-US" sz="1250">
              <a:solidFill>
                <a:srgbClr val="FF0000"/>
              </a:solidFill>
              <a:latin typeface="ＭＳ ゴシック" pitchFamily="49" charset="-128"/>
              <a:ea typeface="ＭＳ ゴシック" pitchFamily="49" charset="-128"/>
            </a:rPr>
            <a:t>　今後は大型事業等の投資的経費が高い水準で推移する見込みとなっているものの、将来負担額の地方債残高において新規発行額を償還額が上回ることにより減することなどにより、将来負担比率は</a:t>
          </a:r>
          <a:r>
            <a:rPr kumimoji="1" lang="en-US" altLang="ja-JP" sz="1250">
              <a:solidFill>
                <a:srgbClr val="FF0000"/>
              </a:solidFill>
              <a:latin typeface="ＭＳ ゴシック" pitchFamily="49" charset="-128"/>
              <a:ea typeface="ＭＳ ゴシック" pitchFamily="49" charset="-128"/>
            </a:rPr>
            <a:t>R4</a:t>
          </a:r>
          <a:r>
            <a:rPr kumimoji="1" lang="ja-JP" altLang="en-US" sz="1250">
              <a:solidFill>
                <a:srgbClr val="FF0000"/>
              </a:solidFill>
              <a:latin typeface="ＭＳ ゴシック" pitchFamily="49" charset="-128"/>
              <a:ea typeface="ＭＳ ゴシック" pitchFamily="49" charset="-128"/>
            </a:rPr>
            <a:t>年度がピークとなり、以後逓減すると考えている。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新市庁舎建設事業に係る経費に充当するため市庁舎建設整備基金の減（▲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億円）や財政運営のための基金の</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取崩し額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積立額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をを上回ったことにより、基金全体としては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基金については金利や債券価格の動向を注視し、有利な債券入替売却を行うことにより効果的な運用に努めることとす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・市庁舎建設整備基金・・・市庁舎の建設整備に要する経費の財源に充当する。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・地域振興基金・・・地域住民の連帯の強化又は地域振興等の事業に要する経費の財源に充当する。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・いきいき長寿社会基金・・・高齢者の保健及び福祉を増進するための経費の財源に充当する。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・長崎伝習所基金・・・長崎伝習所その他の人材育成のための活動に要する経費の財源に充当する。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・端島（軍艦島）整備基金・・・端島炭鉱の保存及び活用のための整備事業に要する経費の財源に充当する。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・市庁舎建設整備基金・・・新市庁舎建設事業費の財源として充当したことなどによる減（▲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・地域振興基金・・・地域コミュニティ推進交付金などの財源として充当したことなどによる減（▲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・いきいき長寿社会基金・・・高齢者交通費助成費の財源として充当したことなどによる減（▲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・長崎伝習所基金・・・長崎伝習所費などの財源として充当したことなどによる減（▲</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・端島（軍艦島）整備基金・・・ふるさと納税寄付（使途指定分）などを基金に積み立てたことによる増（＋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・市庁舎建設整備基金・・・市庁舎建設に係る経費に充当する。また、市庁舎建設に係る公債費償還に充当する。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・地域振興基金・・・地域振興を図るため、地域コミュニティ連絡協議会に対する補助金や地域活性化事業費負担金等に充当する。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・その他基金についても、運用方針を見直すなど積極的な基金の活用を行う。</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普通交付税追加交付分などを積み立てたものの、新型コロナウイルス感染症の影響に伴う減収を補填するため基金取崩しをしたことなどにより基金残高が減となった。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基金については金利や債券価格の動向を注視し、有利な債券入替売却を行うことにより効果的な運用に努め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・土地建物売払収入分などにより積み立てたものの、小中学校の空調設備整備に伴う学校施設等整備事業債の償還の財源に充当するため取り崩したことにより、基金残高が減となった。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見通しでは、Ｒ２の国政調査による人口の減の影響による普通交付税の減に加え、新東工場や新文化施設整備事業等による公債費の増加等により、期間を通じて赤字が見込まれることから、戦略的な収支改善を図りながら、基金については金利や債券価格の動向を注視し、有利な債券入替売却を行うことにより効果的な運用に努めること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高齢者人口が多いことによる高齢者保健福祉費及び交付税措置がなされる地方債残高が多いことによる公債費に係る基準財政需要額がそれぞれ多額であることなどにより、基準財政需要額が類似都市平均を上回っている。</a:t>
          </a:r>
        </a:p>
        <a:p>
          <a:r>
            <a:rPr kumimoji="1" lang="ja-JP" altLang="en-US" sz="1300">
              <a:latin typeface="ＭＳ Ｐゴシック" panose="020B0600070205080204" pitchFamily="50" charset="-128"/>
              <a:ea typeface="ＭＳ Ｐゴシック" panose="020B0600070205080204" pitchFamily="50" charset="-128"/>
            </a:rPr>
            <a:t>　一方、歳入においては、税収基盤が脆弱であるなど、財政力指数を押し下げている要因となっている。</a:t>
          </a:r>
        </a:p>
        <a:p>
          <a:r>
            <a:rPr kumimoji="1" lang="ja-JP" altLang="en-US" sz="1300">
              <a:latin typeface="ＭＳ Ｐゴシック" panose="020B0600070205080204" pitchFamily="50" charset="-128"/>
              <a:ea typeface="ＭＳ Ｐゴシック" panose="020B0600070205080204" pitchFamily="50" charset="-128"/>
            </a:rPr>
            <a:t>　近年財政力指数は横ばい傾向であり、更なる市税収入の確保に努めるなど、財政基盤の強化に努める。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3752850" y="73727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a:off x="2940050" y="735547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409950" y="67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7" name="直線コネクタ 76"/>
        <xdr:cNvCxnSpPr/>
      </xdr:nvCxnSpPr>
      <xdr:spPr>
        <a:xfrm>
          <a:off x="2127250" y="735547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5971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80" name="直線コネクタ 79"/>
        <xdr:cNvCxnSpPr/>
      </xdr:nvCxnSpPr>
      <xdr:spPr>
        <a:xfrm>
          <a:off x="1333500" y="735547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7843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9715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4584700" y="729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3702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409950" y="740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2889250" y="7304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5971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095500" y="73046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7843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282700" y="73046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971550" y="738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歳出において、公債費の増（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億円）、歳入において、臨時財政対策債の減（▲</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億円）及び市税等の増に伴う基準財政収入額の増により普通交付税が減となったことなどにより、経常収支比率が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ポイント悪化し、依然として高い水準にあることから、引き続き行財政の改善に努める。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66</xdr:row>
      <xdr:rowOff>68072</xdr:rowOff>
    </xdr:to>
    <xdr:cxnSp macro="">
      <xdr:nvCxnSpPr>
        <xdr:cNvPr id="132" name="直線コネクタ 131"/>
        <xdr:cNvCxnSpPr/>
      </xdr:nvCxnSpPr>
      <xdr:spPr>
        <a:xfrm>
          <a:off x="3752850" y="10874502"/>
          <a:ext cx="762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66</xdr:row>
      <xdr:rowOff>77724</xdr:rowOff>
    </xdr:to>
    <xdr:cxnSp macro="">
      <xdr:nvCxnSpPr>
        <xdr:cNvPr id="135" name="直線コネクタ 134"/>
        <xdr:cNvCxnSpPr/>
      </xdr:nvCxnSpPr>
      <xdr:spPr>
        <a:xfrm flipV="1">
          <a:off x="2940050" y="10874502"/>
          <a:ext cx="8128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66</xdr:row>
      <xdr:rowOff>87376</xdr:rowOff>
    </xdr:to>
    <xdr:cxnSp macro="">
      <xdr:nvCxnSpPr>
        <xdr:cNvPr id="138" name="直線コネクタ 137"/>
        <xdr:cNvCxnSpPr/>
      </xdr:nvCxnSpPr>
      <xdr:spPr>
        <a:xfrm flipV="1">
          <a:off x="2127250" y="11141964"/>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87376</xdr:rowOff>
    </xdr:to>
    <xdr:cxnSp macro="">
      <xdr:nvCxnSpPr>
        <xdr:cNvPr id="141" name="直線コネクタ 140"/>
        <xdr:cNvCxnSpPr/>
      </xdr:nvCxnSpPr>
      <xdr:spPr>
        <a:xfrm>
          <a:off x="1333500" y="11146790"/>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9715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17272</xdr:rowOff>
    </xdr:from>
    <xdr:to>
      <xdr:col>23</xdr:col>
      <xdr:colOff>184150</xdr:colOff>
      <xdr:row>66</xdr:row>
      <xdr:rowOff>118872</xdr:rowOff>
    </xdr:to>
    <xdr:sp macro="" textlink="">
      <xdr:nvSpPr>
        <xdr:cNvPr id="151" name="楕円 150"/>
        <xdr:cNvSpPr/>
      </xdr:nvSpPr>
      <xdr:spPr>
        <a:xfrm>
          <a:off x="4464050" y="110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84599</xdr:rowOff>
    </xdr:from>
    <xdr:ext cx="762000" cy="259045"/>
    <xdr:sp macro="" textlink="">
      <xdr:nvSpPr>
        <xdr:cNvPr id="152" name="財政構造の弾力性該当値テキスト"/>
        <xdr:cNvSpPr txBox="1"/>
      </xdr:nvSpPr>
      <xdr:spPr>
        <a:xfrm>
          <a:off x="4584700" y="1098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3" name="楕円 152"/>
        <xdr:cNvSpPr/>
      </xdr:nvSpPr>
      <xdr:spPr>
        <a:xfrm>
          <a:off x="3702050" y="1082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4" name="テキスト ボックス 153"/>
        <xdr:cNvSpPr txBox="1"/>
      </xdr:nvSpPr>
      <xdr:spPr>
        <a:xfrm>
          <a:off x="3409950" y="1090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5" name="楕円 154"/>
        <xdr:cNvSpPr/>
      </xdr:nvSpPr>
      <xdr:spPr>
        <a:xfrm>
          <a:off x="2889250" y="110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6" name="テキスト ボックス 155"/>
        <xdr:cNvSpPr txBox="1"/>
      </xdr:nvSpPr>
      <xdr:spPr>
        <a:xfrm>
          <a:off x="2597150" y="1117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7" name="楕円 156"/>
        <xdr:cNvSpPr/>
      </xdr:nvSpPr>
      <xdr:spPr>
        <a:xfrm>
          <a:off x="2095500" y="111008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8" name="テキスト ボックス 157"/>
        <xdr:cNvSpPr txBox="1"/>
      </xdr:nvSpPr>
      <xdr:spPr>
        <a:xfrm>
          <a:off x="1784350" y="111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9" name="楕円 158"/>
        <xdr:cNvSpPr/>
      </xdr:nvSpPr>
      <xdr:spPr>
        <a:xfrm>
          <a:off x="1282700" y="11095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0" name="テキスト ボックス 159"/>
        <xdr:cNvSpPr txBox="1"/>
      </xdr:nvSpPr>
      <xdr:spPr>
        <a:xfrm>
          <a:off x="971550" y="1118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4,347</a:t>
          </a:r>
          <a:r>
            <a:rPr kumimoji="1" lang="ja-JP" altLang="en-US" sz="1300">
              <a:latin typeface="ＭＳ Ｐゴシック" panose="020B0600070205080204" pitchFamily="50" charset="-128"/>
              <a:ea typeface="ＭＳ Ｐゴシック" panose="020B0600070205080204" pitchFamily="50" charset="-128"/>
            </a:rPr>
            <a:t>円増しており、類似都市平均と比較して</a:t>
          </a:r>
          <a:r>
            <a:rPr kumimoji="1" lang="en-US" altLang="ja-JP" sz="1300">
              <a:latin typeface="ＭＳ Ｐゴシック" panose="020B0600070205080204" pitchFamily="50" charset="-128"/>
              <a:ea typeface="ＭＳ Ｐゴシック" panose="020B0600070205080204" pitchFamily="50" charset="-128"/>
            </a:rPr>
            <a:t>1,473</a:t>
          </a:r>
          <a:r>
            <a:rPr kumimoji="1" lang="ja-JP" altLang="en-US" sz="1300">
              <a:latin typeface="ＭＳ Ｐゴシック" panose="020B0600070205080204" pitchFamily="50" charset="-128"/>
              <a:ea typeface="ＭＳ Ｐゴシック" panose="020B0600070205080204" pitchFamily="50" charset="-128"/>
            </a:rPr>
            <a:t>円上回っている。前年度より増となった理由は、人事給与管理システム整備費（</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億円）や学校給食センター運営費（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億円）が増したことや、人口の減（▲</a:t>
          </a:r>
          <a:r>
            <a:rPr kumimoji="1" lang="en-US" altLang="ja-JP" sz="1300">
              <a:latin typeface="ＭＳ Ｐゴシック" panose="020B0600070205080204" pitchFamily="50" charset="-128"/>
              <a:ea typeface="ＭＳ Ｐゴシック" panose="020B0600070205080204" pitchFamily="50" charset="-128"/>
            </a:rPr>
            <a:t>4,921</a:t>
          </a:r>
          <a:r>
            <a:rPr kumimoji="1" lang="ja-JP" altLang="en-US" sz="1300">
              <a:latin typeface="ＭＳ Ｐゴシック" panose="020B0600070205080204" pitchFamily="50" charset="-128"/>
              <a:ea typeface="ＭＳ Ｐゴシック" panose="020B0600070205080204" pitchFamily="50" charset="-128"/>
            </a:rPr>
            <a:t>人）により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人あたりのコストが増となったことが挙げられる。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156474</xdr:rowOff>
    </xdr:from>
    <xdr:to>
      <xdr:col>23</xdr:col>
      <xdr:colOff>133350</xdr:colOff>
      <xdr:row>84</xdr:row>
      <xdr:rowOff>72978</xdr:rowOff>
    </xdr:to>
    <xdr:cxnSp macro="">
      <xdr:nvCxnSpPr>
        <xdr:cNvPr id="195" name="直線コネクタ 194"/>
        <xdr:cNvCxnSpPr/>
      </xdr:nvCxnSpPr>
      <xdr:spPr>
        <a:xfrm>
          <a:off x="3752850" y="14070594"/>
          <a:ext cx="762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148236</xdr:rowOff>
    </xdr:from>
    <xdr:to>
      <xdr:col>19</xdr:col>
      <xdr:colOff>133350</xdr:colOff>
      <xdr:row>83</xdr:row>
      <xdr:rowOff>156474</xdr:rowOff>
    </xdr:to>
    <xdr:cxnSp macro="">
      <xdr:nvCxnSpPr>
        <xdr:cNvPr id="198" name="直線コネクタ 197"/>
        <xdr:cNvCxnSpPr/>
      </xdr:nvCxnSpPr>
      <xdr:spPr>
        <a:xfrm>
          <a:off x="2940050" y="13894716"/>
          <a:ext cx="812800" cy="1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159806</xdr:rowOff>
    </xdr:from>
    <xdr:to>
      <xdr:col>15</xdr:col>
      <xdr:colOff>82550</xdr:colOff>
      <xdr:row>82</xdr:row>
      <xdr:rowOff>148236</xdr:rowOff>
    </xdr:to>
    <xdr:cxnSp macro="">
      <xdr:nvCxnSpPr>
        <xdr:cNvPr id="201" name="直線コネクタ 200"/>
        <xdr:cNvCxnSpPr/>
      </xdr:nvCxnSpPr>
      <xdr:spPr>
        <a:xfrm>
          <a:off x="2127250" y="13738646"/>
          <a:ext cx="812800" cy="1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38551</xdr:rowOff>
    </xdr:from>
    <xdr:to>
      <xdr:col>11</xdr:col>
      <xdr:colOff>31750</xdr:colOff>
      <xdr:row>81</xdr:row>
      <xdr:rowOff>159806</xdr:rowOff>
    </xdr:to>
    <xdr:cxnSp macro="">
      <xdr:nvCxnSpPr>
        <xdr:cNvPr id="204" name="直線コネクタ 203"/>
        <xdr:cNvCxnSpPr/>
      </xdr:nvCxnSpPr>
      <xdr:spPr>
        <a:xfrm>
          <a:off x="1333500" y="13617391"/>
          <a:ext cx="793750" cy="1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971550" y="137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22178</xdr:rowOff>
    </xdr:from>
    <xdr:to>
      <xdr:col>23</xdr:col>
      <xdr:colOff>184150</xdr:colOff>
      <xdr:row>84</xdr:row>
      <xdr:rowOff>123778</xdr:rowOff>
    </xdr:to>
    <xdr:sp macro="" textlink="">
      <xdr:nvSpPr>
        <xdr:cNvPr id="214" name="楕円 213"/>
        <xdr:cNvSpPr/>
      </xdr:nvSpPr>
      <xdr:spPr>
        <a:xfrm>
          <a:off x="4464050" y="14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165705</xdr:rowOff>
    </xdr:from>
    <xdr:ext cx="762000" cy="259045"/>
    <xdr:sp macro="" textlink="">
      <xdr:nvSpPr>
        <xdr:cNvPr id="215" name="人件費・物件費等の状況該当値テキスト"/>
        <xdr:cNvSpPr txBox="1"/>
      </xdr:nvSpPr>
      <xdr:spPr>
        <a:xfrm>
          <a:off x="4584700" y="140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105674</xdr:rowOff>
    </xdr:from>
    <xdr:to>
      <xdr:col>19</xdr:col>
      <xdr:colOff>184150</xdr:colOff>
      <xdr:row>84</xdr:row>
      <xdr:rowOff>35824</xdr:rowOff>
    </xdr:to>
    <xdr:sp macro="" textlink="">
      <xdr:nvSpPr>
        <xdr:cNvPr id="216" name="楕円 215"/>
        <xdr:cNvSpPr/>
      </xdr:nvSpPr>
      <xdr:spPr>
        <a:xfrm>
          <a:off x="3702050" y="14019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20601</xdr:rowOff>
    </xdr:from>
    <xdr:ext cx="736600" cy="259045"/>
    <xdr:sp macro="" textlink="">
      <xdr:nvSpPr>
        <xdr:cNvPr id="217" name="テキスト ボックス 216"/>
        <xdr:cNvSpPr txBox="1"/>
      </xdr:nvSpPr>
      <xdr:spPr>
        <a:xfrm>
          <a:off x="3409950" y="1410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97436</xdr:rowOff>
    </xdr:from>
    <xdr:to>
      <xdr:col>15</xdr:col>
      <xdr:colOff>133350</xdr:colOff>
      <xdr:row>83</xdr:row>
      <xdr:rowOff>27586</xdr:rowOff>
    </xdr:to>
    <xdr:sp macro="" textlink="">
      <xdr:nvSpPr>
        <xdr:cNvPr id="218" name="楕円 217"/>
        <xdr:cNvSpPr/>
      </xdr:nvSpPr>
      <xdr:spPr>
        <a:xfrm>
          <a:off x="2889250" y="13843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12363</xdr:rowOff>
    </xdr:from>
    <xdr:ext cx="762000" cy="259045"/>
    <xdr:sp macro="" textlink="">
      <xdr:nvSpPr>
        <xdr:cNvPr id="219" name="テキスト ボックス 218"/>
        <xdr:cNvSpPr txBox="1"/>
      </xdr:nvSpPr>
      <xdr:spPr>
        <a:xfrm>
          <a:off x="2597150" y="139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109006</xdr:rowOff>
    </xdr:from>
    <xdr:to>
      <xdr:col>11</xdr:col>
      <xdr:colOff>82550</xdr:colOff>
      <xdr:row>82</xdr:row>
      <xdr:rowOff>39156</xdr:rowOff>
    </xdr:to>
    <xdr:sp macro="" textlink="">
      <xdr:nvSpPr>
        <xdr:cNvPr id="220" name="楕円 219"/>
        <xdr:cNvSpPr/>
      </xdr:nvSpPr>
      <xdr:spPr>
        <a:xfrm>
          <a:off x="2095500" y="136878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23933</xdr:rowOff>
    </xdr:from>
    <xdr:ext cx="762000" cy="259045"/>
    <xdr:sp macro="" textlink="">
      <xdr:nvSpPr>
        <xdr:cNvPr id="221" name="テキスト ボックス 220"/>
        <xdr:cNvSpPr txBox="1"/>
      </xdr:nvSpPr>
      <xdr:spPr>
        <a:xfrm>
          <a:off x="1784350" y="137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159201</xdr:rowOff>
    </xdr:from>
    <xdr:to>
      <xdr:col>7</xdr:col>
      <xdr:colOff>31750</xdr:colOff>
      <xdr:row>81</xdr:row>
      <xdr:rowOff>89351</xdr:rowOff>
    </xdr:to>
    <xdr:sp macro="" textlink="">
      <xdr:nvSpPr>
        <xdr:cNvPr id="222" name="楕円 221"/>
        <xdr:cNvSpPr/>
      </xdr:nvSpPr>
      <xdr:spPr>
        <a:xfrm>
          <a:off x="1282700" y="135704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99528</xdr:rowOff>
    </xdr:from>
    <xdr:ext cx="762000" cy="259045"/>
    <xdr:sp macro="" textlink="">
      <xdr:nvSpPr>
        <xdr:cNvPr id="223" name="テキスト ボックス 222"/>
        <xdr:cNvSpPr txBox="1"/>
      </xdr:nvSpPr>
      <xdr:spPr>
        <a:xfrm>
          <a:off x="971550" y="133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月から、ラスパイレス指数が高い要因であった市独自の制度を国に準じたものに改め、その後も国に準じた給与制度の見直しや市独自の見直しを行っており、類似団体平均より低い水準となっている。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見直しの効果は継続的に維持され、今後も同程度の水準で推移していく見込みである。</a:t>
          </a: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日から職務職責に応じた人事・給与制度の見直しにより、給料月額が減額となった職員に対する段階的な経過措置が令和２年度末で終了したことなどから、令和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年度の指数は前年度よりも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59" name="直線コネクタ 258"/>
        <xdr:cNvCxnSpPr/>
      </xdr:nvCxnSpPr>
      <xdr:spPr>
        <a:xfrm flipV="1">
          <a:off x="14712950" y="14081941"/>
          <a:ext cx="762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5563850" y="14271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2" name="直線コネクタ 261"/>
        <xdr:cNvCxnSpPr/>
      </xdr:nvCxnSpPr>
      <xdr:spPr>
        <a:xfrm flipV="1">
          <a:off x="13903960" y="14112603"/>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4370050" y="144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14514</xdr:rowOff>
    </xdr:to>
    <xdr:cxnSp macro="">
      <xdr:nvCxnSpPr>
        <xdr:cNvPr id="265" name="直線コネクタ 264"/>
        <xdr:cNvCxnSpPr/>
      </xdr:nvCxnSpPr>
      <xdr:spPr>
        <a:xfrm flipV="1">
          <a:off x="13106400" y="14147074"/>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152400</xdr:rowOff>
    </xdr:to>
    <xdr:cxnSp macro="">
      <xdr:nvCxnSpPr>
        <xdr:cNvPr id="268" name="直線コネクタ 267"/>
        <xdr:cNvCxnSpPr/>
      </xdr:nvCxnSpPr>
      <xdr:spPr>
        <a:xfrm flipV="1">
          <a:off x="12293600" y="14263914"/>
          <a:ext cx="8128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27635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19507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xdr:cNvSpPr/>
      </xdr:nvSpPr>
      <xdr:spPr>
        <a:xfrm>
          <a:off x="15427960" y="140311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xdr:cNvSpPr txBox="1"/>
      </xdr:nvSpPr>
      <xdr:spPr>
        <a:xfrm>
          <a:off x="15563850" y="1388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4665960" y="140656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4370050" y="1383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2" name="楕円 281"/>
        <xdr:cNvSpPr/>
      </xdr:nvSpPr>
      <xdr:spPr>
        <a:xfrm>
          <a:off x="13868400" y="14096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3" name="テキスト ボックス 282"/>
        <xdr:cNvSpPr txBox="1"/>
      </xdr:nvSpPr>
      <xdr:spPr>
        <a:xfrm>
          <a:off x="13557250" y="1387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xdr:cNvSpPr/>
      </xdr:nvSpPr>
      <xdr:spPr>
        <a:xfrm>
          <a:off x="13055600" y="1421692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xdr:cNvSpPr txBox="1"/>
      </xdr:nvSpPr>
      <xdr:spPr>
        <a:xfrm>
          <a:off x="12763500" y="139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xdr:cNvSpPr/>
      </xdr:nvSpPr>
      <xdr:spPr>
        <a:xfrm>
          <a:off x="122428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xdr:cNvSpPr txBox="1"/>
      </xdr:nvSpPr>
      <xdr:spPr>
        <a:xfrm>
          <a:off x="119507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本庁、支所等の業務のあり方の見直しを含めた大規模な組織改正を実施し、人口減少や少子化・高齢化が進展する中で地域の特性に応じた市民ニーズに対応するとともに、身近な手続きや困りごと、まちづくりの相談を地域の窓口で行うことができるようにするため、職員の体制を強化した。</a:t>
          </a:r>
          <a:br>
            <a:rPr kumimoji="1" lang="ja-JP" altLang="en-US"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また、職員の年齢構成の歪みを是正するために職員採用の平準化を図ってきたこともあり、平成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年度以降は職員数を増加してきている。加えて、人口が毎年約</a:t>
          </a:r>
          <a:r>
            <a:rPr kumimoji="1" lang="en-US" altLang="ja-JP" sz="900">
              <a:latin typeface="ＭＳ Ｐゴシック" panose="020B0600070205080204" pitchFamily="50" charset="-128"/>
              <a:ea typeface="ＭＳ Ｐゴシック" panose="020B0600070205080204" pitchFamily="50" charset="-128"/>
            </a:rPr>
            <a:t>5,000</a:t>
          </a:r>
          <a:r>
            <a:rPr kumimoji="1" lang="ja-JP" altLang="en-US" sz="900">
              <a:latin typeface="ＭＳ Ｐゴシック" panose="020B0600070205080204" pitchFamily="50" charset="-128"/>
              <a:ea typeface="ＭＳ Ｐゴシック" panose="020B0600070205080204" pitchFamily="50" charset="-128"/>
            </a:rPr>
            <a:t>人ずつ減少しており、転出超過の状況が続いていることから、人口</a:t>
          </a:r>
          <a:r>
            <a:rPr kumimoji="1" lang="en-US" altLang="ja-JP" sz="900">
              <a:latin typeface="ＭＳ Ｐゴシック" panose="020B0600070205080204" pitchFamily="50" charset="-128"/>
              <a:ea typeface="ＭＳ Ｐゴシック" panose="020B0600070205080204" pitchFamily="50" charset="-128"/>
            </a:rPr>
            <a:t>1,000</a:t>
          </a:r>
          <a:r>
            <a:rPr kumimoji="1" lang="ja-JP" altLang="en-US" sz="900">
              <a:latin typeface="ＭＳ Ｐゴシック" panose="020B0600070205080204" pitchFamily="50" charset="-128"/>
              <a:ea typeface="ＭＳ Ｐゴシック" panose="020B0600070205080204" pitchFamily="50" charset="-128"/>
            </a:rPr>
            <a:t>人当たりの職員数は類似団体平均を上回り、乖離幅が拡大している状況にあると考えている。</a:t>
          </a:r>
        </a:p>
        <a:p>
          <a:r>
            <a:rPr kumimoji="1" lang="ja-JP" altLang="en-US" sz="900">
              <a:latin typeface="ＭＳ Ｐゴシック" panose="020B0600070205080204" pitchFamily="50" charset="-128"/>
              <a:ea typeface="ＭＳ Ｐゴシック" panose="020B0600070205080204" pitchFamily="50" charset="-128"/>
            </a:rPr>
            <a:t>　今後も解決すべき行政課題や多様化する市民ニーズに対応しつつ、必要な市民サービスの維持、向上を図っていくためには、デジタル化に対応するための体制整備など短・中期的には現状に見合った職員数を一定数確保する必要があるが、一方で、業務の処理方法の見直しや、ＩＣＴ技術の利活用に取り組むなど業務の効率化も推進しているため、更に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年度から始まる定年延長に伴い、職員数については、急激な減少とはならないものの、長期的には減少していくよう業務量を踏まえながら適正な定員管理に努める。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161079</xdr:rowOff>
    </xdr:from>
    <xdr:to>
      <xdr:col>81</xdr:col>
      <xdr:colOff>44450</xdr:colOff>
      <xdr:row>63</xdr:row>
      <xdr:rowOff>53975</xdr:rowOff>
    </xdr:to>
    <xdr:cxnSp macro="">
      <xdr:nvCxnSpPr>
        <xdr:cNvPr id="322" name="直線コネクタ 321"/>
        <xdr:cNvCxnSpPr/>
      </xdr:nvCxnSpPr>
      <xdr:spPr>
        <a:xfrm>
          <a:off x="14712950" y="10554759"/>
          <a:ext cx="762000" cy="6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161079</xdr:rowOff>
    </xdr:to>
    <xdr:cxnSp macro="">
      <xdr:nvCxnSpPr>
        <xdr:cNvPr id="325" name="直線コネクタ 324"/>
        <xdr:cNvCxnSpPr/>
      </xdr:nvCxnSpPr>
      <xdr:spPr>
        <a:xfrm>
          <a:off x="13903960" y="10518563"/>
          <a:ext cx="80899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124883</xdr:rowOff>
    </xdr:to>
    <xdr:cxnSp macro="">
      <xdr:nvCxnSpPr>
        <xdr:cNvPr id="328" name="直線コネクタ 327"/>
        <xdr:cNvCxnSpPr/>
      </xdr:nvCxnSpPr>
      <xdr:spPr>
        <a:xfrm>
          <a:off x="13106400" y="10466282"/>
          <a:ext cx="79756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72602</xdr:rowOff>
    </xdr:to>
    <xdr:cxnSp macro="">
      <xdr:nvCxnSpPr>
        <xdr:cNvPr id="331" name="直線コネクタ 330"/>
        <xdr:cNvCxnSpPr/>
      </xdr:nvCxnSpPr>
      <xdr:spPr>
        <a:xfrm>
          <a:off x="12293600" y="10393892"/>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19507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41" name="楕円 340"/>
        <xdr:cNvSpPr/>
      </xdr:nvSpPr>
      <xdr:spPr>
        <a:xfrm>
          <a:off x="15427960" y="105644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42" name="定員管理の状況該当値テキスト"/>
        <xdr:cNvSpPr txBox="1"/>
      </xdr:nvSpPr>
      <xdr:spPr>
        <a:xfrm>
          <a:off x="15563850" y="1054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110279</xdr:rowOff>
    </xdr:from>
    <xdr:to>
      <xdr:col>77</xdr:col>
      <xdr:colOff>95250</xdr:colOff>
      <xdr:row>63</xdr:row>
      <xdr:rowOff>40429</xdr:rowOff>
    </xdr:to>
    <xdr:sp macro="" textlink="">
      <xdr:nvSpPr>
        <xdr:cNvPr id="343" name="楕円 342"/>
        <xdr:cNvSpPr/>
      </xdr:nvSpPr>
      <xdr:spPr>
        <a:xfrm>
          <a:off x="14665960" y="105039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25206</xdr:rowOff>
    </xdr:from>
    <xdr:ext cx="736600" cy="259045"/>
    <xdr:sp macro="" textlink="">
      <xdr:nvSpPr>
        <xdr:cNvPr id="344" name="テキスト ボックス 343"/>
        <xdr:cNvSpPr txBox="1"/>
      </xdr:nvSpPr>
      <xdr:spPr>
        <a:xfrm>
          <a:off x="14370050" y="10586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5" name="楕円 344"/>
        <xdr:cNvSpPr/>
      </xdr:nvSpPr>
      <xdr:spPr>
        <a:xfrm>
          <a:off x="138684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6" name="テキスト ボックス 345"/>
        <xdr:cNvSpPr txBox="1"/>
      </xdr:nvSpPr>
      <xdr:spPr>
        <a:xfrm>
          <a:off x="1355725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7" name="楕円 346"/>
        <xdr:cNvSpPr/>
      </xdr:nvSpPr>
      <xdr:spPr>
        <a:xfrm>
          <a:off x="13055600" y="1041548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8" name="テキスト ボックス 347"/>
        <xdr:cNvSpPr txBox="1"/>
      </xdr:nvSpPr>
      <xdr:spPr>
        <a:xfrm>
          <a:off x="12763500" y="1050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9" name="楕円 348"/>
        <xdr:cNvSpPr/>
      </xdr:nvSpPr>
      <xdr:spPr>
        <a:xfrm>
          <a:off x="12242800" y="10346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50" name="テキスト ボックス 349"/>
        <xdr:cNvSpPr txBox="1"/>
      </xdr:nvSpPr>
      <xdr:spPr>
        <a:xfrm>
          <a:off x="11950700" y="104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標準財政規模が普通交付税及び臨時財政対策債の減などにより減少したことに加え、地方債の元利償還金充当一般財源が学校教育等施設整備事業債などに係る償還金の増により増加したことなどにより、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今後も大型事業の実施による公債費の増（令和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年度がピーク）が見込まれるため、投資的経費の抑制に努める。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106741</xdr:rowOff>
    </xdr:from>
    <xdr:to>
      <xdr:col>81</xdr:col>
      <xdr:colOff>44450</xdr:colOff>
      <xdr:row>44</xdr:row>
      <xdr:rowOff>38705</xdr:rowOff>
    </xdr:to>
    <xdr:cxnSp macro="">
      <xdr:nvCxnSpPr>
        <xdr:cNvPr id="385" name="直線コネクタ 384"/>
        <xdr:cNvCxnSpPr/>
      </xdr:nvCxnSpPr>
      <xdr:spPr>
        <a:xfrm>
          <a:off x="14712950" y="7315261"/>
          <a:ext cx="762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5563850" y="6707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106741</xdr:rowOff>
    </xdr:to>
    <xdr:cxnSp macro="">
      <xdr:nvCxnSpPr>
        <xdr:cNvPr id="388" name="直線コネクタ 387"/>
        <xdr:cNvCxnSpPr/>
      </xdr:nvCxnSpPr>
      <xdr:spPr>
        <a:xfrm>
          <a:off x="13903960" y="7246318"/>
          <a:ext cx="80899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37798</xdr:rowOff>
    </xdr:to>
    <xdr:cxnSp macro="">
      <xdr:nvCxnSpPr>
        <xdr:cNvPr id="391" name="直線コネクタ 390"/>
        <xdr:cNvCxnSpPr/>
      </xdr:nvCxnSpPr>
      <xdr:spPr>
        <a:xfrm>
          <a:off x="13106400" y="7211846"/>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35572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3326</xdr:rowOff>
    </xdr:to>
    <xdr:cxnSp macro="">
      <xdr:nvCxnSpPr>
        <xdr:cNvPr id="394" name="直線コネクタ 393"/>
        <xdr:cNvCxnSpPr/>
      </xdr:nvCxnSpPr>
      <xdr:spPr>
        <a:xfrm>
          <a:off x="12293600" y="7181185"/>
          <a:ext cx="8128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276350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195070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159355</xdr:rowOff>
    </xdr:from>
    <xdr:to>
      <xdr:col>81</xdr:col>
      <xdr:colOff>95250</xdr:colOff>
      <xdr:row>44</xdr:row>
      <xdr:rowOff>89505</xdr:rowOff>
    </xdr:to>
    <xdr:sp macro="" textlink="">
      <xdr:nvSpPr>
        <xdr:cNvPr id="404" name="楕円 403"/>
        <xdr:cNvSpPr/>
      </xdr:nvSpPr>
      <xdr:spPr>
        <a:xfrm>
          <a:off x="15427960" y="73678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131432</xdr:rowOff>
    </xdr:from>
    <xdr:ext cx="762000" cy="259045"/>
    <xdr:sp macro="" textlink="">
      <xdr:nvSpPr>
        <xdr:cNvPr id="405" name="公債費負担の状況該当値テキスト"/>
        <xdr:cNvSpPr txBox="1"/>
      </xdr:nvSpPr>
      <xdr:spPr>
        <a:xfrm>
          <a:off x="15563850" y="73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6" name="楕円 405"/>
        <xdr:cNvSpPr/>
      </xdr:nvSpPr>
      <xdr:spPr>
        <a:xfrm>
          <a:off x="14665960" y="72644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7" name="テキスト ボックス 406"/>
        <xdr:cNvSpPr txBox="1"/>
      </xdr:nvSpPr>
      <xdr:spPr>
        <a:xfrm>
          <a:off x="14370050" y="735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8" name="楕円 407"/>
        <xdr:cNvSpPr/>
      </xdr:nvSpPr>
      <xdr:spPr>
        <a:xfrm>
          <a:off x="13868400" y="71993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9" name="テキスト ボックス 408"/>
        <xdr:cNvSpPr txBox="1"/>
      </xdr:nvSpPr>
      <xdr:spPr>
        <a:xfrm>
          <a:off x="13557250" y="728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0" name="楕円 409"/>
        <xdr:cNvSpPr/>
      </xdr:nvSpPr>
      <xdr:spPr>
        <a:xfrm>
          <a:off x="13055600" y="71648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1" name="テキスト ボックス 410"/>
        <xdr:cNvSpPr txBox="1"/>
      </xdr:nvSpPr>
      <xdr:spPr>
        <a:xfrm>
          <a:off x="1276350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2" name="楕円 411"/>
        <xdr:cNvSpPr/>
      </xdr:nvSpPr>
      <xdr:spPr>
        <a:xfrm>
          <a:off x="12242800" y="713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3" name="テキスト ボックス 412"/>
        <xdr:cNvSpPr txBox="1"/>
      </xdr:nvSpPr>
      <xdr:spPr>
        <a:xfrm>
          <a:off x="11950700" y="72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臨時財政対策債等の地方債現在高が減したことにより将来負担額が減したものの、財政調整基金の減などにより充当可能財源等の減がさらに上回ったことにより、将来負担比率が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ポイント悪化し、類似都市平均を大きく上回っている。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将来予測に注意を払い、中期財政見通しの的確な時点修正を行うとともに、持続可能な財政健全化に努める。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20</xdr:row>
      <xdr:rowOff>24943</xdr:rowOff>
    </xdr:to>
    <xdr:cxnSp macro="">
      <xdr:nvCxnSpPr>
        <xdr:cNvPr id="445" name="直線コネクタ 444"/>
        <xdr:cNvCxnSpPr/>
      </xdr:nvCxnSpPr>
      <xdr:spPr>
        <a:xfrm>
          <a:off x="14712950" y="3324606"/>
          <a:ext cx="762000" cy="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5563850" y="2367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71882</xdr:rowOff>
    </xdr:from>
    <xdr:to>
      <xdr:col>77</xdr:col>
      <xdr:colOff>44450</xdr:colOff>
      <xdr:row>19</xdr:row>
      <xdr:rowOff>139446</xdr:rowOff>
    </xdr:to>
    <xdr:cxnSp macro="">
      <xdr:nvCxnSpPr>
        <xdr:cNvPr id="448" name="直線コネクタ 447"/>
        <xdr:cNvCxnSpPr/>
      </xdr:nvCxnSpPr>
      <xdr:spPr>
        <a:xfrm>
          <a:off x="13903960" y="3257042"/>
          <a:ext cx="80899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163220</xdr:rowOff>
    </xdr:from>
    <xdr:to>
      <xdr:col>72</xdr:col>
      <xdr:colOff>203200</xdr:colOff>
      <xdr:row>19</xdr:row>
      <xdr:rowOff>71882</xdr:rowOff>
    </xdr:to>
    <xdr:cxnSp macro="">
      <xdr:nvCxnSpPr>
        <xdr:cNvPr id="451" name="直線コネクタ 450"/>
        <xdr:cNvCxnSpPr/>
      </xdr:nvCxnSpPr>
      <xdr:spPr>
        <a:xfrm>
          <a:off x="13106400" y="3180740"/>
          <a:ext cx="79756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35814</xdr:rowOff>
    </xdr:from>
    <xdr:to>
      <xdr:col>68</xdr:col>
      <xdr:colOff>152400</xdr:colOff>
      <xdr:row>18</xdr:row>
      <xdr:rowOff>163220</xdr:rowOff>
    </xdr:to>
    <xdr:cxnSp macro="">
      <xdr:nvCxnSpPr>
        <xdr:cNvPr id="454" name="直線コネクタ 453"/>
        <xdr:cNvCxnSpPr/>
      </xdr:nvCxnSpPr>
      <xdr:spPr>
        <a:xfrm>
          <a:off x="12293600" y="3053334"/>
          <a:ext cx="8128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145593</xdr:rowOff>
    </xdr:from>
    <xdr:to>
      <xdr:col>81</xdr:col>
      <xdr:colOff>95250</xdr:colOff>
      <xdr:row>20</xdr:row>
      <xdr:rowOff>75743</xdr:rowOff>
    </xdr:to>
    <xdr:sp macro="" textlink="">
      <xdr:nvSpPr>
        <xdr:cNvPr id="464" name="楕円 463"/>
        <xdr:cNvSpPr/>
      </xdr:nvSpPr>
      <xdr:spPr>
        <a:xfrm>
          <a:off x="15427960" y="33307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117670</xdr:rowOff>
    </xdr:from>
    <xdr:ext cx="762000" cy="259045"/>
    <xdr:sp macro="" textlink="">
      <xdr:nvSpPr>
        <xdr:cNvPr id="465" name="将来負担の状況該当値テキスト"/>
        <xdr:cNvSpPr txBox="1"/>
      </xdr:nvSpPr>
      <xdr:spPr>
        <a:xfrm>
          <a:off x="15563850" y="330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66" name="楕円 465"/>
        <xdr:cNvSpPr/>
      </xdr:nvSpPr>
      <xdr:spPr>
        <a:xfrm>
          <a:off x="14665960" y="32738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67" name="テキスト ボックス 466"/>
        <xdr:cNvSpPr txBox="1"/>
      </xdr:nvSpPr>
      <xdr:spPr>
        <a:xfrm>
          <a:off x="14370050" y="335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21082</xdr:rowOff>
    </xdr:from>
    <xdr:to>
      <xdr:col>73</xdr:col>
      <xdr:colOff>44450</xdr:colOff>
      <xdr:row>19</xdr:row>
      <xdr:rowOff>122682</xdr:rowOff>
    </xdr:to>
    <xdr:sp macro="" textlink="">
      <xdr:nvSpPr>
        <xdr:cNvPr id="468" name="楕円 467"/>
        <xdr:cNvSpPr/>
      </xdr:nvSpPr>
      <xdr:spPr>
        <a:xfrm>
          <a:off x="13868400" y="32062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107459</xdr:rowOff>
    </xdr:from>
    <xdr:ext cx="762000" cy="259045"/>
    <xdr:sp macro="" textlink="">
      <xdr:nvSpPr>
        <xdr:cNvPr id="469" name="テキスト ボックス 468"/>
        <xdr:cNvSpPr txBox="1"/>
      </xdr:nvSpPr>
      <xdr:spPr>
        <a:xfrm>
          <a:off x="1355725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112420</xdr:rowOff>
    </xdr:from>
    <xdr:to>
      <xdr:col>68</xdr:col>
      <xdr:colOff>203200</xdr:colOff>
      <xdr:row>19</xdr:row>
      <xdr:rowOff>42570</xdr:rowOff>
    </xdr:to>
    <xdr:sp macro="" textlink="">
      <xdr:nvSpPr>
        <xdr:cNvPr id="470" name="楕円 469"/>
        <xdr:cNvSpPr/>
      </xdr:nvSpPr>
      <xdr:spPr>
        <a:xfrm>
          <a:off x="13055600" y="31299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27347</xdr:rowOff>
    </xdr:from>
    <xdr:ext cx="762000" cy="259045"/>
    <xdr:sp macro="" textlink="">
      <xdr:nvSpPr>
        <xdr:cNvPr id="471" name="テキスト ボックス 470"/>
        <xdr:cNvSpPr txBox="1"/>
      </xdr:nvSpPr>
      <xdr:spPr>
        <a:xfrm>
          <a:off x="12763500" y="32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72" name="楕円 471"/>
        <xdr:cNvSpPr/>
      </xdr:nvSpPr>
      <xdr:spPr>
        <a:xfrm>
          <a:off x="12242800" y="3006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71391</xdr:rowOff>
    </xdr:from>
    <xdr:ext cx="762000" cy="259045"/>
    <xdr:sp macro="" textlink="">
      <xdr:nvSpPr>
        <xdr:cNvPr id="473" name="テキスト ボックス 472"/>
        <xdr:cNvSpPr txBox="1"/>
      </xdr:nvSpPr>
      <xdr:spPr>
        <a:xfrm>
          <a:off x="11950700" y="308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人件費における経常収支比率は、歳出決算額において職員給与費の減などにより減少したものの、経常収支比率に係る分母の増により前年比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今後とも民間委託の推進や指定管理者制度の導入拡大、職員給与の適正化などの取組みを通じて、人件費の抑制に努める。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20320</xdr:rowOff>
    </xdr:to>
    <xdr:cxnSp macro="">
      <xdr:nvCxnSpPr>
        <xdr:cNvPr id="66" name="直線コネクタ 65"/>
        <xdr:cNvCxnSpPr/>
      </xdr:nvCxnSpPr>
      <xdr:spPr>
        <a:xfrm>
          <a:off x="3987800" y="612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81280</xdr:rowOff>
    </xdr:to>
    <xdr:cxnSp macro="">
      <xdr:nvCxnSpPr>
        <xdr:cNvPr id="69" name="直線コネクタ 68"/>
        <xdr:cNvCxnSpPr/>
      </xdr:nvCxnSpPr>
      <xdr:spPr>
        <a:xfrm flipV="1">
          <a:off x="3098800" y="6123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149860</xdr:rowOff>
    </xdr:to>
    <xdr:cxnSp macro="">
      <xdr:nvCxnSpPr>
        <xdr:cNvPr id="75" name="直線コネクタ 74"/>
        <xdr:cNvCxnSpPr/>
      </xdr:nvCxnSpPr>
      <xdr:spPr>
        <a:xfrm flipV="1">
          <a:off x="1320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物件費における経常事業費は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学校給食センター運営費や東工場維持管理費の増などにより、経常収支比率は前年度比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今後も事業の縮小・廃止等の見直しを行いながら改善に努める。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118836</xdr:rowOff>
    </xdr:to>
    <xdr:cxnSp macro="">
      <xdr:nvCxnSpPr>
        <xdr:cNvPr id="129" name="直線コネクタ 128"/>
        <xdr:cNvCxnSpPr/>
      </xdr:nvCxnSpPr>
      <xdr:spPr>
        <a:xfrm>
          <a:off x="15671800" y="25599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129721</xdr:rowOff>
    </xdr:to>
    <xdr:cxnSp macro="">
      <xdr:nvCxnSpPr>
        <xdr:cNvPr id="132" name="直線コネクタ 131"/>
        <xdr:cNvCxnSpPr/>
      </xdr:nvCxnSpPr>
      <xdr:spPr>
        <a:xfrm flipV="1">
          <a:off x="14782800" y="2559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129721</xdr:rowOff>
    </xdr:to>
    <xdr:cxnSp macro="">
      <xdr:nvCxnSpPr>
        <xdr:cNvPr id="135" name="直線コネクタ 134"/>
        <xdr:cNvCxnSpPr/>
      </xdr:nvCxnSpPr>
      <xdr:spPr>
        <a:xfrm>
          <a:off x="13893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107950</xdr:rowOff>
    </xdr:to>
    <xdr:cxnSp macro="">
      <xdr:nvCxnSpPr>
        <xdr:cNvPr id="138" name="直線コネクタ 137"/>
        <xdr:cNvCxnSpPr/>
      </xdr:nvCxnSpPr>
      <xdr:spPr>
        <a:xfrm>
          <a:off x="13004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扶助費に係る経常事業費は、要保護及び準要保護児童就学援助費や訓練等給付費の増などにより、経常収支比率は前年比</a:t>
          </a:r>
          <a:r>
            <a:rPr kumimoji="1" lang="en-US" altLang="ja-JP" sz="1300">
              <a:solidFill>
                <a:srgbClr val="FF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また、類似団体平均と比較して高い水準で推移している要因として、原爆被爆関連経費等によるものである。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今後も単独扶助費の見直しなどの取り組みを推進する。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107950</xdr:rowOff>
    </xdr:to>
    <xdr:cxnSp macro="">
      <xdr:nvCxnSpPr>
        <xdr:cNvPr id="190" name="直線コネクタ 189"/>
        <xdr:cNvCxnSpPr/>
      </xdr:nvCxnSpPr>
      <xdr:spPr>
        <a:xfrm>
          <a:off x="3987800" y="1012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158750</xdr:rowOff>
    </xdr:to>
    <xdr:cxnSp macro="">
      <xdr:nvCxnSpPr>
        <xdr:cNvPr id="193" name="直線コネクタ 192"/>
        <xdr:cNvCxnSpPr/>
      </xdr:nvCxnSpPr>
      <xdr:spPr>
        <a:xfrm flipV="1">
          <a:off x="3098800" y="1012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88900</xdr:rowOff>
    </xdr:to>
    <xdr:cxnSp macro="">
      <xdr:nvCxnSpPr>
        <xdr:cNvPr id="196" name="直線コネクタ 195"/>
        <xdr:cNvCxnSpPr/>
      </xdr:nvCxnSpPr>
      <xdr:spPr>
        <a:xfrm flipV="1">
          <a:off x="2209800" y="1027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88900</xdr:rowOff>
    </xdr:to>
    <xdr:cxnSp macro="">
      <xdr:nvCxnSpPr>
        <xdr:cNvPr id="199" name="直線コネクタ 198"/>
        <xdr:cNvCxnSpPr/>
      </xdr:nvCxnSpPr>
      <xdr:spPr>
        <a:xfrm>
          <a:off x="1320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4" name="テキスト ボックス 213"/>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5" name="楕円 214"/>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6" name="テキスト ボックス 215"/>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120650</xdr:rowOff>
    </xdr:from>
    <xdr:to>
      <xdr:col>6</xdr:col>
      <xdr:colOff>171450</xdr:colOff>
      <xdr:row>60</xdr:row>
      <xdr:rowOff>50800</xdr:rowOff>
    </xdr:to>
    <xdr:sp macro="" textlink="">
      <xdr:nvSpPr>
        <xdr:cNvPr id="217" name="楕円 216"/>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35577</xdr:rowOff>
    </xdr:from>
    <xdr:ext cx="762000" cy="259045"/>
    <xdr:sp macro="" textlink="">
      <xdr:nvSpPr>
        <xdr:cNvPr id="218" name="テキスト ボックス 217"/>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その他に係る経常収支比率が類似団体平均を上回っているのは、特別会計等に対する繰出金の増加が主な要因である。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赤字補填的な繰出金となっている特別会計においては、料金の適正化を図ることなどにより、税収を主な財源とする普通会計の負担額を減らしていくよう努める。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60</xdr:row>
      <xdr:rowOff>0</xdr:rowOff>
    </xdr:to>
    <xdr:cxnSp macro="">
      <xdr:nvCxnSpPr>
        <xdr:cNvPr id="251" name="直線コネクタ 250"/>
        <xdr:cNvCxnSpPr/>
      </xdr:nvCxnSpPr>
      <xdr:spPr>
        <a:xfrm>
          <a:off x="15671800" y="10160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133350</xdr:rowOff>
    </xdr:to>
    <xdr:cxnSp macro="">
      <xdr:nvCxnSpPr>
        <xdr:cNvPr id="254" name="直線コネクタ 253"/>
        <xdr:cNvCxnSpPr/>
      </xdr:nvCxnSpPr>
      <xdr:spPr>
        <a:xfrm flipV="1">
          <a:off x="14782800" y="1016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59</xdr:row>
      <xdr:rowOff>133350</xdr:rowOff>
    </xdr:to>
    <xdr:cxnSp macro="">
      <xdr:nvCxnSpPr>
        <xdr:cNvPr id="257" name="直線コネクタ 256"/>
        <xdr:cNvCxnSpPr/>
      </xdr:nvCxnSpPr>
      <xdr:spPr>
        <a:xfrm>
          <a:off x="138938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133350</xdr:rowOff>
    </xdr:to>
    <xdr:cxnSp macro="">
      <xdr:nvCxnSpPr>
        <xdr:cNvPr id="260" name="直線コネクタ 259"/>
        <xdr:cNvCxnSpPr/>
      </xdr:nvCxnSpPr>
      <xdr:spPr>
        <a:xfrm>
          <a:off x="13004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120650</xdr:rowOff>
    </xdr:from>
    <xdr:to>
      <xdr:col>82</xdr:col>
      <xdr:colOff>158750</xdr:colOff>
      <xdr:row>60</xdr:row>
      <xdr:rowOff>50800</xdr:rowOff>
    </xdr:to>
    <xdr:sp macro="" textlink="">
      <xdr:nvSpPr>
        <xdr:cNvPr id="270" name="楕円 269"/>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92727</xdr:rowOff>
    </xdr:from>
    <xdr:ext cx="762000" cy="259045"/>
    <xdr:sp macro="" textlink="">
      <xdr:nvSpPr>
        <xdr:cNvPr id="271" name="その他該当値テキスト"/>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6" name="楕円 275"/>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補助費等における経常事業費は、下水道事業会計繰出金の減などにより、経常収支比率は前年比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今後も様々な団体等に対する補助金、負担金等について費用負担のあり方等を検証し、継続的に見直しを行いながら改善に努める。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157480</xdr:rowOff>
    </xdr:from>
    <xdr:to>
      <xdr:col>82</xdr:col>
      <xdr:colOff>107950</xdr:colOff>
      <xdr:row>33</xdr:row>
      <xdr:rowOff>8890</xdr:rowOff>
    </xdr:to>
    <xdr:cxnSp macro="">
      <xdr:nvCxnSpPr>
        <xdr:cNvPr id="312" name="直線コネクタ 311"/>
        <xdr:cNvCxnSpPr/>
      </xdr:nvCxnSpPr>
      <xdr:spPr>
        <a:xfrm flipV="1">
          <a:off x="15671800" y="564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8890</xdr:rowOff>
    </xdr:from>
    <xdr:to>
      <xdr:col>78</xdr:col>
      <xdr:colOff>69850</xdr:colOff>
      <xdr:row>33</xdr:row>
      <xdr:rowOff>39370</xdr:rowOff>
    </xdr:to>
    <xdr:cxnSp macro="">
      <xdr:nvCxnSpPr>
        <xdr:cNvPr id="315" name="直線コネクタ 314"/>
        <xdr:cNvCxnSpPr/>
      </xdr:nvCxnSpPr>
      <xdr:spPr>
        <a:xfrm flipV="1">
          <a:off x="14782800" y="566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39370</xdr:rowOff>
    </xdr:from>
    <xdr:to>
      <xdr:col>73</xdr:col>
      <xdr:colOff>180975</xdr:colOff>
      <xdr:row>33</xdr:row>
      <xdr:rowOff>100330</xdr:rowOff>
    </xdr:to>
    <xdr:cxnSp macro="">
      <xdr:nvCxnSpPr>
        <xdr:cNvPr id="318" name="直線コネクタ 317"/>
        <xdr:cNvCxnSpPr/>
      </xdr:nvCxnSpPr>
      <xdr:spPr>
        <a:xfrm flipV="1">
          <a:off x="13893800" y="569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33</xdr:row>
      <xdr:rowOff>130810</xdr:rowOff>
    </xdr:to>
    <xdr:cxnSp macro="">
      <xdr:nvCxnSpPr>
        <xdr:cNvPr id="321" name="直線コネクタ 320"/>
        <xdr:cNvCxnSpPr/>
      </xdr:nvCxnSpPr>
      <xdr:spPr>
        <a:xfrm flipV="1">
          <a:off x="13004800" y="575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31" name="楕円 330"/>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32" name="補助費等該当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129540</xdr:rowOff>
    </xdr:from>
    <xdr:to>
      <xdr:col>78</xdr:col>
      <xdr:colOff>120650</xdr:colOff>
      <xdr:row>33</xdr:row>
      <xdr:rowOff>59690</xdr:rowOff>
    </xdr:to>
    <xdr:sp macro="" textlink="">
      <xdr:nvSpPr>
        <xdr:cNvPr id="333" name="楕円 332"/>
        <xdr:cNvSpPr/>
      </xdr:nvSpPr>
      <xdr:spPr>
        <a:xfrm>
          <a:off x="15621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69867</xdr:rowOff>
    </xdr:from>
    <xdr:ext cx="736600" cy="259045"/>
    <xdr:sp macro="" textlink="">
      <xdr:nvSpPr>
        <xdr:cNvPr id="334" name="テキスト ボックス 333"/>
        <xdr:cNvSpPr txBox="1"/>
      </xdr:nvSpPr>
      <xdr:spPr>
        <a:xfrm>
          <a:off x="15290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160020</xdr:rowOff>
    </xdr:from>
    <xdr:to>
      <xdr:col>74</xdr:col>
      <xdr:colOff>31750</xdr:colOff>
      <xdr:row>33</xdr:row>
      <xdr:rowOff>90170</xdr:rowOff>
    </xdr:to>
    <xdr:sp macro="" textlink="">
      <xdr:nvSpPr>
        <xdr:cNvPr id="335" name="楕円 334"/>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100347</xdr:rowOff>
    </xdr:from>
    <xdr:ext cx="762000" cy="259045"/>
    <xdr:sp macro="" textlink="">
      <xdr:nvSpPr>
        <xdr:cNvPr id="336" name="テキスト ボックス 335"/>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7" name="楕円 336"/>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38" name="テキスト ボックス 337"/>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39" name="楕円 338"/>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0" name="テキスト ボックス 339"/>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臨時財政対策債や学校教育施設等整備事業債の増により公債費の総額が増となったことにより経常収支比率は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今後は大型事業の実施による公債費の増が見込まれるため、特に資金手当債の発行を抑制するなど、公債費の抑制に努めていく。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157480</xdr:rowOff>
    </xdr:to>
    <xdr:cxnSp macro="">
      <xdr:nvCxnSpPr>
        <xdr:cNvPr id="373" name="直線コネクタ 372"/>
        <xdr:cNvCxnSpPr/>
      </xdr:nvCxnSpPr>
      <xdr:spPr>
        <a:xfrm>
          <a:off x="3987800" y="13728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43180</xdr:rowOff>
    </xdr:to>
    <xdr:cxnSp macro="">
      <xdr:nvCxnSpPr>
        <xdr:cNvPr id="376" name="直線コネクタ 375"/>
        <xdr:cNvCxnSpPr/>
      </xdr:nvCxnSpPr>
      <xdr:spPr>
        <a:xfrm flipV="1">
          <a:off x="3098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43180</xdr:rowOff>
    </xdr:to>
    <xdr:cxnSp macro="">
      <xdr:nvCxnSpPr>
        <xdr:cNvPr id="379" name="直線コネクタ 378"/>
        <xdr:cNvCxnSpPr/>
      </xdr:nvCxnSpPr>
      <xdr:spPr>
        <a:xfrm>
          <a:off x="2209800" y="1368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153670</xdr:rowOff>
    </xdr:to>
    <xdr:cxnSp macro="">
      <xdr:nvCxnSpPr>
        <xdr:cNvPr id="382" name="直線コネクタ 381"/>
        <xdr:cNvCxnSpPr/>
      </xdr:nvCxnSpPr>
      <xdr:spPr>
        <a:xfrm flipV="1">
          <a:off x="1320800" y="1368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106680</xdr:rowOff>
    </xdr:from>
    <xdr:to>
      <xdr:col>24</xdr:col>
      <xdr:colOff>76200</xdr:colOff>
      <xdr:row>81</xdr:row>
      <xdr:rowOff>36830</xdr:rowOff>
    </xdr:to>
    <xdr:sp macro="" textlink="">
      <xdr:nvSpPr>
        <xdr:cNvPr id="392" name="楕円 391"/>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15257</xdr:rowOff>
    </xdr:from>
    <xdr:ext cx="762000" cy="259045"/>
    <xdr:sp macro="" textlink="">
      <xdr:nvSpPr>
        <xdr:cNvPr id="393" name="公債費該当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4" name="楕円 393"/>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5" name="テキスト ボックス 394"/>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96" name="楕円 395"/>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78757</xdr:rowOff>
    </xdr:from>
    <xdr:ext cx="762000" cy="259045"/>
    <xdr:sp macro="" textlink="">
      <xdr:nvSpPr>
        <xdr:cNvPr id="397" name="テキスト ボックス 396"/>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8" name="楕円 397"/>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9" name="テキスト ボックス 398"/>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102870</xdr:rowOff>
    </xdr:from>
    <xdr:to>
      <xdr:col>6</xdr:col>
      <xdr:colOff>171450</xdr:colOff>
      <xdr:row>80</xdr:row>
      <xdr:rowOff>33020</xdr:rowOff>
    </xdr:to>
    <xdr:sp macro="" textlink="">
      <xdr:nvSpPr>
        <xdr:cNvPr id="400" name="楕円 399"/>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17797</xdr:rowOff>
    </xdr:from>
    <xdr:ext cx="762000" cy="259045"/>
    <xdr:sp macro="" textlink="">
      <xdr:nvSpPr>
        <xdr:cNvPr id="401" name="テキスト ボックス 400"/>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物件費や扶助費の増により、公債費以外の経常収支比率は前年比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地方交付税に大きく依存しない、自主的かつ安定的な再生基盤を確立するため、引き続き行財政の改善に努める。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37846</xdr:rowOff>
    </xdr:to>
    <xdr:cxnSp macro="">
      <xdr:nvCxnSpPr>
        <xdr:cNvPr id="432" name="直線コネクタ 431"/>
        <xdr:cNvCxnSpPr/>
      </xdr:nvCxnSpPr>
      <xdr:spPr>
        <a:xfrm>
          <a:off x="15671800" y="130749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115570</xdr:rowOff>
    </xdr:to>
    <xdr:cxnSp macro="">
      <xdr:nvCxnSpPr>
        <xdr:cNvPr id="435" name="直線コネクタ 434"/>
        <xdr:cNvCxnSpPr/>
      </xdr:nvCxnSpPr>
      <xdr:spPr>
        <a:xfrm flipV="1">
          <a:off x="14782800" y="130749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170435</xdr:rowOff>
    </xdr:to>
    <xdr:cxnSp macro="">
      <xdr:nvCxnSpPr>
        <xdr:cNvPr id="438" name="直線コネクタ 437"/>
        <xdr:cNvCxnSpPr/>
      </xdr:nvCxnSpPr>
      <xdr:spPr>
        <a:xfrm flipV="1">
          <a:off x="13893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77</xdr:row>
      <xdr:rowOff>170435</xdr:rowOff>
    </xdr:to>
    <xdr:cxnSp macro="">
      <xdr:nvCxnSpPr>
        <xdr:cNvPr id="441" name="直線コネクタ 440"/>
        <xdr:cNvCxnSpPr/>
      </xdr:nvCxnSpPr>
      <xdr:spPr>
        <a:xfrm>
          <a:off x="13004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1" name="楕円 450"/>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2"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3" name="楕円 452"/>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4" name="テキスト ボックス 453"/>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6" name="テキスト ボックス 455"/>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7" name="楕円 456"/>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8" name="テキスト ボックス 457"/>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9" name="楕円 458"/>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0" name="テキスト ボックス 459"/>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75413</xdr:rowOff>
    </xdr:from>
    <xdr:to>
      <xdr:col>29</xdr:col>
      <xdr:colOff>127000</xdr:colOff>
      <xdr:row>17</xdr:row>
      <xdr:rowOff>80594</xdr:rowOff>
    </xdr:to>
    <xdr:cxnSp macro="">
      <xdr:nvCxnSpPr>
        <xdr:cNvPr id="50" name="直線コネクタ 49"/>
        <xdr:cNvCxnSpPr/>
      </xdr:nvCxnSpPr>
      <xdr:spPr bwMode="auto">
        <a:xfrm flipV="1">
          <a:off x="5003800" y="3037688"/>
          <a:ext cx="647700" cy="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80594</xdr:rowOff>
    </xdr:from>
    <xdr:to>
      <xdr:col>26</xdr:col>
      <xdr:colOff>50800</xdr:colOff>
      <xdr:row>17</xdr:row>
      <xdr:rowOff>145860</xdr:rowOff>
    </xdr:to>
    <xdr:cxnSp macro="">
      <xdr:nvCxnSpPr>
        <xdr:cNvPr id="53" name="直線コネクタ 52"/>
        <xdr:cNvCxnSpPr/>
      </xdr:nvCxnSpPr>
      <xdr:spPr bwMode="auto">
        <a:xfrm flipV="1">
          <a:off x="4305300" y="3042869"/>
          <a:ext cx="698500" cy="65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145860</xdr:rowOff>
    </xdr:from>
    <xdr:to>
      <xdr:col>22</xdr:col>
      <xdr:colOff>114300</xdr:colOff>
      <xdr:row>18</xdr:row>
      <xdr:rowOff>1499</xdr:rowOff>
    </xdr:to>
    <xdr:cxnSp macro="">
      <xdr:nvCxnSpPr>
        <xdr:cNvPr id="56" name="直線コネクタ 55"/>
        <xdr:cNvCxnSpPr/>
      </xdr:nvCxnSpPr>
      <xdr:spPr bwMode="auto">
        <a:xfrm flipV="1">
          <a:off x="3606800" y="3108135"/>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xdr:rowOff>
    </xdr:from>
    <xdr:to>
      <xdr:col>18</xdr:col>
      <xdr:colOff>177800</xdr:colOff>
      <xdr:row>18</xdr:row>
      <xdr:rowOff>58420</xdr:rowOff>
    </xdr:to>
    <xdr:cxnSp macro="">
      <xdr:nvCxnSpPr>
        <xdr:cNvPr id="59" name="直線コネクタ 58"/>
        <xdr:cNvCxnSpPr/>
      </xdr:nvCxnSpPr>
      <xdr:spPr bwMode="auto">
        <a:xfrm flipV="1">
          <a:off x="2908300" y="3135224"/>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24613</xdr:rowOff>
    </xdr:from>
    <xdr:to>
      <xdr:col>29</xdr:col>
      <xdr:colOff>177800</xdr:colOff>
      <xdr:row>17</xdr:row>
      <xdr:rowOff>126213</xdr:rowOff>
    </xdr:to>
    <xdr:sp macro="" textlink="">
      <xdr:nvSpPr>
        <xdr:cNvPr id="69" name="楕円 68"/>
        <xdr:cNvSpPr/>
      </xdr:nvSpPr>
      <xdr:spPr bwMode="auto">
        <a:xfrm>
          <a:off x="5600700" y="2986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168140</xdr:rowOff>
    </xdr:from>
    <xdr:ext cx="762000" cy="259045"/>
    <xdr:sp macro="" textlink="">
      <xdr:nvSpPr>
        <xdr:cNvPr id="70" name="人口1人当たり決算額の推移該当値テキスト130"/>
        <xdr:cNvSpPr txBox="1"/>
      </xdr:nvSpPr>
      <xdr:spPr>
        <a:xfrm>
          <a:off x="57404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29794</xdr:rowOff>
    </xdr:from>
    <xdr:to>
      <xdr:col>26</xdr:col>
      <xdr:colOff>101600</xdr:colOff>
      <xdr:row>17</xdr:row>
      <xdr:rowOff>131394</xdr:rowOff>
    </xdr:to>
    <xdr:sp macro="" textlink="">
      <xdr:nvSpPr>
        <xdr:cNvPr id="71" name="楕円 70"/>
        <xdr:cNvSpPr/>
      </xdr:nvSpPr>
      <xdr:spPr bwMode="auto">
        <a:xfrm>
          <a:off x="4953000" y="299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116171</xdr:rowOff>
    </xdr:from>
    <xdr:ext cx="736600" cy="259045"/>
    <xdr:sp macro="" textlink="">
      <xdr:nvSpPr>
        <xdr:cNvPr id="72" name="テキスト ボックス 71"/>
        <xdr:cNvSpPr txBox="1"/>
      </xdr:nvSpPr>
      <xdr:spPr>
        <a:xfrm>
          <a:off x="4622800" y="3078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95060</xdr:rowOff>
    </xdr:from>
    <xdr:to>
      <xdr:col>22</xdr:col>
      <xdr:colOff>165100</xdr:colOff>
      <xdr:row>18</xdr:row>
      <xdr:rowOff>25210</xdr:rowOff>
    </xdr:to>
    <xdr:sp macro="" textlink="">
      <xdr:nvSpPr>
        <xdr:cNvPr id="73" name="楕円 72"/>
        <xdr:cNvSpPr/>
      </xdr:nvSpPr>
      <xdr:spPr bwMode="auto">
        <a:xfrm>
          <a:off x="42545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9987</xdr:rowOff>
    </xdr:from>
    <xdr:ext cx="762000" cy="259045"/>
    <xdr:sp macro="" textlink="">
      <xdr:nvSpPr>
        <xdr:cNvPr id="74" name="テキスト ボックス 73"/>
        <xdr:cNvSpPr txBox="1"/>
      </xdr:nvSpPr>
      <xdr:spPr>
        <a:xfrm>
          <a:off x="3924300" y="31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122149</xdr:rowOff>
    </xdr:from>
    <xdr:to>
      <xdr:col>19</xdr:col>
      <xdr:colOff>38100</xdr:colOff>
      <xdr:row>18</xdr:row>
      <xdr:rowOff>52299</xdr:rowOff>
    </xdr:to>
    <xdr:sp macro="" textlink="">
      <xdr:nvSpPr>
        <xdr:cNvPr id="75" name="楕円 74"/>
        <xdr:cNvSpPr/>
      </xdr:nvSpPr>
      <xdr:spPr bwMode="auto">
        <a:xfrm>
          <a:off x="3556000" y="308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37076</xdr:rowOff>
    </xdr:from>
    <xdr:ext cx="762000" cy="259045"/>
    <xdr:sp macro="" textlink="">
      <xdr:nvSpPr>
        <xdr:cNvPr id="76" name="テキスト ボックス 75"/>
        <xdr:cNvSpPr txBox="1"/>
      </xdr:nvSpPr>
      <xdr:spPr>
        <a:xfrm>
          <a:off x="3225800" y="317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7620</xdr:rowOff>
    </xdr:from>
    <xdr:to>
      <xdr:col>15</xdr:col>
      <xdr:colOff>101600</xdr:colOff>
      <xdr:row>18</xdr:row>
      <xdr:rowOff>109220</xdr:rowOff>
    </xdr:to>
    <xdr:sp macro="" textlink="">
      <xdr:nvSpPr>
        <xdr:cNvPr id="77" name="楕円 76"/>
        <xdr:cNvSpPr/>
      </xdr:nvSpPr>
      <xdr:spPr bwMode="auto">
        <a:xfrm>
          <a:off x="2857500" y="314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93997</xdr:rowOff>
    </xdr:from>
    <xdr:ext cx="762000" cy="259045"/>
    <xdr:sp macro="" textlink="">
      <xdr:nvSpPr>
        <xdr:cNvPr id="78" name="テキスト ボックス 77"/>
        <xdr:cNvSpPr txBox="1"/>
      </xdr:nvSpPr>
      <xdr:spPr>
        <a:xfrm>
          <a:off x="2527300" y="32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58915</xdr:rowOff>
    </xdr:from>
    <xdr:to>
      <xdr:col>29</xdr:col>
      <xdr:colOff>127000</xdr:colOff>
      <xdr:row>34</xdr:row>
      <xdr:rowOff>78156</xdr:rowOff>
    </xdr:to>
    <xdr:cxnSp macro="">
      <xdr:nvCxnSpPr>
        <xdr:cNvPr id="111" name="直線コネクタ 110"/>
        <xdr:cNvCxnSpPr/>
      </xdr:nvCxnSpPr>
      <xdr:spPr bwMode="auto">
        <a:xfrm flipV="1">
          <a:off x="5003800" y="6326365"/>
          <a:ext cx="647700" cy="1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78156</xdr:rowOff>
    </xdr:from>
    <xdr:to>
      <xdr:col>26</xdr:col>
      <xdr:colOff>50800</xdr:colOff>
      <xdr:row>34</xdr:row>
      <xdr:rowOff>240767</xdr:rowOff>
    </xdr:to>
    <xdr:cxnSp macro="">
      <xdr:nvCxnSpPr>
        <xdr:cNvPr id="114" name="直線コネクタ 113"/>
        <xdr:cNvCxnSpPr/>
      </xdr:nvCxnSpPr>
      <xdr:spPr bwMode="auto">
        <a:xfrm flipV="1">
          <a:off x="4305300" y="6345606"/>
          <a:ext cx="698500" cy="16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240767</xdr:rowOff>
    </xdr:from>
    <xdr:to>
      <xdr:col>22</xdr:col>
      <xdr:colOff>114300</xdr:colOff>
      <xdr:row>34</xdr:row>
      <xdr:rowOff>304432</xdr:rowOff>
    </xdr:to>
    <xdr:cxnSp macro="">
      <xdr:nvCxnSpPr>
        <xdr:cNvPr id="117" name="直線コネクタ 116"/>
        <xdr:cNvCxnSpPr/>
      </xdr:nvCxnSpPr>
      <xdr:spPr bwMode="auto">
        <a:xfrm flipV="1">
          <a:off x="3606800" y="6508217"/>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294259</xdr:rowOff>
    </xdr:from>
    <xdr:to>
      <xdr:col>18</xdr:col>
      <xdr:colOff>177800</xdr:colOff>
      <xdr:row>34</xdr:row>
      <xdr:rowOff>304432</xdr:rowOff>
    </xdr:to>
    <xdr:cxnSp macro="">
      <xdr:nvCxnSpPr>
        <xdr:cNvPr id="120" name="直線コネクタ 119"/>
        <xdr:cNvCxnSpPr/>
      </xdr:nvCxnSpPr>
      <xdr:spPr bwMode="auto">
        <a:xfrm>
          <a:off x="2908300" y="6561709"/>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8115</xdr:rowOff>
    </xdr:from>
    <xdr:to>
      <xdr:col>29</xdr:col>
      <xdr:colOff>177800</xdr:colOff>
      <xdr:row>34</xdr:row>
      <xdr:rowOff>109715</xdr:rowOff>
    </xdr:to>
    <xdr:sp macro="" textlink="">
      <xdr:nvSpPr>
        <xdr:cNvPr id="130" name="楕円 129"/>
        <xdr:cNvSpPr/>
      </xdr:nvSpPr>
      <xdr:spPr bwMode="auto">
        <a:xfrm>
          <a:off x="5600700" y="627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196092</xdr:rowOff>
    </xdr:from>
    <xdr:ext cx="762000" cy="259045"/>
    <xdr:sp macro="" textlink="">
      <xdr:nvSpPr>
        <xdr:cNvPr id="131" name="人口1人当たり決算額の推移該当値テキスト445"/>
        <xdr:cNvSpPr txBox="1"/>
      </xdr:nvSpPr>
      <xdr:spPr>
        <a:xfrm>
          <a:off x="5740400" y="61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27356</xdr:rowOff>
    </xdr:from>
    <xdr:to>
      <xdr:col>26</xdr:col>
      <xdr:colOff>101600</xdr:colOff>
      <xdr:row>34</xdr:row>
      <xdr:rowOff>128956</xdr:rowOff>
    </xdr:to>
    <xdr:sp macro="" textlink="">
      <xdr:nvSpPr>
        <xdr:cNvPr id="132" name="楕円 131"/>
        <xdr:cNvSpPr/>
      </xdr:nvSpPr>
      <xdr:spPr bwMode="auto">
        <a:xfrm>
          <a:off x="4953000" y="629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139133</xdr:rowOff>
    </xdr:from>
    <xdr:ext cx="736600" cy="259045"/>
    <xdr:sp macro="" textlink="">
      <xdr:nvSpPr>
        <xdr:cNvPr id="133" name="テキスト ボックス 132"/>
        <xdr:cNvSpPr txBox="1"/>
      </xdr:nvSpPr>
      <xdr:spPr>
        <a:xfrm>
          <a:off x="4622800" y="606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189967</xdr:rowOff>
    </xdr:from>
    <xdr:to>
      <xdr:col>22</xdr:col>
      <xdr:colOff>165100</xdr:colOff>
      <xdr:row>34</xdr:row>
      <xdr:rowOff>291567</xdr:rowOff>
    </xdr:to>
    <xdr:sp macro="" textlink="">
      <xdr:nvSpPr>
        <xdr:cNvPr id="134" name="楕円 133"/>
        <xdr:cNvSpPr/>
      </xdr:nvSpPr>
      <xdr:spPr bwMode="auto">
        <a:xfrm>
          <a:off x="4254500" y="64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301744</xdr:rowOff>
    </xdr:from>
    <xdr:ext cx="762000" cy="259045"/>
    <xdr:sp macro="" textlink="">
      <xdr:nvSpPr>
        <xdr:cNvPr id="135" name="テキスト ボックス 134"/>
        <xdr:cNvSpPr txBox="1"/>
      </xdr:nvSpPr>
      <xdr:spPr>
        <a:xfrm>
          <a:off x="3924300" y="62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253632</xdr:rowOff>
    </xdr:from>
    <xdr:to>
      <xdr:col>19</xdr:col>
      <xdr:colOff>38100</xdr:colOff>
      <xdr:row>35</xdr:row>
      <xdr:rowOff>12332</xdr:rowOff>
    </xdr:to>
    <xdr:sp macro="" textlink="">
      <xdr:nvSpPr>
        <xdr:cNvPr id="136" name="楕円 135"/>
        <xdr:cNvSpPr/>
      </xdr:nvSpPr>
      <xdr:spPr bwMode="auto">
        <a:xfrm>
          <a:off x="3556000" y="652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22509</xdr:rowOff>
    </xdr:from>
    <xdr:ext cx="762000" cy="259045"/>
    <xdr:sp macro="" textlink="">
      <xdr:nvSpPr>
        <xdr:cNvPr id="137" name="テキスト ボックス 136"/>
        <xdr:cNvSpPr txBox="1"/>
      </xdr:nvSpPr>
      <xdr:spPr>
        <a:xfrm>
          <a:off x="3225800" y="628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243459</xdr:rowOff>
    </xdr:from>
    <xdr:to>
      <xdr:col>15</xdr:col>
      <xdr:colOff>101600</xdr:colOff>
      <xdr:row>35</xdr:row>
      <xdr:rowOff>2159</xdr:rowOff>
    </xdr:to>
    <xdr:sp macro="" textlink="">
      <xdr:nvSpPr>
        <xdr:cNvPr id="138" name="楕円 137"/>
        <xdr:cNvSpPr/>
      </xdr:nvSpPr>
      <xdr:spPr bwMode="auto">
        <a:xfrm>
          <a:off x="2857500" y="651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12336</xdr:rowOff>
    </xdr:from>
    <xdr:ext cx="762000" cy="259045"/>
    <xdr:sp macro="" textlink="">
      <xdr:nvSpPr>
        <xdr:cNvPr id="139" name="テキスト ボックス 138"/>
        <xdr:cNvSpPr txBox="1"/>
      </xdr:nvSpPr>
      <xdr:spPr>
        <a:xfrm>
          <a:off x="2527300" y="62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160894</xdr:rowOff>
    </xdr:from>
    <xdr:to>
      <xdr:col>24</xdr:col>
      <xdr:colOff>63500</xdr:colOff>
      <xdr:row>34</xdr:row>
      <xdr:rowOff>170398</xdr:rowOff>
    </xdr:to>
    <xdr:cxnSp macro="">
      <xdr:nvCxnSpPr>
        <xdr:cNvPr id="63" name="直線コネクタ 62"/>
        <xdr:cNvCxnSpPr/>
      </xdr:nvCxnSpPr>
      <xdr:spPr>
        <a:xfrm flipV="1">
          <a:off x="3797300" y="5990194"/>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170398</xdr:rowOff>
    </xdr:from>
    <xdr:to>
      <xdr:col>19</xdr:col>
      <xdr:colOff>177800</xdr:colOff>
      <xdr:row>35</xdr:row>
      <xdr:rowOff>41533</xdr:rowOff>
    </xdr:to>
    <xdr:cxnSp macro="">
      <xdr:nvCxnSpPr>
        <xdr:cNvPr id="66" name="直線コネクタ 65"/>
        <xdr:cNvCxnSpPr/>
      </xdr:nvCxnSpPr>
      <xdr:spPr>
        <a:xfrm flipV="1">
          <a:off x="2908300" y="5999698"/>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41533</xdr:rowOff>
    </xdr:from>
    <xdr:to>
      <xdr:col>15</xdr:col>
      <xdr:colOff>50800</xdr:colOff>
      <xdr:row>35</xdr:row>
      <xdr:rowOff>86567</xdr:rowOff>
    </xdr:to>
    <xdr:cxnSp macro="">
      <xdr:nvCxnSpPr>
        <xdr:cNvPr id="69" name="直線コネクタ 68"/>
        <xdr:cNvCxnSpPr/>
      </xdr:nvCxnSpPr>
      <xdr:spPr>
        <a:xfrm flipV="1">
          <a:off x="2019300" y="604228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35165</xdr:rowOff>
    </xdr:from>
    <xdr:to>
      <xdr:col>10</xdr:col>
      <xdr:colOff>114300</xdr:colOff>
      <xdr:row>35</xdr:row>
      <xdr:rowOff>86567</xdr:rowOff>
    </xdr:to>
    <xdr:cxnSp macro="">
      <xdr:nvCxnSpPr>
        <xdr:cNvPr id="72" name="直線コネクタ 71"/>
        <xdr:cNvCxnSpPr/>
      </xdr:nvCxnSpPr>
      <xdr:spPr>
        <a:xfrm>
          <a:off x="1130300" y="6035915"/>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110094</xdr:rowOff>
    </xdr:from>
    <xdr:to>
      <xdr:col>24</xdr:col>
      <xdr:colOff>114300</xdr:colOff>
      <xdr:row>35</xdr:row>
      <xdr:rowOff>40244</xdr:rowOff>
    </xdr:to>
    <xdr:sp macro="" textlink="">
      <xdr:nvSpPr>
        <xdr:cNvPr id="82" name="楕円 81"/>
        <xdr:cNvSpPr/>
      </xdr:nvSpPr>
      <xdr:spPr>
        <a:xfrm>
          <a:off x="4584700" y="59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132971</xdr:rowOff>
    </xdr:from>
    <xdr:ext cx="534377" cy="259045"/>
    <xdr:sp macro="" textlink="">
      <xdr:nvSpPr>
        <xdr:cNvPr id="83" name="人件費該当値テキスト"/>
        <xdr:cNvSpPr txBox="1"/>
      </xdr:nvSpPr>
      <xdr:spPr>
        <a:xfrm>
          <a:off x="4686300" y="57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119598</xdr:rowOff>
    </xdr:from>
    <xdr:to>
      <xdr:col>20</xdr:col>
      <xdr:colOff>38100</xdr:colOff>
      <xdr:row>35</xdr:row>
      <xdr:rowOff>49748</xdr:rowOff>
    </xdr:to>
    <xdr:sp macro="" textlink="">
      <xdr:nvSpPr>
        <xdr:cNvPr id="84" name="楕円 83"/>
        <xdr:cNvSpPr/>
      </xdr:nvSpPr>
      <xdr:spPr>
        <a:xfrm>
          <a:off x="3746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66275</xdr:rowOff>
    </xdr:from>
    <xdr:ext cx="534377" cy="259045"/>
    <xdr:sp macro="" textlink="">
      <xdr:nvSpPr>
        <xdr:cNvPr id="85" name="テキスト ボックス 84"/>
        <xdr:cNvSpPr txBox="1"/>
      </xdr:nvSpPr>
      <xdr:spPr>
        <a:xfrm>
          <a:off x="3530111" y="57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162183</xdr:rowOff>
    </xdr:from>
    <xdr:to>
      <xdr:col>15</xdr:col>
      <xdr:colOff>101600</xdr:colOff>
      <xdr:row>35</xdr:row>
      <xdr:rowOff>92333</xdr:rowOff>
    </xdr:to>
    <xdr:sp macro="" textlink="">
      <xdr:nvSpPr>
        <xdr:cNvPr id="86" name="楕円 85"/>
        <xdr:cNvSpPr/>
      </xdr:nvSpPr>
      <xdr:spPr>
        <a:xfrm>
          <a:off x="2857500" y="59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108860</xdr:rowOff>
    </xdr:from>
    <xdr:ext cx="534377" cy="259045"/>
    <xdr:sp macro="" textlink="">
      <xdr:nvSpPr>
        <xdr:cNvPr id="87" name="テキスト ボックス 86"/>
        <xdr:cNvSpPr txBox="1"/>
      </xdr:nvSpPr>
      <xdr:spPr>
        <a:xfrm>
          <a:off x="2641111" y="57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35767</xdr:rowOff>
    </xdr:from>
    <xdr:to>
      <xdr:col>10</xdr:col>
      <xdr:colOff>165100</xdr:colOff>
      <xdr:row>35</xdr:row>
      <xdr:rowOff>137367</xdr:rowOff>
    </xdr:to>
    <xdr:sp macro="" textlink="">
      <xdr:nvSpPr>
        <xdr:cNvPr id="88" name="楕円 87"/>
        <xdr:cNvSpPr/>
      </xdr:nvSpPr>
      <xdr:spPr>
        <a:xfrm>
          <a:off x="1968500" y="60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153894</xdr:rowOff>
    </xdr:from>
    <xdr:ext cx="534377" cy="259045"/>
    <xdr:sp macro="" textlink="">
      <xdr:nvSpPr>
        <xdr:cNvPr id="89" name="テキスト ボックス 88"/>
        <xdr:cNvSpPr txBox="1"/>
      </xdr:nvSpPr>
      <xdr:spPr>
        <a:xfrm>
          <a:off x="1752111" y="58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155815</xdr:rowOff>
    </xdr:from>
    <xdr:to>
      <xdr:col>6</xdr:col>
      <xdr:colOff>38100</xdr:colOff>
      <xdr:row>35</xdr:row>
      <xdr:rowOff>85965</xdr:rowOff>
    </xdr:to>
    <xdr:sp macro="" textlink="">
      <xdr:nvSpPr>
        <xdr:cNvPr id="90" name="楕円 89"/>
        <xdr:cNvSpPr/>
      </xdr:nvSpPr>
      <xdr:spPr>
        <a:xfrm>
          <a:off x="1079500" y="5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102492</xdr:rowOff>
    </xdr:from>
    <xdr:ext cx="534377" cy="259045"/>
    <xdr:sp macro="" textlink="">
      <xdr:nvSpPr>
        <xdr:cNvPr id="91" name="テキスト ボックス 90"/>
        <xdr:cNvSpPr txBox="1"/>
      </xdr:nvSpPr>
      <xdr:spPr>
        <a:xfrm>
          <a:off x="863111" y="57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66156</xdr:rowOff>
    </xdr:from>
    <xdr:to>
      <xdr:col>24</xdr:col>
      <xdr:colOff>63500</xdr:colOff>
      <xdr:row>55</xdr:row>
      <xdr:rowOff>40325</xdr:rowOff>
    </xdr:to>
    <xdr:cxnSp macro="">
      <xdr:nvCxnSpPr>
        <xdr:cNvPr id="123" name="直線コネクタ 122"/>
        <xdr:cNvCxnSpPr/>
      </xdr:nvCxnSpPr>
      <xdr:spPr>
        <a:xfrm flipV="1">
          <a:off x="3797300" y="9324456"/>
          <a:ext cx="838200" cy="1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30065</xdr:rowOff>
    </xdr:from>
    <xdr:ext cx="534377" cy="259045"/>
    <xdr:sp macro="" textlink="">
      <xdr:nvSpPr>
        <xdr:cNvPr id="124" name="物件費平均値テキスト"/>
        <xdr:cNvSpPr txBox="1"/>
      </xdr:nvSpPr>
      <xdr:spPr>
        <a:xfrm>
          <a:off x="4686300" y="928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40325</xdr:rowOff>
    </xdr:from>
    <xdr:to>
      <xdr:col>19</xdr:col>
      <xdr:colOff>177800</xdr:colOff>
      <xdr:row>56</xdr:row>
      <xdr:rowOff>98062</xdr:rowOff>
    </xdr:to>
    <xdr:cxnSp macro="">
      <xdr:nvCxnSpPr>
        <xdr:cNvPr id="126" name="直線コネクタ 125"/>
        <xdr:cNvCxnSpPr/>
      </xdr:nvCxnSpPr>
      <xdr:spPr>
        <a:xfrm flipV="1">
          <a:off x="2908300" y="9470075"/>
          <a:ext cx="889000" cy="2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112459</xdr:rowOff>
    </xdr:from>
    <xdr:ext cx="534377" cy="259045"/>
    <xdr:sp macro="" textlink="">
      <xdr:nvSpPr>
        <xdr:cNvPr id="128" name="テキスト ボックス 127"/>
        <xdr:cNvSpPr txBox="1"/>
      </xdr:nvSpPr>
      <xdr:spPr>
        <a:xfrm>
          <a:off x="3530111" y="95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98062</xdr:rowOff>
    </xdr:from>
    <xdr:to>
      <xdr:col>15</xdr:col>
      <xdr:colOff>50800</xdr:colOff>
      <xdr:row>57</xdr:row>
      <xdr:rowOff>131960</xdr:rowOff>
    </xdr:to>
    <xdr:cxnSp macro="">
      <xdr:nvCxnSpPr>
        <xdr:cNvPr id="129" name="直線コネクタ 128"/>
        <xdr:cNvCxnSpPr/>
      </xdr:nvCxnSpPr>
      <xdr:spPr>
        <a:xfrm flipV="1">
          <a:off x="2019300" y="9699262"/>
          <a:ext cx="889000" cy="20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2666</xdr:rowOff>
    </xdr:from>
    <xdr:ext cx="534377" cy="259045"/>
    <xdr:sp macro="" textlink="">
      <xdr:nvSpPr>
        <xdr:cNvPr id="131" name="テキスト ボックス 130"/>
        <xdr:cNvSpPr txBox="1"/>
      </xdr:nvSpPr>
      <xdr:spPr>
        <a:xfrm>
          <a:off x="2641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131960</xdr:rowOff>
    </xdr:from>
    <xdr:to>
      <xdr:col>10</xdr:col>
      <xdr:colOff>114300</xdr:colOff>
      <xdr:row>58</xdr:row>
      <xdr:rowOff>107272</xdr:rowOff>
    </xdr:to>
    <xdr:cxnSp macro="">
      <xdr:nvCxnSpPr>
        <xdr:cNvPr id="132" name="直線コネクタ 131"/>
        <xdr:cNvCxnSpPr/>
      </xdr:nvCxnSpPr>
      <xdr:spPr>
        <a:xfrm flipV="1">
          <a:off x="1130300" y="9904610"/>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15356</xdr:rowOff>
    </xdr:from>
    <xdr:to>
      <xdr:col>24</xdr:col>
      <xdr:colOff>114300</xdr:colOff>
      <xdr:row>54</xdr:row>
      <xdr:rowOff>116956</xdr:rowOff>
    </xdr:to>
    <xdr:sp macro="" textlink="">
      <xdr:nvSpPr>
        <xdr:cNvPr id="142" name="楕円 141"/>
        <xdr:cNvSpPr/>
      </xdr:nvSpPr>
      <xdr:spPr>
        <a:xfrm>
          <a:off x="4584700" y="9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38233</xdr:rowOff>
    </xdr:from>
    <xdr:ext cx="534377" cy="259045"/>
    <xdr:sp macro="" textlink="">
      <xdr:nvSpPr>
        <xdr:cNvPr id="143" name="物件費該当値テキスト"/>
        <xdr:cNvSpPr txBox="1"/>
      </xdr:nvSpPr>
      <xdr:spPr>
        <a:xfrm>
          <a:off x="4686300" y="912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160975</xdr:rowOff>
    </xdr:from>
    <xdr:to>
      <xdr:col>20</xdr:col>
      <xdr:colOff>38100</xdr:colOff>
      <xdr:row>55</xdr:row>
      <xdr:rowOff>91125</xdr:rowOff>
    </xdr:to>
    <xdr:sp macro="" textlink="">
      <xdr:nvSpPr>
        <xdr:cNvPr id="144" name="楕円 143"/>
        <xdr:cNvSpPr/>
      </xdr:nvSpPr>
      <xdr:spPr>
        <a:xfrm>
          <a:off x="3746500" y="94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107652</xdr:rowOff>
    </xdr:from>
    <xdr:ext cx="534377" cy="259045"/>
    <xdr:sp macro="" textlink="">
      <xdr:nvSpPr>
        <xdr:cNvPr id="145" name="テキスト ボックス 144"/>
        <xdr:cNvSpPr txBox="1"/>
      </xdr:nvSpPr>
      <xdr:spPr>
        <a:xfrm>
          <a:off x="3530111" y="9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47262</xdr:rowOff>
    </xdr:from>
    <xdr:to>
      <xdr:col>15</xdr:col>
      <xdr:colOff>101600</xdr:colOff>
      <xdr:row>56</xdr:row>
      <xdr:rowOff>148862</xdr:rowOff>
    </xdr:to>
    <xdr:sp macro="" textlink="">
      <xdr:nvSpPr>
        <xdr:cNvPr id="146" name="楕円 145"/>
        <xdr:cNvSpPr/>
      </xdr:nvSpPr>
      <xdr:spPr>
        <a:xfrm>
          <a:off x="2857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165389</xdr:rowOff>
    </xdr:from>
    <xdr:ext cx="534377" cy="259045"/>
    <xdr:sp macro="" textlink="">
      <xdr:nvSpPr>
        <xdr:cNvPr id="147" name="テキスト ボックス 146"/>
        <xdr:cNvSpPr txBox="1"/>
      </xdr:nvSpPr>
      <xdr:spPr>
        <a:xfrm>
          <a:off x="2641111" y="94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81160</xdr:rowOff>
    </xdr:from>
    <xdr:to>
      <xdr:col>10</xdr:col>
      <xdr:colOff>165100</xdr:colOff>
      <xdr:row>58</xdr:row>
      <xdr:rowOff>11310</xdr:rowOff>
    </xdr:to>
    <xdr:sp macro="" textlink="">
      <xdr:nvSpPr>
        <xdr:cNvPr id="148" name="楕円 147"/>
        <xdr:cNvSpPr/>
      </xdr:nvSpPr>
      <xdr:spPr>
        <a:xfrm>
          <a:off x="1968500" y="9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2437</xdr:rowOff>
    </xdr:from>
    <xdr:ext cx="534377" cy="259045"/>
    <xdr:sp macro="" textlink="">
      <xdr:nvSpPr>
        <xdr:cNvPr id="149" name="テキスト ボックス 148"/>
        <xdr:cNvSpPr txBox="1"/>
      </xdr:nvSpPr>
      <xdr:spPr>
        <a:xfrm>
          <a:off x="1752111" y="99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56472</xdr:rowOff>
    </xdr:from>
    <xdr:to>
      <xdr:col>6</xdr:col>
      <xdr:colOff>38100</xdr:colOff>
      <xdr:row>58</xdr:row>
      <xdr:rowOff>158072</xdr:rowOff>
    </xdr:to>
    <xdr:sp macro="" textlink="">
      <xdr:nvSpPr>
        <xdr:cNvPr id="150" name="楕円 149"/>
        <xdr:cNvSpPr/>
      </xdr:nvSpPr>
      <xdr:spPr>
        <a:xfrm>
          <a:off x="1079500" y="100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149199</xdr:rowOff>
    </xdr:from>
    <xdr:ext cx="534377" cy="259045"/>
    <xdr:sp macro="" textlink="">
      <xdr:nvSpPr>
        <xdr:cNvPr id="151" name="テキスト ボックス 150"/>
        <xdr:cNvSpPr txBox="1"/>
      </xdr:nvSpPr>
      <xdr:spPr>
        <a:xfrm>
          <a:off x="863111" y="100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122555</xdr:rowOff>
    </xdr:from>
    <xdr:to>
      <xdr:col>24</xdr:col>
      <xdr:colOff>63500</xdr:colOff>
      <xdr:row>76</xdr:row>
      <xdr:rowOff>130156</xdr:rowOff>
    </xdr:to>
    <xdr:cxnSp macro="">
      <xdr:nvCxnSpPr>
        <xdr:cNvPr id="176" name="直線コネクタ 175"/>
        <xdr:cNvCxnSpPr/>
      </xdr:nvCxnSpPr>
      <xdr:spPr>
        <a:xfrm>
          <a:off x="3797300" y="13152755"/>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122555</xdr:rowOff>
    </xdr:from>
    <xdr:to>
      <xdr:col>19</xdr:col>
      <xdr:colOff>177800</xdr:colOff>
      <xdr:row>76</xdr:row>
      <xdr:rowOff>139128</xdr:rowOff>
    </xdr:to>
    <xdr:cxnSp macro="">
      <xdr:nvCxnSpPr>
        <xdr:cNvPr id="179" name="直線コネクタ 178"/>
        <xdr:cNvCxnSpPr/>
      </xdr:nvCxnSpPr>
      <xdr:spPr>
        <a:xfrm flipV="1">
          <a:off x="2908300" y="1315275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139128</xdr:rowOff>
    </xdr:from>
    <xdr:to>
      <xdr:col>15</xdr:col>
      <xdr:colOff>50800</xdr:colOff>
      <xdr:row>76</xdr:row>
      <xdr:rowOff>148101</xdr:rowOff>
    </xdr:to>
    <xdr:cxnSp macro="">
      <xdr:nvCxnSpPr>
        <xdr:cNvPr id="182" name="直線コネクタ 181"/>
        <xdr:cNvCxnSpPr/>
      </xdr:nvCxnSpPr>
      <xdr:spPr>
        <a:xfrm flipV="1">
          <a:off x="2019300" y="13169328"/>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148101</xdr:rowOff>
    </xdr:from>
    <xdr:to>
      <xdr:col>10</xdr:col>
      <xdr:colOff>114300</xdr:colOff>
      <xdr:row>76</xdr:row>
      <xdr:rowOff>158502</xdr:rowOff>
    </xdr:to>
    <xdr:cxnSp macro="">
      <xdr:nvCxnSpPr>
        <xdr:cNvPr id="185" name="直線コネクタ 184"/>
        <xdr:cNvCxnSpPr/>
      </xdr:nvCxnSpPr>
      <xdr:spPr>
        <a:xfrm flipV="1">
          <a:off x="1130300" y="1317830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79356</xdr:rowOff>
    </xdr:from>
    <xdr:to>
      <xdr:col>24</xdr:col>
      <xdr:colOff>114300</xdr:colOff>
      <xdr:row>77</xdr:row>
      <xdr:rowOff>9506</xdr:rowOff>
    </xdr:to>
    <xdr:sp macro="" textlink="">
      <xdr:nvSpPr>
        <xdr:cNvPr id="195" name="楕円 194"/>
        <xdr:cNvSpPr/>
      </xdr:nvSpPr>
      <xdr:spPr>
        <a:xfrm>
          <a:off x="4584700" y="131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57783</xdr:rowOff>
    </xdr:from>
    <xdr:ext cx="469744" cy="259045"/>
    <xdr:sp macro="" textlink="">
      <xdr:nvSpPr>
        <xdr:cNvPr id="196" name="維持補修費該当値テキスト"/>
        <xdr:cNvSpPr txBox="1"/>
      </xdr:nvSpPr>
      <xdr:spPr>
        <a:xfrm>
          <a:off x="4686300" y="130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71755</xdr:rowOff>
    </xdr:from>
    <xdr:to>
      <xdr:col>20</xdr:col>
      <xdr:colOff>38100</xdr:colOff>
      <xdr:row>77</xdr:row>
      <xdr:rowOff>1905</xdr:rowOff>
    </xdr:to>
    <xdr:sp macro="" textlink="">
      <xdr:nvSpPr>
        <xdr:cNvPr id="197" name="楕円 196"/>
        <xdr:cNvSpPr/>
      </xdr:nvSpPr>
      <xdr:spPr>
        <a:xfrm>
          <a:off x="3746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164482</xdr:rowOff>
    </xdr:from>
    <xdr:ext cx="469744" cy="259045"/>
    <xdr:sp macro="" textlink="">
      <xdr:nvSpPr>
        <xdr:cNvPr id="198" name="テキスト ボックス 197"/>
        <xdr:cNvSpPr txBox="1"/>
      </xdr:nvSpPr>
      <xdr:spPr>
        <a:xfrm>
          <a:off x="3562428" y="131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88328</xdr:rowOff>
    </xdr:from>
    <xdr:to>
      <xdr:col>15</xdr:col>
      <xdr:colOff>101600</xdr:colOff>
      <xdr:row>77</xdr:row>
      <xdr:rowOff>18478</xdr:rowOff>
    </xdr:to>
    <xdr:sp macro="" textlink="">
      <xdr:nvSpPr>
        <xdr:cNvPr id="199" name="楕円 198"/>
        <xdr:cNvSpPr/>
      </xdr:nvSpPr>
      <xdr:spPr>
        <a:xfrm>
          <a:off x="2857500" y="131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9605</xdr:rowOff>
    </xdr:from>
    <xdr:ext cx="469744" cy="259045"/>
    <xdr:sp macro="" textlink="">
      <xdr:nvSpPr>
        <xdr:cNvPr id="200" name="テキスト ボックス 199"/>
        <xdr:cNvSpPr txBox="1"/>
      </xdr:nvSpPr>
      <xdr:spPr>
        <a:xfrm>
          <a:off x="2673428" y="13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97301</xdr:rowOff>
    </xdr:from>
    <xdr:to>
      <xdr:col>10</xdr:col>
      <xdr:colOff>165100</xdr:colOff>
      <xdr:row>77</xdr:row>
      <xdr:rowOff>27451</xdr:rowOff>
    </xdr:to>
    <xdr:sp macro="" textlink="">
      <xdr:nvSpPr>
        <xdr:cNvPr id="201" name="楕円 200"/>
        <xdr:cNvSpPr/>
      </xdr:nvSpPr>
      <xdr:spPr>
        <a:xfrm>
          <a:off x="1968500" y="131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18578</xdr:rowOff>
    </xdr:from>
    <xdr:ext cx="469744" cy="259045"/>
    <xdr:sp macro="" textlink="">
      <xdr:nvSpPr>
        <xdr:cNvPr id="202" name="テキスト ボックス 201"/>
        <xdr:cNvSpPr txBox="1"/>
      </xdr:nvSpPr>
      <xdr:spPr>
        <a:xfrm>
          <a:off x="1784428" y="1322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107702</xdr:rowOff>
    </xdr:from>
    <xdr:to>
      <xdr:col>6</xdr:col>
      <xdr:colOff>38100</xdr:colOff>
      <xdr:row>77</xdr:row>
      <xdr:rowOff>37852</xdr:rowOff>
    </xdr:to>
    <xdr:sp macro="" textlink="">
      <xdr:nvSpPr>
        <xdr:cNvPr id="203" name="楕円 202"/>
        <xdr:cNvSpPr/>
      </xdr:nvSpPr>
      <xdr:spPr>
        <a:xfrm>
          <a:off x="1079500" y="13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28979</xdr:rowOff>
    </xdr:from>
    <xdr:ext cx="469744" cy="259045"/>
    <xdr:sp macro="" textlink="">
      <xdr:nvSpPr>
        <xdr:cNvPr id="204" name="テキスト ボックス 203"/>
        <xdr:cNvSpPr txBox="1"/>
      </xdr:nvSpPr>
      <xdr:spPr>
        <a:xfrm>
          <a:off x="895428" y="132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140996</xdr:rowOff>
    </xdr:from>
    <xdr:to>
      <xdr:col>24</xdr:col>
      <xdr:colOff>63500</xdr:colOff>
      <xdr:row>92</xdr:row>
      <xdr:rowOff>89909</xdr:rowOff>
    </xdr:to>
    <xdr:cxnSp macro="">
      <xdr:nvCxnSpPr>
        <xdr:cNvPr id="236" name="直線コネクタ 235"/>
        <xdr:cNvCxnSpPr/>
      </xdr:nvCxnSpPr>
      <xdr:spPr>
        <a:xfrm>
          <a:off x="3797300" y="15742946"/>
          <a:ext cx="838200" cy="1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140996</xdr:rowOff>
    </xdr:from>
    <xdr:to>
      <xdr:col>19</xdr:col>
      <xdr:colOff>177800</xdr:colOff>
      <xdr:row>93</xdr:row>
      <xdr:rowOff>126061</xdr:rowOff>
    </xdr:to>
    <xdr:cxnSp macro="">
      <xdr:nvCxnSpPr>
        <xdr:cNvPr id="239" name="直線コネクタ 238"/>
        <xdr:cNvCxnSpPr/>
      </xdr:nvCxnSpPr>
      <xdr:spPr>
        <a:xfrm flipV="1">
          <a:off x="2908300" y="15742946"/>
          <a:ext cx="889000" cy="3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126061</xdr:rowOff>
    </xdr:from>
    <xdr:to>
      <xdr:col>15</xdr:col>
      <xdr:colOff>50800</xdr:colOff>
      <xdr:row>93</xdr:row>
      <xdr:rowOff>137283</xdr:rowOff>
    </xdr:to>
    <xdr:cxnSp macro="">
      <xdr:nvCxnSpPr>
        <xdr:cNvPr id="242" name="直線コネクタ 241"/>
        <xdr:cNvCxnSpPr/>
      </xdr:nvCxnSpPr>
      <xdr:spPr>
        <a:xfrm flipV="1">
          <a:off x="2019300" y="16070911"/>
          <a:ext cx="889000" cy="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137283</xdr:rowOff>
    </xdr:from>
    <xdr:to>
      <xdr:col>10</xdr:col>
      <xdr:colOff>114300</xdr:colOff>
      <xdr:row>94</xdr:row>
      <xdr:rowOff>27609</xdr:rowOff>
    </xdr:to>
    <xdr:cxnSp macro="">
      <xdr:nvCxnSpPr>
        <xdr:cNvPr id="245" name="直線コネクタ 244"/>
        <xdr:cNvCxnSpPr/>
      </xdr:nvCxnSpPr>
      <xdr:spPr>
        <a:xfrm flipV="1">
          <a:off x="1130300" y="16082133"/>
          <a:ext cx="889000" cy="6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39109</xdr:rowOff>
    </xdr:from>
    <xdr:to>
      <xdr:col>24</xdr:col>
      <xdr:colOff>114300</xdr:colOff>
      <xdr:row>92</xdr:row>
      <xdr:rowOff>140709</xdr:rowOff>
    </xdr:to>
    <xdr:sp macro="" textlink="">
      <xdr:nvSpPr>
        <xdr:cNvPr id="255" name="楕円 254"/>
        <xdr:cNvSpPr/>
      </xdr:nvSpPr>
      <xdr:spPr>
        <a:xfrm>
          <a:off x="4584700" y="158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61986</xdr:rowOff>
    </xdr:from>
    <xdr:ext cx="599010" cy="259045"/>
    <xdr:sp macro="" textlink="">
      <xdr:nvSpPr>
        <xdr:cNvPr id="256" name="扶助費該当値テキスト"/>
        <xdr:cNvSpPr txBox="1"/>
      </xdr:nvSpPr>
      <xdr:spPr>
        <a:xfrm>
          <a:off x="4686300" y="1566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90196</xdr:rowOff>
    </xdr:from>
    <xdr:to>
      <xdr:col>20</xdr:col>
      <xdr:colOff>38100</xdr:colOff>
      <xdr:row>92</xdr:row>
      <xdr:rowOff>20346</xdr:rowOff>
    </xdr:to>
    <xdr:sp macro="" textlink="">
      <xdr:nvSpPr>
        <xdr:cNvPr id="257" name="楕円 256"/>
        <xdr:cNvSpPr/>
      </xdr:nvSpPr>
      <xdr:spPr>
        <a:xfrm>
          <a:off x="3746500" y="156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36873</xdr:rowOff>
    </xdr:from>
    <xdr:ext cx="599010" cy="259045"/>
    <xdr:sp macro="" textlink="">
      <xdr:nvSpPr>
        <xdr:cNvPr id="258" name="テキスト ボックス 257"/>
        <xdr:cNvSpPr txBox="1"/>
      </xdr:nvSpPr>
      <xdr:spPr>
        <a:xfrm>
          <a:off x="3497795" y="1546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75261</xdr:rowOff>
    </xdr:from>
    <xdr:to>
      <xdr:col>15</xdr:col>
      <xdr:colOff>101600</xdr:colOff>
      <xdr:row>94</xdr:row>
      <xdr:rowOff>5411</xdr:rowOff>
    </xdr:to>
    <xdr:sp macro="" textlink="">
      <xdr:nvSpPr>
        <xdr:cNvPr id="259" name="楕円 258"/>
        <xdr:cNvSpPr/>
      </xdr:nvSpPr>
      <xdr:spPr>
        <a:xfrm>
          <a:off x="2857500" y="160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21938</xdr:rowOff>
    </xdr:from>
    <xdr:ext cx="599010" cy="259045"/>
    <xdr:sp macro="" textlink="">
      <xdr:nvSpPr>
        <xdr:cNvPr id="260" name="テキスト ボックス 259"/>
        <xdr:cNvSpPr txBox="1"/>
      </xdr:nvSpPr>
      <xdr:spPr>
        <a:xfrm>
          <a:off x="2608795" y="1579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86483</xdr:rowOff>
    </xdr:from>
    <xdr:to>
      <xdr:col>10</xdr:col>
      <xdr:colOff>165100</xdr:colOff>
      <xdr:row>94</xdr:row>
      <xdr:rowOff>16633</xdr:rowOff>
    </xdr:to>
    <xdr:sp macro="" textlink="">
      <xdr:nvSpPr>
        <xdr:cNvPr id="261" name="楕円 260"/>
        <xdr:cNvSpPr/>
      </xdr:nvSpPr>
      <xdr:spPr>
        <a:xfrm>
          <a:off x="1968500" y="160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33160</xdr:rowOff>
    </xdr:from>
    <xdr:ext cx="599010" cy="259045"/>
    <xdr:sp macro="" textlink="">
      <xdr:nvSpPr>
        <xdr:cNvPr id="262" name="テキスト ボックス 261"/>
        <xdr:cNvSpPr txBox="1"/>
      </xdr:nvSpPr>
      <xdr:spPr>
        <a:xfrm>
          <a:off x="1719795" y="1580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148259</xdr:rowOff>
    </xdr:from>
    <xdr:to>
      <xdr:col>6</xdr:col>
      <xdr:colOff>38100</xdr:colOff>
      <xdr:row>94</xdr:row>
      <xdr:rowOff>78409</xdr:rowOff>
    </xdr:to>
    <xdr:sp macro="" textlink="">
      <xdr:nvSpPr>
        <xdr:cNvPr id="263" name="楕円 262"/>
        <xdr:cNvSpPr/>
      </xdr:nvSpPr>
      <xdr:spPr>
        <a:xfrm>
          <a:off x="1079500" y="160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94936</xdr:rowOff>
    </xdr:from>
    <xdr:ext cx="599010" cy="259045"/>
    <xdr:sp macro="" textlink="">
      <xdr:nvSpPr>
        <xdr:cNvPr id="264" name="テキスト ボックス 263"/>
        <xdr:cNvSpPr txBox="1"/>
      </xdr:nvSpPr>
      <xdr:spPr>
        <a:xfrm>
          <a:off x="830795" y="158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48565</xdr:rowOff>
    </xdr:from>
    <xdr:to>
      <xdr:col>55</xdr:col>
      <xdr:colOff>0</xdr:colOff>
      <xdr:row>39</xdr:row>
      <xdr:rowOff>7315</xdr:rowOff>
    </xdr:to>
    <xdr:cxnSp macro="">
      <xdr:nvCxnSpPr>
        <xdr:cNvPr id="294" name="直線コネクタ 293"/>
        <xdr:cNvCxnSpPr/>
      </xdr:nvCxnSpPr>
      <xdr:spPr>
        <a:xfrm>
          <a:off x="9639300" y="6392215"/>
          <a:ext cx="838200" cy="3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13729</xdr:rowOff>
    </xdr:from>
    <xdr:to>
      <xdr:col>50</xdr:col>
      <xdr:colOff>114300</xdr:colOff>
      <xdr:row>37</xdr:row>
      <xdr:rowOff>48565</xdr:rowOff>
    </xdr:to>
    <xdr:cxnSp macro="">
      <xdr:nvCxnSpPr>
        <xdr:cNvPr id="297" name="直線コネクタ 296"/>
        <xdr:cNvCxnSpPr/>
      </xdr:nvCxnSpPr>
      <xdr:spPr>
        <a:xfrm>
          <a:off x="8750300" y="5328679"/>
          <a:ext cx="889000" cy="10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9" name="テキスト ボックス 298"/>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13729</xdr:rowOff>
    </xdr:from>
    <xdr:to>
      <xdr:col>45</xdr:col>
      <xdr:colOff>177800</xdr:colOff>
      <xdr:row>39</xdr:row>
      <xdr:rowOff>102654</xdr:rowOff>
    </xdr:to>
    <xdr:cxnSp macro="">
      <xdr:nvCxnSpPr>
        <xdr:cNvPr id="300" name="直線コネクタ 299"/>
        <xdr:cNvCxnSpPr/>
      </xdr:nvCxnSpPr>
      <xdr:spPr>
        <a:xfrm flipV="1">
          <a:off x="7861300" y="5328679"/>
          <a:ext cx="889000" cy="14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2" name="テキスト ボックス 301"/>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102654</xdr:rowOff>
    </xdr:from>
    <xdr:to>
      <xdr:col>41</xdr:col>
      <xdr:colOff>50800</xdr:colOff>
      <xdr:row>39</xdr:row>
      <xdr:rowOff>122403</xdr:rowOff>
    </xdr:to>
    <xdr:cxnSp macro="">
      <xdr:nvCxnSpPr>
        <xdr:cNvPr id="303" name="直線コネクタ 302"/>
        <xdr:cNvCxnSpPr/>
      </xdr:nvCxnSpPr>
      <xdr:spPr>
        <a:xfrm flipV="1">
          <a:off x="6972300" y="6789204"/>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127965</xdr:rowOff>
    </xdr:from>
    <xdr:to>
      <xdr:col>55</xdr:col>
      <xdr:colOff>50800</xdr:colOff>
      <xdr:row>39</xdr:row>
      <xdr:rowOff>58115</xdr:rowOff>
    </xdr:to>
    <xdr:sp macro="" textlink="">
      <xdr:nvSpPr>
        <xdr:cNvPr id="313" name="楕円 312"/>
        <xdr:cNvSpPr/>
      </xdr:nvSpPr>
      <xdr:spPr>
        <a:xfrm>
          <a:off x="10426700" y="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42892</xdr:rowOff>
    </xdr:from>
    <xdr:ext cx="534377" cy="259045"/>
    <xdr:sp macro="" textlink="">
      <xdr:nvSpPr>
        <xdr:cNvPr id="314" name="補助費等該当値テキスト"/>
        <xdr:cNvSpPr txBox="1"/>
      </xdr:nvSpPr>
      <xdr:spPr>
        <a:xfrm>
          <a:off x="10528300" y="65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169215</xdr:rowOff>
    </xdr:from>
    <xdr:to>
      <xdr:col>50</xdr:col>
      <xdr:colOff>165100</xdr:colOff>
      <xdr:row>37</xdr:row>
      <xdr:rowOff>99365</xdr:rowOff>
    </xdr:to>
    <xdr:sp macro="" textlink="">
      <xdr:nvSpPr>
        <xdr:cNvPr id="315" name="楕円 314"/>
        <xdr:cNvSpPr/>
      </xdr:nvSpPr>
      <xdr:spPr>
        <a:xfrm>
          <a:off x="9588500" y="63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115892</xdr:rowOff>
    </xdr:from>
    <xdr:ext cx="534377" cy="259045"/>
    <xdr:sp macro="" textlink="">
      <xdr:nvSpPr>
        <xdr:cNvPr id="316" name="テキスト ボックス 315"/>
        <xdr:cNvSpPr txBox="1"/>
      </xdr:nvSpPr>
      <xdr:spPr>
        <a:xfrm>
          <a:off x="9372111" y="61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134379</xdr:rowOff>
    </xdr:from>
    <xdr:to>
      <xdr:col>46</xdr:col>
      <xdr:colOff>38100</xdr:colOff>
      <xdr:row>31</xdr:row>
      <xdr:rowOff>64529</xdr:rowOff>
    </xdr:to>
    <xdr:sp macro="" textlink="">
      <xdr:nvSpPr>
        <xdr:cNvPr id="317" name="楕円 316"/>
        <xdr:cNvSpPr/>
      </xdr:nvSpPr>
      <xdr:spPr>
        <a:xfrm>
          <a:off x="8699500" y="5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81056</xdr:rowOff>
    </xdr:from>
    <xdr:ext cx="599010" cy="259045"/>
    <xdr:sp macro="" textlink="">
      <xdr:nvSpPr>
        <xdr:cNvPr id="318" name="テキスト ボックス 317"/>
        <xdr:cNvSpPr txBox="1"/>
      </xdr:nvSpPr>
      <xdr:spPr>
        <a:xfrm>
          <a:off x="8450795" y="505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51854</xdr:rowOff>
    </xdr:from>
    <xdr:to>
      <xdr:col>41</xdr:col>
      <xdr:colOff>101600</xdr:colOff>
      <xdr:row>39</xdr:row>
      <xdr:rowOff>153454</xdr:rowOff>
    </xdr:to>
    <xdr:sp macro="" textlink="">
      <xdr:nvSpPr>
        <xdr:cNvPr id="319" name="楕円 318"/>
        <xdr:cNvSpPr/>
      </xdr:nvSpPr>
      <xdr:spPr>
        <a:xfrm>
          <a:off x="7810500" y="67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144581</xdr:rowOff>
    </xdr:from>
    <xdr:ext cx="534377" cy="259045"/>
    <xdr:sp macro="" textlink="">
      <xdr:nvSpPr>
        <xdr:cNvPr id="320" name="テキスト ボックス 319"/>
        <xdr:cNvSpPr txBox="1"/>
      </xdr:nvSpPr>
      <xdr:spPr>
        <a:xfrm>
          <a:off x="7594111" y="68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71603</xdr:rowOff>
    </xdr:from>
    <xdr:to>
      <xdr:col>36</xdr:col>
      <xdr:colOff>165100</xdr:colOff>
      <xdr:row>40</xdr:row>
      <xdr:rowOff>1753</xdr:rowOff>
    </xdr:to>
    <xdr:sp macro="" textlink="">
      <xdr:nvSpPr>
        <xdr:cNvPr id="321" name="楕円 320"/>
        <xdr:cNvSpPr/>
      </xdr:nvSpPr>
      <xdr:spPr>
        <a:xfrm>
          <a:off x="6921500" y="67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164330</xdr:rowOff>
    </xdr:from>
    <xdr:ext cx="534377" cy="259045"/>
    <xdr:sp macro="" textlink="">
      <xdr:nvSpPr>
        <xdr:cNvPr id="322" name="テキスト ボックス 321"/>
        <xdr:cNvSpPr txBox="1"/>
      </xdr:nvSpPr>
      <xdr:spPr>
        <a:xfrm>
          <a:off x="6705111" y="68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70663</xdr:rowOff>
    </xdr:from>
    <xdr:to>
      <xdr:col>55</xdr:col>
      <xdr:colOff>0</xdr:colOff>
      <xdr:row>54</xdr:row>
      <xdr:rowOff>8272</xdr:rowOff>
    </xdr:to>
    <xdr:cxnSp macro="">
      <xdr:nvCxnSpPr>
        <xdr:cNvPr id="354" name="直線コネクタ 353"/>
        <xdr:cNvCxnSpPr/>
      </xdr:nvCxnSpPr>
      <xdr:spPr>
        <a:xfrm>
          <a:off x="9639300" y="8986063"/>
          <a:ext cx="838200" cy="28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5"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70663</xdr:rowOff>
    </xdr:from>
    <xdr:to>
      <xdr:col>50</xdr:col>
      <xdr:colOff>114300</xdr:colOff>
      <xdr:row>52</xdr:row>
      <xdr:rowOff>127747</xdr:rowOff>
    </xdr:to>
    <xdr:cxnSp macro="">
      <xdr:nvCxnSpPr>
        <xdr:cNvPr id="357" name="直線コネクタ 356"/>
        <xdr:cNvCxnSpPr/>
      </xdr:nvCxnSpPr>
      <xdr:spPr>
        <a:xfrm flipV="1">
          <a:off x="8750300" y="8986063"/>
          <a:ext cx="889000" cy="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127747</xdr:rowOff>
    </xdr:from>
    <xdr:to>
      <xdr:col>45</xdr:col>
      <xdr:colOff>177800</xdr:colOff>
      <xdr:row>54</xdr:row>
      <xdr:rowOff>29172</xdr:rowOff>
    </xdr:to>
    <xdr:cxnSp macro="">
      <xdr:nvCxnSpPr>
        <xdr:cNvPr id="360" name="直線コネクタ 359"/>
        <xdr:cNvCxnSpPr/>
      </xdr:nvCxnSpPr>
      <xdr:spPr>
        <a:xfrm flipV="1">
          <a:off x="7861300" y="9043147"/>
          <a:ext cx="889000" cy="2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2" name="テキスト ボックス 361"/>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29172</xdr:rowOff>
    </xdr:from>
    <xdr:to>
      <xdr:col>41</xdr:col>
      <xdr:colOff>50800</xdr:colOff>
      <xdr:row>57</xdr:row>
      <xdr:rowOff>16811</xdr:rowOff>
    </xdr:to>
    <xdr:cxnSp macro="">
      <xdr:nvCxnSpPr>
        <xdr:cNvPr id="363" name="直線コネクタ 362"/>
        <xdr:cNvCxnSpPr/>
      </xdr:nvCxnSpPr>
      <xdr:spPr>
        <a:xfrm flipV="1">
          <a:off x="6972300" y="9287472"/>
          <a:ext cx="889000" cy="5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128922</xdr:rowOff>
    </xdr:from>
    <xdr:to>
      <xdr:col>55</xdr:col>
      <xdr:colOff>50800</xdr:colOff>
      <xdr:row>54</xdr:row>
      <xdr:rowOff>59072</xdr:rowOff>
    </xdr:to>
    <xdr:sp macro="" textlink="">
      <xdr:nvSpPr>
        <xdr:cNvPr id="373" name="楕円 372"/>
        <xdr:cNvSpPr/>
      </xdr:nvSpPr>
      <xdr:spPr>
        <a:xfrm>
          <a:off x="10426700" y="92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151799</xdr:rowOff>
    </xdr:from>
    <xdr:ext cx="534377" cy="259045"/>
    <xdr:sp macro="" textlink="">
      <xdr:nvSpPr>
        <xdr:cNvPr id="374" name="普通建設事業費該当値テキスト"/>
        <xdr:cNvSpPr txBox="1"/>
      </xdr:nvSpPr>
      <xdr:spPr>
        <a:xfrm>
          <a:off x="10528300" y="90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19863</xdr:rowOff>
    </xdr:from>
    <xdr:to>
      <xdr:col>50</xdr:col>
      <xdr:colOff>165100</xdr:colOff>
      <xdr:row>52</xdr:row>
      <xdr:rowOff>121463</xdr:rowOff>
    </xdr:to>
    <xdr:sp macro="" textlink="">
      <xdr:nvSpPr>
        <xdr:cNvPr id="375" name="楕円 374"/>
        <xdr:cNvSpPr/>
      </xdr:nvSpPr>
      <xdr:spPr>
        <a:xfrm>
          <a:off x="9588500" y="893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137990</xdr:rowOff>
    </xdr:from>
    <xdr:ext cx="534377" cy="259045"/>
    <xdr:sp macro="" textlink="">
      <xdr:nvSpPr>
        <xdr:cNvPr id="376" name="テキスト ボックス 375"/>
        <xdr:cNvSpPr txBox="1"/>
      </xdr:nvSpPr>
      <xdr:spPr>
        <a:xfrm>
          <a:off x="9372111" y="871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76947</xdr:rowOff>
    </xdr:from>
    <xdr:to>
      <xdr:col>46</xdr:col>
      <xdr:colOff>38100</xdr:colOff>
      <xdr:row>53</xdr:row>
      <xdr:rowOff>7097</xdr:rowOff>
    </xdr:to>
    <xdr:sp macro="" textlink="">
      <xdr:nvSpPr>
        <xdr:cNvPr id="377" name="楕円 376"/>
        <xdr:cNvSpPr/>
      </xdr:nvSpPr>
      <xdr:spPr>
        <a:xfrm>
          <a:off x="8699500" y="8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23624</xdr:rowOff>
    </xdr:from>
    <xdr:ext cx="534377" cy="259045"/>
    <xdr:sp macro="" textlink="">
      <xdr:nvSpPr>
        <xdr:cNvPr id="378" name="テキスト ボックス 377"/>
        <xdr:cNvSpPr txBox="1"/>
      </xdr:nvSpPr>
      <xdr:spPr>
        <a:xfrm>
          <a:off x="8483111" y="87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149822</xdr:rowOff>
    </xdr:from>
    <xdr:to>
      <xdr:col>41</xdr:col>
      <xdr:colOff>101600</xdr:colOff>
      <xdr:row>54</xdr:row>
      <xdr:rowOff>79972</xdr:rowOff>
    </xdr:to>
    <xdr:sp macro="" textlink="">
      <xdr:nvSpPr>
        <xdr:cNvPr id="379" name="楕円 378"/>
        <xdr:cNvSpPr/>
      </xdr:nvSpPr>
      <xdr:spPr>
        <a:xfrm>
          <a:off x="7810500" y="92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96499</xdr:rowOff>
    </xdr:from>
    <xdr:ext cx="534377" cy="259045"/>
    <xdr:sp macro="" textlink="">
      <xdr:nvSpPr>
        <xdr:cNvPr id="380" name="テキスト ボックス 379"/>
        <xdr:cNvSpPr txBox="1"/>
      </xdr:nvSpPr>
      <xdr:spPr>
        <a:xfrm>
          <a:off x="7594111" y="90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137461</xdr:rowOff>
    </xdr:from>
    <xdr:to>
      <xdr:col>36</xdr:col>
      <xdr:colOff>165100</xdr:colOff>
      <xdr:row>57</xdr:row>
      <xdr:rowOff>67611</xdr:rowOff>
    </xdr:to>
    <xdr:sp macro="" textlink="">
      <xdr:nvSpPr>
        <xdr:cNvPr id="381" name="楕円 380"/>
        <xdr:cNvSpPr/>
      </xdr:nvSpPr>
      <xdr:spPr>
        <a:xfrm>
          <a:off x="6921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58738</xdr:rowOff>
    </xdr:from>
    <xdr:ext cx="534377" cy="259045"/>
    <xdr:sp macro="" textlink="">
      <xdr:nvSpPr>
        <xdr:cNvPr id="382" name="テキスト ボックス 381"/>
        <xdr:cNvSpPr txBox="1"/>
      </xdr:nvSpPr>
      <xdr:spPr>
        <a:xfrm>
          <a:off x="670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51209</xdr:rowOff>
    </xdr:from>
    <xdr:to>
      <xdr:col>55</xdr:col>
      <xdr:colOff>0</xdr:colOff>
      <xdr:row>74</xdr:row>
      <xdr:rowOff>89271</xdr:rowOff>
    </xdr:to>
    <xdr:cxnSp macro="">
      <xdr:nvCxnSpPr>
        <xdr:cNvPr id="409" name="直線コネクタ 408"/>
        <xdr:cNvCxnSpPr/>
      </xdr:nvCxnSpPr>
      <xdr:spPr>
        <a:xfrm>
          <a:off x="9639300" y="12395609"/>
          <a:ext cx="838200" cy="3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10" name="普通建設事業費 （ うち新規整備　）平均値テキスト"/>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51209</xdr:rowOff>
    </xdr:from>
    <xdr:to>
      <xdr:col>50</xdr:col>
      <xdr:colOff>114300</xdr:colOff>
      <xdr:row>73</xdr:row>
      <xdr:rowOff>46865</xdr:rowOff>
    </xdr:to>
    <xdr:cxnSp macro="">
      <xdr:nvCxnSpPr>
        <xdr:cNvPr id="412" name="直線コネクタ 411"/>
        <xdr:cNvCxnSpPr/>
      </xdr:nvCxnSpPr>
      <xdr:spPr>
        <a:xfrm flipV="1">
          <a:off x="8750300" y="12395609"/>
          <a:ext cx="8890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4" name="テキスト ボックス 413"/>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46865</xdr:rowOff>
    </xdr:from>
    <xdr:to>
      <xdr:col>45</xdr:col>
      <xdr:colOff>177800</xdr:colOff>
      <xdr:row>76</xdr:row>
      <xdr:rowOff>72698</xdr:rowOff>
    </xdr:to>
    <xdr:cxnSp macro="">
      <xdr:nvCxnSpPr>
        <xdr:cNvPr id="415" name="直線コネクタ 414"/>
        <xdr:cNvCxnSpPr/>
      </xdr:nvCxnSpPr>
      <xdr:spPr>
        <a:xfrm flipV="1">
          <a:off x="7861300" y="12562715"/>
          <a:ext cx="889000" cy="5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7" name="テキスト ボックス 416"/>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72698</xdr:rowOff>
    </xdr:from>
    <xdr:to>
      <xdr:col>41</xdr:col>
      <xdr:colOff>50800</xdr:colOff>
      <xdr:row>77</xdr:row>
      <xdr:rowOff>157004</xdr:rowOff>
    </xdr:to>
    <xdr:cxnSp macro="">
      <xdr:nvCxnSpPr>
        <xdr:cNvPr id="418" name="直線コネクタ 417"/>
        <xdr:cNvCxnSpPr/>
      </xdr:nvCxnSpPr>
      <xdr:spPr>
        <a:xfrm flipV="1">
          <a:off x="6972300" y="13102898"/>
          <a:ext cx="889000" cy="2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38471</xdr:rowOff>
    </xdr:from>
    <xdr:to>
      <xdr:col>55</xdr:col>
      <xdr:colOff>50800</xdr:colOff>
      <xdr:row>74</xdr:row>
      <xdr:rowOff>140071</xdr:rowOff>
    </xdr:to>
    <xdr:sp macro="" textlink="">
      <xdr:nvSpPr>
        <xdr:cNvPr id="428" name="楕円 427"/>
        <xdr:cNvSpPr/>
      </xdr:nvSpPr>
      <xdr:spPr>
        <a:xfrm>
          <a:off x="10426700" y="127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61348</xdr:rowOff>
    </xdr:from>
    <xdr:ext cx="534377" cy="259045"/>
    <xdr:sp macro="" textlink="">
      <xdr:nvSpPr>
        <xdr:cNvPr id="429" name="普通建設事業費 （ うち新規整備　）該当値テキスト"/>
        <xdr:cNvSpPr txBox="1"/>
      </xdr:nvSpPr>
      <xdr:spPr>
        <a:xfrm>
          <a:off x="10528300" y="125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409</xdr:rowOff>
    </xdr:from>
    <xdr:to>
      <xdr:col>50</xdr:col>
      <xdr:colOff>165100</xdr:colOff>
      <xdr:row>72</xdr:row>
      <xdr:rowOff>102009</xdr:rowOff>
    </xdr:to>
    <xdr:sp macro="" textlink="">
      <xdr:nvSpPr>
        <xdr:cNvPr id="430" name="楕円 429"/>
        <xdr:cNvSpPr/>
      </xdr:nvSpPr>
      <xdr:spPr>
        <a:xfrm>
          <a:off x="9588500" y="12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118536</xdr:rowOff>
    </xdr:from>
    <xdr:ext cx="534377" cy="259045"/>
    <xdr:sp macro="" textlink="">
      <xdr:nvSpPr>
        <xdr:cNvPr id="431" name="テキスト ボックス 430"/>
        <xdr:cNvSpPr txBox="1"/>
      </xdr:nvSpPr>
      <xdr:spPr>
        <a:xfrm>
          <a:off x="9372111" y="12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167515</xdr:rowOff>
    </xdr:from>
    <xdr:to>
      <xdr:col>46</xdr:col>
      <xdr:colOff>38100</xdr:colOff>
      <xdr:row>73</xdr:row>
      <xdr:rowOff>97665</xdr:rowOff>
    </xdr:to>
    <xdr:sp macro="" textlink="">
      <xdr:nvSpPr>
        <xdr:cNvPr id="432" name="楕円 431"/>
        <xdr:cNvSpPr/>
      </xdr:nvSpPr>
      <xdr:spPr>
        <a:xfrm>
          <a:off x="8699500" y="125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114192</xdr:rowOff>
    </xdr:from>
    <xdr:ext cx="534377" cy="259045"/>
    <xdr:sp macro="" textlink="">
      <xdr:nvSpPr>
        <xdr:cNvPr id="433" name="テキスト ボックス 432"/>
        <xdr:cNvSpPr txBox="1"/>
      </xdr:nvSpPr>
      <xdr:spPr>
        <a:xfrm>
          <a:off x="8483111" y="122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21898</xdr:rowOff>
    </xdr:from>
    <xdr:to>
      <xdr:col>41</xdr:col>
      <xdr:colOff>101600</xdr:colOff>
      <xdr:row>76</xdr:row>
      <xdr:rowOff>123498</xdr:rowOff>
    </xdr:to>
    <xdr:sp macro="" textlink="">
      <xdr:nvSpPr>
        <xdr:cNvPr id="434" name="楕円 433"/>
        <xdr:cNvSpPr/>
      </xdr:nvSpPr>
      <xdr:spPr>
        <a:xfrm>
          <a:off x="7810500" y="130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140024</xdr:rowOff>
    </xdr:from>
    <xdr:ext cx="534377" cy="259045"/>
    <xdr:sp macro="" textlink="">
      <xdr:nvSpPr>
        <xdr:cNvPr id="435" name="テキスト ボックス 434"/>
        <xdr:cNvSpPr txBox="1"/>
      </xdr:nvSpPr>
      <xdr:spPr>
        <a:xfrm>
          <a:off x="7594111" y="128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106204</xdr:rowOff>
    </xdr:from>
    <xdr:to>
      <xdr:col>36</xdr:col>
      <xdr:colOff>165100</xdr:colOff>
      <xdr:row>78</xdr:row>
      <xdr:rowOff>36354</xdr:rowOff>
    </xdr:to>
    <xdr:sp macro="" textlink="">
      <xdr:nvSpPr>
        <xdr:cNvPr id="436" name="楕円 435"/>
        <xdr:cNvSpPr/>
      </xdr:nvSpPr>
      <xdr:spPr>
        <a:xfrm>
          <a:off x="6921500" y="133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27481</xdr:rowOff>
    </xdr:from>
    <xdr:ext cx="469744" cy="259045"/>
    <xdr:sp macro="" textlink="">
      <xdr:nvSpPr>
        <xdr:cNvPr id="437" name="テキスト ボックス 436"/>
        <xdr:cNvSpPr txBox="1"/>
      </xdr:nvSpPr>
      <xdr:spPr>
        <a:xfrm>
          <a:off x="6737428" y="134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97684</xdr:rowOff>
    </xdr:from>
    <xdr:to>
      <xdr:col>55</xdr:col>
      <xdr:colOff>0</xdr:colOff>
      <xdr:row>94</xdr:row>
      <xdr:rowOff>104884</xdr:rowOff>
    </xdr:to>
    <xdr:cxnSp macro="">
      <xdr:nvCxnSpPr>
        <xdr:cNvPr id="464" name="直線コネクタ 463"/>
        <xdr:cNvCxnSpPr/>
      </xdr:nvCxnSpPr>
      <xdr:spPr>
        <a:xfrm>
          <a:off x="9639300" y="16213984"/>
          <a:ext cx="8382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74023</xdr:rowOff>
    </xdr:from>
    <xdr:to>
      <xdr:col>50</xdr:col>
      <xdr:colOff>114300</xdr:colOff>
      <xdr:row>94</xdr:row>
      <xdr:rowOff>97684</xdr:rowOff>
    </xdr:to>
    <xdr:cxnSp macro="">
      <xdr:nvCxnSpPr>
        <xdr:cNvPr id="467" name="直線コネクタ 466"/>
        <xdr:cNvCxnSpPr/>
      </xdr:nvCxnSpPr>
      <xdr:spPr>
        <a:xfrm>
          <a:off x="8750300" y="1619032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45127</xdr:rowOff>
    </xdr:from>
    <xdr:to>
      <xdr:col>45</xdr:col>
      <xdr:colOff>177800</xdr:colOff>
      <xdr:row>94</xdr:row>
      <xdr:rowOff>74023</xdr:rowOff>
    </xdr:to>
    <xdr:cxnSp macro="">
      <xdr:nvCxnSpPr>
        <xdr:cNvPr id="470" name="直線コネクタ 469"/>
        <xdr:cNvCxnSpPr/>
      </xdr:nvCxnSpPr>
      <xdr:spPr>
        <a:xfrm>
          <a:off x="7861300" y="15989977"/>
          <a:ext cx="889000" cy="2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45127</xdr:rowOff>
    </xdr:from>
    <xdr:to>
      <xdr:col>41</xdr:col>
      <xdr:colOff>50800</xdr:colOff>
      <xdr:row>95</xdr:row>
      <xdr:rowOff>53541</xdr:rowOff>
    </xdr:to>
    <xdr:cxnSp macro="">
      <xdr:nvCxnSpPr>
        <xdr:cNvPr id="473" name="直線コネクタ 472"/>
        <xdr:cNvCxnSpPr/>
      </xdr:nvCxnSpPr>
      <xdr:spPr>
        <a:xfrm flipV="1">
          <a:off x="6972300" y="15989977"/>
          <a:ext cx="889000" cy="3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54084</xdr:rowOff>
    </xdr:from>
    <xdr:to>
      <xdr:col>55</xdr:col>
      <xdr:colOff>50800</xdr:colOff>
      <xdr:row>94</xdr:row>
      <xdr:rowOff>155684</xdr:rowOff>
    </xdr:to>
    <xdr:sp macro="" textlink="">
      <xdr:nvSpPr>
        <xdr:cNvPr id="483" name="楕円 482"/>
        <xdr:cNvSpPr/>
      </xdr:nvSpPr>
      <xdr:spPr>
        <a:xfrm>
          <a:off x="10426700" y="161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76961</xdr:rowOff>
    </xdr:from>
    <xdr:ext cx="534377" cy="259045"/>
    <xdr:sp macro="" textlink="">
      <xdr:nvSpPr>
        <xdr:cNvPr id="484" name="普通建設事業費 （ うち更新整備　）該当値テキスト"/>
        <xdr:cNvSpPr txBox="1"/>
      </xdr:nvSpPr>
      <xdr:spPr>
        <a:xfrm>
          <a:off x="10528300" y="160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46884</xdr:rowOff>
    </xdr:from>
    <xdr:to>
      <xdr:col>50</xdr:col>
      <xdr:colOff>165100</xdr:colOff>
      <xdr:row>94</xdr:row>
      <xdr:rowOff>148484</xdr:rowOff>
    </xdr:to>
    <xdr:sp macro="" textlink="">
      <xdr:nvSpPr>
        <xdr:cNvPr id="485" name="楕円 484"/>
        <xdr:cNvSpPr/>
      </xdr:nvSpPr>
      <xdr:spPr>
        <a:xfrm>
          <a:off x="9588500" y="161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165011</xdr:rowOff>
    </xdr:from>
    <xdr:ext cx="534377" cy="259045"/>
    <xdr:sp macro="" textlink="">
      <xdr:nvSpPr>
        <xdr:cNvPr id="486" name="テキスト ボックス 485"/>
        <xdr:cNvSpPr txBox="1"/>
      </xdr:nvSpPr>
      <xdr:spPr>
        <a:xfrm>
          <a:off x="9372111" y="159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23223</xdr:rowOff>
    </xdr:from>
    <xdr:to>
      <xdr:col>46</xdr:col>
      <xdr:colOff>38100</xdr:colOff>
      <xdr:row>94</xdr:row>
      <xdr:rowOff>124823</xdr:rowOff>
    </xdr:to>
    <xdr:sp macro="" textlink="">
      <xdr:nvSpPr>
        <xdr:cNvPr id="487" name="楕円 486"/>
        <xdr:cNvSpPr/>
      </xdr:nvSpPr>
      <xdr:spPr>
        <a:xfrm>
          <a:off x="8699500" y="161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141350</xdr:rowOff>
    </xdr:from>
    <xdr:ext cx="534377" cy="259045"/>
    <xdr:sp macro="" textlink="">
      <xdr:nvSpPr>
        <xdr:cNvPr id="488" name="テキスト ボックス 487"/>
        <xdr:cNvSpPr txBox="1"/>
      </xdr:nvSpPr>
      <xdr:spPr>
        <a:xfrm>
          <a:off x="8483111" y="159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165777</xdr:rowOff>
    </xdr:from>
    <xdr:to>
      <xdr:col>41</xdr:col>
      <xdr:colOff>101600</xdr:colOff>
      <xdr:row>93</xdr:row>
      <xdr:rowOff>95927</xdr:rowOff>
    </xdr:to>
    <xdr:sp macro="" textlink="">
      <xdr:nvSpPr>
        <xdr:cNvPr id="489" name="楕円 488"/>
        <xdr:cNvSpPr/>
      </xdr:nvSpPr>
      <xdr:spPr>
        <a:xfrm>
          <a:off x="7810500" y="159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112454</xdr:rowOff>
    </xdr:from>
    <xdr:ext cx="534377" cy="259045"/>
    <xdr:sp macro="" textlink="">
      <xdr:nvSpPr>
        <xdr:cNvPr id="490" name="テキスト ボックス 489"/>
        <xdr:cNvSpPr txBox="1"/>
      </xdr:nvSpPr>
      <xdr:spPr>
        <a:xfrm>
          <a:off x="7594111" y="157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2741</xdr:rowOff>
    </xdr:from>
    <xdr:to>
      <xdr:col>36</xdr:col>
      <xdr:colOff>165100</xdr:colOff>
      <xdr:row>95</xdr:row>
      <xdr:rowOff>104341</xdr:rowOff>
    </xdr:to>
    <xdr:sp macro="" textlink="">
      <xdr:nvSpPr>
        <xdr:cNvPr id="491" name="楕円 490"/>
        <xdr:cNvSpPr/>
      </xdr:nvSpPr>
      <xdr:spPr>
        <a:xfrm>
          <a:off x="6921500" y="162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120868</xdr:rowOff>
    </xdr:from>
    <xdr:ext cx="534377" cy="259045"/>
    <xdr:sp macro="" textlink="">
      <xdr:nvSpPr>
        <xdr:cNvPr id="492" name="テキスト ボックス 491"/>
        <xdr:cNvSpPr txBox="1"/>
      </xdr:nvSpPr>
      <xdr:spPr>
        <a:xfrm>
          <a:off x="6705111" y="160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63246</xdr:rowOff>
    </xdr:from>
    <xdr:to>
      <xdr:col>85</xdr:col>
      <xdr:colOff>127000</xdr:colOff>
      <xdr:row>38</xdr:row>
      <xdr:rowOff>38227</xdr:rowOff>
    </xdr:to>
    <xdr:cxnSp macro="">
      <xdr:nvCxnSpPr>
        <xdr:cNvPr id="521" name="直線コネクタ 520"/>
        <xdr:cNvCxnSpPr/>
      </xdr:nvCxnSpPr>
      <xdr:spPr>
        <a:xfrm>
          <a:off x="15481300" y="6406896"/>
          <a:ext cx="838200" cy="1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2"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18542</xdr:rowOff>
    </xdr:from>
    <xdr:to>
      <xdr:col>81</xdr:col>
      <xdr:colOff>50800</xdr:colOff>
      <xdr:row>37</xdr:row>
      <xdr:rowOff>63246</xdr:rowOff>
    </xdr:to>
    <xdr:cxnSp macro="">
      <xdr:nvCxnSpPr>
        <xdr:cNvPr id="524" name="直線コネクタ 523"/>
        <xdr:cNvCxnSpPr/>
      </xdr:nvCxnSpPr>
      <xdr:spPr>
        <a:xfrm>
          <a:off x="14592300" y="6362192"/>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6" name="テキスト ボックス 525"/>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18542</xdr:rowOff>
    </xdr:from>
    <xdr:to>
      <xdr:col>76</xdr:col>
      <xdr:colOff>114300</xdr:colOff>
      <xdr:row>38</xdr:row>
      <xdr:rowOff>156337</xdr:rowOff>
    </xdr:to>
    <xdr:cxnSp macro="">
      <xdr:nvCxnSpPr>
        <xdr:cNvPr id="527" name="直線コネクタ 526"/>
        <xdr:cNvCxnSpPr/>
      </xdr:nvCxnSpPr>
      <xdr:spPr>
        <a:xfrm flipV="1">
          <a:off x="13703300" y="6362192"/>
          <a:ext cx="889000" cy="3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140081</xdr:rowOff>
    </xdr:from>
    <xdr:to>
      <xdr:col>71</xdr:col>
      <xdr:colOff>177800</xdr:colOff>
      <xdr:row>38</xdr:row>
      <xdr:rowOff>156337</xdr:rowOff>
    </xdr:to>
    <xdr:cxnSp macro="">
      <xdr:nvCxnSpPr>
        <xdr:cNvPr id="530" name="直線コネクタ 529"/>
        <xdr:cNvCxnSpPr/>
      </xdr:nvCxnSpPr>
      <xdr:spPr>
        <a:xfrm>
          <a:off x="12814300" y="6655181"/>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158877</xdr:rowOff>
    </xdr:from>
    <xdr:to>
      <xdr:col>85</xdr:col>
      <xdr:colOff>177800</xdr:colOff>
      <xdr:row>38</xdr:row>
      <xdr:rowOff>89027</xdr:rowOff>
    </xdr:to>
    <xdr:sp macro="" textlink="">
      <xdr:nvSpPr>
        <xdr:cNvPr id="540" name="楕円 539"/>
        <xdr:cNvSpPr/>
      </xdr:nvSpPr>
      <xdr:spPr>
        <a:xfrm>
          <a:off x="162687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10304</xdr:rowOff>
    </xdr:from>
    <xdr:ext cx="469744" cy="259045"/>
    <xdr:sp macro="" textlink="">
      <xdr:nvSpPr>
        <xdr:cNvPr id="541" name="災害復旧事業費該当値テキスト"/>
        <xdr:cNvSpPr txBox="1"/>
      </xdr:nvSpPr>
      <xdr:spPr>
        <a:xfrm>
          <a:off x="16370300" y="63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xdr:rowOff>
    </xdr:from>
    <xdr:to>
      <xdr:col>81</xdr:col>
      <xdr:colOff>101600</xdr:colOff>
      <xdr:row>37</xdr:row>
      <xdr:rowOff>114046</xdr:rowOff>
    </xdr:to>
    <xdr:sp macro="" textlink="">
      <xdr:nvSpPr>
        <xdr:cNvPr id="542" name="楕円 541"/>
        <xdr:cNvSpPr/>
      </xdr:nvSpPr>
      <xdr:spPr>
        <a:xfrm>
          <a:off x="15430500" y="63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130573</xdr:rowOff>
    </xdr:from>
    <xdr:ext cx="469744" cy="259045"/>
    <xdr:sp macro="" textlink="">
      <xdr:nvSpPr>
        <xdr:cNvPr id="543" name="テキスト ボックス 542"/>
        <xdr:cNvSpPr txBox="1"/>
      </xdr:nvSpPr>
      <xdr:spPr>
        <a:xfrm>
          <a:off x="15246428"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139192</xdr:rowOff>
    </xdr:from>
    <xdr:to>
      <xdr:col>76</xdr:col>
      <xdr:colOff>165100</xdr:colOff>
      <xdr:row>37</xdr:row>
      <xdr:rowOff>69342</xdr:rowOff>
    </xdr:to>
    <xdr:sp macro="" textlink="">
      <xdr:nvSpPr>
        <xdr:cNvPr id="544" name="楕円 543"/>
        <xdr:cNvSpPr/>
      </xdr:nvSpPr>
      <xdr:spPr>
        <a:xfrm>
          <a:off x="1454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60469</xdr:rowOff>
    </xdr:from>
    <xdr:ext cx="469744" cy="259045"/>
    <xdr:sp macro="" textlink="">
      <xdr:nvSpPr>
        <xdr:cNvPr id="545" name="テキスト ボックス 544"/>
        <xdr:cNvSpPr txBox="1"/>
      </xdr:nvSpPr>
      <xdr:spPr>
        <a:xfrm>
          <a:off x="14357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105537</xdr:rowOff>
    </xdr:from>
    <xdr:to>
      <xdr:col>72</xdr:col>
      <xdr:colOff>38100</xdr:colOff>
      <xdr:row>39</xdr:row>
      <xdr:rowOff>35687</xdr:rowOff>
    </xdr:to>
    <xdr:sp macro="" textlink="">
      <xdr:nvSpPr>
        <xdr:cNvPr id="546" name="楕円 545"/>
        <xdr:cNvSpPr/>
      </xdr:nvSpPr>
      <xdr:spPr>
        <a:xfrm>
          <a:off x="13652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26814</xdr:rowOff>
    </xdr:from>
    <xdr:ext cx="378565" cy="259045"/>
    <xdr:sp macro="" textlink="">
      <xdr:nvSpPr>
        <xdr:cNvPr id="547" name="テキスト ボックス 546"/>
        <xdr:cNvSpPr txBox="1"/>
      </xdr:nvSpPr>
      <xdr:spPr>
        <a:xfrm>
          <a:off x="13514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89281</xdr:rowOff>
    </xdr:from>
    <xdr:to>
      <xdr:col>67</xdr:col>
      <xdr:colOff>101600</xdr:colOff>
      <xdr:row>39</xdr:row>
      <xdr:rowOff>19431</xdr:rowOff>
    </xdr:to>
    <xdr:sp macro="" textlink="">
      <xdr:nvSpPr>
        <xdr:cNvPr id="548" name="楕円 547"/>
        <xdr:cNvSpPr/>
      </xdr:nvSpPr>
      <xdr:spPr>
        <a:xfrm>
          <a:off x="12763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10558</xdr:rowOff>
    </xdr:from>
    <xdr:ext cx="378565" cy="259045"/>
    <xdr:sp macro="" textlink="">
      <xdr:nvSpPr>
        <xdr:cNvPr id="549" name="テキスト ボックス 548"/>
        <xdr:cNvSpPr txBox="1"/>
      </xdr:nvSpPr>
      <xdr:spPr>
        <a:xfrm>
          <a:off x="12625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0" name="直線コネクタ 609"/>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1" name="テキスト ボックス 610"/>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3" name="テキスト ボックス 612"/>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4" name="直線コネクタ 613"/>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5" name="テキスト ボックス 614"/>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8" name="直線コネクタ 617"/>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9" name="テキスト ボックス 618"/>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1" name="テキスト ボックス 62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2" name="直線コネクタ 621"/>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3" name="テキスト ボックス 622"/>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19228</xdr:rowOff>
    </xdr:from>
    <xdr:to>
      <xdr:col>85</xdr:col>
      <xdr:colOff>126364</xdr:colOff>
      <xdr:row>78</xdr:row>
      <xdr:rowOff>108210</xdr:rowOff>
    </xdr:to>
    <xdr:cxnSp macro="">
      <xdr:nvCxnSpPr>
        <xdr:cNvPr id="627" name="直線コネクタ 626"/>
        <xdr:cNvCxnSpPr/>
      </xdr:nvCxnSpPr>
      <xdr:spPr>
        <a:xfrm flipV="1">
          <a:off x="16317595" y="12192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112037</xdr:rowOff>
    </xdr:from>
    <xdr:ext cx="534377" cy="259045"/>
    <xdr:sp macro="" textlink="">
      <xdr:nvSpPr>
        <xdr:cNvPr id="628" name="公債費最小値テキスト"/>
        <xdr:cNvSpPr txBox="1"/>
      </xdr:nvSpPr>
      <xdr:spPr>
        <a:xfrm>
          <a:off x="16370300" y="134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108210</xdr:rowOff>
    </xdr:from>
    <xdr:to>
      <xdr:col>86</xdr:col>
      <xdr:colOff>25400</xdr:colOff>
      <xdr:row>78</xdr:row>
      <xdr:rowOff>108210</xdr:rowOff>
    </xdr:to>
    <xdr:cxnSp macro="">
      <xdr:nvCxnSpPr>
        <xdr:cNvPr id="629" name="直線コネクタ 628"/>
        <xdr:cNvCxnSpPr/>
      </xdr:nvCxnSpPr>
      <xdr:spPr>
        <a:xfrm>
          <a:off x="16230600" y="1348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137355</xdr:rowOff>
    </xdr:from>
    <xdr:ext cx="534377" cy="259045"/>
    <xdr:sp macro="" textlink="">
      <xdr:nvSpPr>
        <xdr:cNvPr id="630" name="公債費最大値テキスト"/>
        <xdr:cNvSpPr txBox="1"/>
      </xdr:nvSpPr>
      <xdr:spPr>
        <a:xfrm>
          <a:off x="16370300" y="119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19228</xdr:rowOff>
    </xdr:from>
    <xdr:to>
      <xdr:col>86</xdr:col>
      <xdr:colOff>25400</xdr:colOff>
      <xdr:row>71</xdr:row>
      <xdr:rowOff>19228</xdr:rowOff>
    </xdr:to>
    <xdr:cxnSp macro="">
      <xdr:nvCxnSpPr>
        <xdr:cNvPr id="631" name="直線コネクタ 630"/>
        <xdr:cNvCxnSpPr/>
      </xdr:nvCxnSpPr>
      <xdr:spPr>
        <a:xfrm>
          <a:off x="16230600" y="1219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28029</xdr:rowOff>
    </xdr:from>
    <xdr:to>
      <xdr:col>85</xdr:col>
      <xdr:colOff>127000</xdr:colOff>
      <xdr:row>71</xdr:row>
      <xdr:rowOff>129356</xdr:rowOff>
    </xdr:to>
    <xdr:cxnSp macro="">
      <xdr:nvCxnSpPr>
        <xdr:cNvPr id="632" name="直線コネクタ 631"/>
        <xdr:cNvCxnSpPr/>
      </xdr:nvCxnSpPr>
      <xdr:spPr>
        <a:xfrm flipV="1">
          <a:off x="15481300" y="12200979"/>
          <a:ext cx="8382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135764</xdr:rowOff>
    </xdr:from>
    <xdr:ext cx="534377" cy="259045"/>
    <xdr:sp macro="" textlink="">
      <xdr:nvSpPr>
        <xdr:cNvPr id="633" name="公債費平均値テキスト"/>
        <xdr:cNvSpPr txBox="1"/>
      </xdr:nvSpPr>
      <xdr:spPr>
        <a:xfrm>
          <a:off x="16370300" y="12823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157337</xdr:rowOff>
    </xdr:from>
    <xdr:to>
      <xdr:col>85</xdr:col>
      <xdr:colOff>177800</xdr:colOff>
      <xdr:row>75</xdr:row>
      <xdr:rowOff>87487</xdr:rowOff>
    </xdr:to>
    <xdr:sp macro="" textlink="">
      <xdr:nvSpPr>
        <xdr:cNvPr id="634" name="フローチャート: 判断 633"/>
        <xdr:cNvSpPr/>
      </xdr:nvSpPr>
      <xdr:spPr>
        <a:xfrm>
          <a:off x="16268700" y="128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129356</xdr:rowOff>
    </xdr:from>
    <xdr:to>
      <xdr:col>81</xdr:col>
      <xdr:colOff>50800</xdr:colOff>
      <xdr:row>72</xdr:row>
      <xdr:rowOff>59261</xdr:rowOff>
    </xdr:to>
    <xdr:cxnSp macro="">
      <xdr:nvCxnSpPr>
        <xdr:cNvPr id="635" name="直線コネクタ 634"/>
        <xdr:cNvCxnSpPr/>
      </xdr:nvCxnSpPr>
      <xdr:spPr>
        <a:xfrm flipV="1">
          <a:off x="14592300" y="12302306"/>
          <a:ext cx="889000" cy="1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161652</xdr:rowOff>
    </xdr:from>
    <xdr:to>
      <xdr:col>81</xdr:col>
      <xdr:colOff>101600</xdr:colOff>
      <xdr:row>75</xdr:row>
      <xdr:rowOff>91802</xdr:rowOff>
    </xdr:to>
    <xdr:sp macro="" textlink="">
      <xdr:nvSpPr>
        <xdr:cNvPr id="636" name="フローチャート: 判断 635"/>
        <xdr:cNvSpPr/>
      </xdr:nvSpPr>
      <xdr:spPr>
        <a:xfrm>
          <a:off x="154305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82929</xdr:rowOff>
    </xdr:from>
    <xdr:ext cx="534377" cy="259045"/>
    <xdr:sp macro="" textlink="">
      <xdr:nvSpPr>
        <xdr:cNvPr id="637" name="テキスト ボックス 636"/>
        <xdr:cNvSpPr txBox="1"/>
      </xdr:nvSpPr>
      <xdr:spPr>
        <a:xfrm>
          <a:off x="15214111" y="12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59261</xdr:rowOff>
    </xdr:from>
    <xdr:to>
      <xdr:col>76</xdr:col>
      <xdr:colOff>114300</xdr:colOff>
      <xdr:row>72</xdr:row>
      <xdr:rowOff>133471</xdr:rowOff>
    </xdr:to>
    <xdr:cxnSp macro="">
      <xdr:nvCxnSpPr>
        <xdr:cNvPr id="638" name="直線コネクタ 637"/>
        <xdr:cNvCxnSpPr/>
      </xdr:nvCxnSpPr>
      <xdr:spPr>
        <a:xfrm flipV="1">
          <a:off x="13703300" y="12403661"/>
          <a:ext cx="889000" cy="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10861</xdr:rowOff>
    </xdr:from>
    <xdr:to>
      <xdr:col>76</xdr:col>
      <xdr:colOff>165100</xdr:colOff>
      <xdr:row>75</xdr:row>
      <xdr:rowOff>112461</xdr:rowOff>
    </xdr:to>
    <xdr:sp macro="" textlink="">
      <xdr:nvSpPr>
        <xdr:cNvPr id="639" name="フローチャート: 判断 638"/>
        <xdr:cNvSpPr/>
      </xdr:nvSpPr>
      <xdr:spPr>
        <a:xfrm>
          <a:off x="14541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103588</xdr:rowOff>
    </xdr:from>
    <xdr:ext cx="534377" cy="259045"/>
    <xdr:sp macro="" textlink="">
      <xdr:nvSpPr>
        <xdr:cNvPr id="640" name="テキスト ボックス 639"/>
        <xdr:cNvSpPr txBox="1"/>
      </xdr:nvSpPr>
      <xdr:spPr>
        <a:xfrm>
          <a:off x="14325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121383</xdr:rowOff>
    </xdr:from>
    <xdr:to>
      <xdr:col>71</xdr:col>
      <xdr:colOff>177800</xdr:colOff>
      <xdr:row>72</xdr:row>
      <xdr:rowOff>133471</xdr:rowOff>
    </xdr:to>
    <xdr:cxnSp macro="">
      <xdr:nvCxnSpPr>
        <xdr:cNvPr id="641" name="直線コネクタ 640"/>
        <xdr:cNvCxnSpPr/>
      </xdr:nvCxnSpPr>
      <xdr:spPr>
        <a:xfrm>
          <a:off x="12814300" y="12122883"/>
          <a:ext cx="8890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162881</xdr:rowOff>
    </xdr:from>
    <xdr:to>
      <xdr:col>72</xdr:col>
      <xdr:colOff>38100</xdr:colOff>
      <xdr:row>75</xdr:row>
      <xdr:rowOff>93031</xdr:rowOff>
    </xdr:to>
    <xdr:sp macro="" textlink="">
      <xdr:nvSpPr>
        <xdr:cNvPr id="642" name="フローチャート: 判断 641"/>
        <xdr:cNvSpPr/>
      </xdr:nvSpPr>
      <xdr:spPr>
        <a:xfrm>
          <a:off x="13652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84158</xdr:rowOff>
    </xdr:from>
    <xdr:ext cx="534377" cy="259045"/>
    <xdr:sp macro="" textlink="">
      <xdr:nvSpPr>
        <xdr:cNvPr id="643" name="テキスト ボックス 642"/>
        <xdr:cNvSpPr txBox="1"/>
      </xdr:nvSpPr>
      <xdr:spPr>
        <a:xfrm>
          <a:off x="13436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145964</xdr:rowOff>
    </xdr:from>
    <xdr:to>
      <xdr:col>67</xdr:col>
      <xdr:colOff>101600</xdr:colOff>
      <xdr:row>75</xdr:row>
      <xdr:rowOff>76114</xdr:rowOff>
    </xdr:to>
    <xdr:sp macro="" textlink="">
      <xdr:nvSpPr>
        <xdr:cNvPr id="644" name="フローチャート: 判断 643"/>
        <xdr:cNvSpPr/>
      </xdr:nvSpPr>
      <xdr:spPr>
        <a:xfrm>
          <a:off x="12763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67241</xdr:rowOff>
    </xdr:from>
    <xdr:ext cx="534377" cy="259045"/>
    <xdr:sp macro="" textlink="">
      <xdr:nvSpPr>
        <xdr:cNvPr id="645" name="テキスト ボックス 644"/>
        <xdr:cNvSpPr txBox="1"/>
      </xdr:nvSpPr>
      <xdr:spPr>
        <a:xfrm>
          <a:off x="12547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148679</xdr:rowOff>
    </xdr:from>
    <xdr:to>
      <xdr:col>85</xdr:col>
      <xdr:colOff>177800</xdr:colOff>
      <xdr:row>71</xdr:row>
      <xdr:rowOff>78829</xdr:rowOff>
    </xdr:to>
    <xdr:sp macro="" textlink="">
      <xdr:nvSpPr>
        <xdr:cNvPr id="651" name="楕円 650"/>
        <xdr:cNvSpPr/>
      </xdr:nvSpPr>
      <xdr:spPr>
        <a:xfrm>
          <a:off x="16268700" y="121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92905</xdr:rowOff>
    </xdr:from>
    <xdr:ext cx="534377" cy="259045"/>
    <xdr:sp macro="" textlink="">
      <xdr:nvSpPr>
        <xdr:cNvPr id="652" name="公債費該当値テキスト"/>
        <xdr:cNvSpPr txBox="1"/>
      </xdr:nvSpPr>
      <xdr:spPr>
        <a:xfrm>
          <a:off x="16370300" y="120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78556</xdr:rowOff>
    </xdr:from>
    <xdr:to>
      <xdr:col>81</xdr:col>
      <xdr:colOff>101600</xdr:colOff>
      <xdr:row>72</xdr:row>
      <xdr:rowOff>8706</xdr:rowOff>
    </xdr:to>
    <xdr:sp macro="" textlink="">
      <xdr:nvSpPr>
        <xdr:cNvPr id="653" name="楕円 652"/>
        <xdr:cNvSpPr/>
      </xdr:nvSpPr>
      <xdr:spPr>
        <a:xfrm>
          <a:off x="15430500" y="12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25233</xdr:rowOff>
    </xdr:from>
    <xdr:ext cx="534377" cy="259045"/>
    <xdr:sp macro="" textlink="">
      <xdr:nvSpPr>
        <xdr:cNvPr id="654" name="テキスト ボックス 653"/>
        <xdr:cNvSpPr txBox="1"/>
      </xdr:nvSpPr>
      <xdr:spPr>
        <a:xfrm>
          <a:off x="15214111" y="120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8461</xdr:rowOff>
    </xdr:from>
    <xdr:to>
      <xdr:col>76</xdr:col>
      <xdr:colOff>165100</xdr:colOff>
      <xdr:row>72</xdr:row>
      <xdr:rowOff>110061</xdr:rowOff>
    </xdr:to>
    <xdr:sp macro="" textlink="">
      <xdr:nvSpPr>
        <xdr:cNvPr id="655" name="楕円 654"/>
        <xdr:cNvSpPr/>
      </xdr:nvSpPr>
      <xdr:spPr>
        <a:xfrm>
          <a:off x="14541500" y="123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126588</xdr:rowOff>
    </xdr:from>
    <xdr:ext cx="534377" cy="259045"/>
    <xdr:sp macro="" textlink="">
      <xdr:nvSpPr>
        <xdr:cNvPr id="656" name="テキスト ボックス 655"/>
        <xdr:cNvSpPr txBox="1"/>
      </xdr:nvSpPr>
      <xdr:spPr>
        <a:xfrm>
          <a:off x="14325111" y="121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82671</xdr:rowOff>
    </xdr:from>
    <xdr:to>
      <xdr:col>72</xdr:col>
      <xdr:colOff>38100</xdr:colOff>
      <xdr:row>73</xdr:row>
      <xdr:rowOff>12821</xdr:rowOff>
    </xdr:to>
    <xdr:sp macro="" textlink="">
      <xdr:nvSpPr>
        <xdr:cNvPr id="657" name="楕円 656"/>
        <xdr:cNvSpPr/>
      </xdr:nvSpPr>
      <xdr:spPr>
        <a:xfrm>
          <a:off x="136525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29348</xdr:rowOff>
    </xdr:from>
    <xdr:ext cx="534377" cy="259045"/>
    <xdr:sp macro="" textlink="">
      <xdr:nvSpPr>
        <xdr:cNvPr id="658" name="テキスト ボックス 657"/>
        <xdr:cNvSpPr txBox="1"/>
      </xdr:nvSpPr>
      <xdr:spPr>
        <a:xfrm>
          <a:off x="13436111" y="122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70583</xdr:rowOff>
    </xdr:from>
    <xdr:to>
      <xdr:col>67</xdr:col>
      <xdr:colOff>101600</xdr:colOff>
      <xdr:row>71</xdr:row>
      <xdr:rowOff>733</xdr:rowOff>
    </xdr:to>
    <xdr:sp macro="" textlink="">
      <xdr:nvSpPr>
        <xdr:cNvPr id="659" name="楕円 658"/>
        <xdr:cNvSpPr/>
      </xdr:nvSpPr>
      <xdr:spPr>
        <a:xfrm>
          <a:off x="12763500" y="12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17260</xdr:rowOff>
    </xdr:from>
    <xdr:ext cx="534377" cy="259045"/>
    <xdr:sp macro="" textlink="">
      <xdr:nvSpPr>
        <xdr:cNvPr id="660" name="テキスト ボックス 659"/>
        <xdr:cNvSpPr txBox="1"/>
      </xdr:nvSpPr>
      <xdr:spPr>
        <a:xfrm>
          <a:off x="12547111" y="118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2" name="直線コネクタ 681"/>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3"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4" name="直線コネクタ 683"/>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5"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6" name="直線コネクタ 685"/>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10632</xdr:rowOff>
    </xdr:from>
    <xdr:to>
      <xdr:col>85</xdr:col>
      <xdr:colOff>127000</xdr:colOff>
      <xdr:row>97</xdr:row>
      <xdr:rowOff>133390</xdr:rowOff>
    </xdr:to>
    <xdr:cxnSp macro="">
      <xdr:nvCxnSpPr>
        <xdr:cNvPr id="687" name="直線コネクタ 686"/>
        <xdr:cNvCxnSpPr/>
      </xdr:nvCxnSpPr>
      <xdr:spPr>
        <a:xfrm>
          <a:off x="15481300" y="16641282"/>
          <a:ext cx="8382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8"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9" name="フローチャート: 判断 688"/>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10632</xdr:rowOff>
    </xdr:from>
    <xdr:to>
      <xdr:col>81</xdr:col>
      <xdr:colOff>50800</xdr:colOff>
      <xdr:row>97</xdr:row>
      <xdr:rowOff>36258</xdr:rowOff>
    </xdr:to>
    <xdr:cxnSp macro="">
      <xdr:nvCxnSpPr>
        <xdr:cNvPr id="690" name="直線コネクタ 689"/>
        <xdr:cNvCxnSpPr/>
      </xdr:nvCxnSpPr>
      <xdr:spPr>
        <a:xfrm flipV="1">
          <a:off x="14592300" y="16641282"/>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1" name="フローチャート: 判断 690"/>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2" name="テキスト ボックス 691"/>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36258</xdr:rowOff>
    </xdr:from>
    <xdr:to>
      <xdr:col>76</xdr:col>
      <xdr:colOff>114300</xdr:colOff>
      <xdr:row>98</xdr:row>
      <xdr:rowOff>50248</xdr:rowOff>
    </xdr:to>
    <xdr:cxnSp macro="">
      <xdr:nvCxnSpPr>
        <xdr:cNvPr id="693" name="直線コネクタ 692"/>
        <xdr:cNvCxnSpPr/>
      </xdr:nvCxnSpPr>
      <xdr:spPr>
        <a:xfrm flipV="1">
          <a:off x="13703300" y="16666908"/>
          <a:ext cx="889000" cy="1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4" name="フローチャート: 判断 693"/>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5" name="テキスト ボックス 694"/>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27800</xdr:rowOff>
    </xdr:from>
    <xdr:to>
      <xdr:col>71</xdr:col>
      <xdr:colOff>177800</xdr:colOff>
      <xdr:row>98</xdr:row>
      <xdr:rowOff>50248</xdr:rowOff>
    </xdr:to>
    <xdr:cxnSp macro="">
      <xdr:nvCxnSpPr>
        <xdr:cNvPr id="696" name="直線コネクタ 695"/>
        <xdr:cNvCxnSpPr/>
      </xdr:nvCxnSpPr>
      <xdr:spPr>
        <a:xfrm>
          <a:off x="12814300" y="16829900"/>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7" name="フローチャート: 判断 696"/>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8" name="テキスト ボックス 697"/>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9" name="フローチャート: 判断 698"/>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700" name="テキスト ボックス 699"/>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82590</xdr:rowOff>
    </xdr:from>
    <xdr:to>
      <xdr:col>85</xdr:col>
      <xdr:colOff>177800</xdr:colOff>
      <xdr:row>98</xdr:row>
      <xdr:rowOff>12740</xdr:rowOff>
    </xdr:to>
    <xdr:sp macro="" textlink="">
      <xdr:nvSpPr>
        <xdr:cNvPr id="706" name="楕円 705"/>
        <xdr:cNvSpPr/>
      </xdr:nvSpPr>
      <xdr:spPr>
        <a:xfrm>
          <a:off x="16268700" y="167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61017</xdr:rowOff>
    </xdr:from>
    <xdr:ext cx="469744" cy="259045"/>
    <xdr:sp macro="" textlink="">
      <xdr:nvSpPr>
        <xdr:cNvPr id="707" name="積立金該当値テキスト"/>
        <xdr:cNvSpPr txBox="1"/>
      </xdr:nvSpPr>
      <xdr:spPr>
        <a:xfrm>
          <a:off x="16370300"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131282</xdr:rowOff>
    </xdr:from>
    <xdr:to>
      <xdr:col>81</xdr:col>
      <xdr:colOff>101600</xdr:colOff>
      <xdr:row>97</xdr:row>
      <xdr:rowOff>61432</xdr:rowOff>
    </xdr:to>
    <xdr:sp macro="" textlink="">
      <xdr:nvSpPr>
        <xdr:cNvPr id="708" name="楕円 707"/>
        <xdr:cNvSpPr/>
      </xdr:nvSpPr>
      <xdr:spPr>
        <a:xfrm>
          <a:off x="15430500" y="165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77959</xdr:rowOff>
    </xdr:from>
    <xdr:ext cx="534377" cy="259045"/>
    <xdr:sp macro="" textlink="">
      <xdr:nvSpPr>
        <xdr:cNvPr id="709" name="テキスト ボックス 708"/>
        <xdr:cNvSpPr txBox="1"/>
      </xdr:nvSpPr>
      <xdr:spPr>
        <a:xfrm>
          <a:off x="15214111" y="163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156908</xdr:rowOff>
    </xdr:from>
    <xdr:to>
      <xdr:col>76</xdr:col>
      <xdr:colOff>165100</xdr:colOff>
      <xdr:row>97</xdr:row>
      <xdr:rowOff>87058</xdr:rowOff>
    </xdr:to>
    <xdr:sp macro="" textlink="">
      <xdr:nvSpPr>
        <xdr:cNvPr id="710" name="楕円 709"/>
        <xdr:cNvSpPr/>
      </xdr:nvSpPr>
      <xdr:spPr>
        <a:xfrm>
          <a:off x="14541500" y="166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103585</xdr:rowOff>
    </xdr:from>
    <xdr:ext cx="534377" cy="259045"/>
    <xdr:sp macro="" textlink="">
      <xdr:nvSpPr>
        <xdr:cNvPr id="711" name="テキスト ボックス 710"/>
        <xdr:cNvSpPr txBox="1"/>
      </xdr:nvSpPr>
      <xdr:spPr>
        <a:xfrm>
          <a:off x="14325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170898</xdr:rowOff>
    </xdr:from>
    <xdr:to>
      <xdr:col>72</xdr:col>
      <xdr:colOff>38100</xdr:colOff>
      <xdr:row>98</xdr:row>
      <xdr:rowOff>101048</xdr:rowOff>
    </xdr:to>
    <xdr:sp macro="" textlink="">
      <xdr:nvSpPr>
        <xdr:cNvPr id="712" name="楕円 711"/>
        <xdr:cNvSpPr/>
      </xdr:nvSpPr>
      <xdr:spPr>
        <a:xfrm>
          <a:off x="13652500" y="168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92175</xdr:rowOff>
    </xdr:from>
    <xdr:ext cx="469744" cy="259045"/>
    <xdr:sp macro="" textlink="">
      <xdr:nvSpPr>
        <xdr:cNvPr id="713" name="テキスト ボックス 712"/>
        <xdr:cNvSpPr txBox="1"/>
      </xdr:nvSpPr>
      <xdr:spPr>
        <a:xfrm>
          <a:off x="13468428" y="168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148450</xdr:rowOff>
    </xdr:from>
    <xdr:to>
      <xdr:col>67</xdr:col>
      <xdr:colOff>101600</xdr:colOff>
      <xdr:row>98</xdr:row>
      <xdr:rowOff>78600</xdr:rowOff>
    </xdr:to>
    <xdr:sp macro="" textlink="">
      <xdr:nvSpPr>
        <xdr:cNvPr id="714" name="楕円 713"/>
        <xdr:cNvSpPr/>
      </xdr:nvSpPr>
      <xdr:spPr>
        <a:xfrm>
          <a:off x="12763500" y="167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69727</xdr:rowOff>
    </xdr:from>
    <xdr:ext cx="469744" cy="259045"/>
    <xdr:sp macro="" textlink="">
      <xdr:nvSpPr>
        <xdr:cNvPr id="715" name="テキスト ボックス 714"/>
        <xdr:cNvSpPr txBox="1"/>
      </xdr:nvSpPr>
      <xdr:spPr>
        <a:xfrm>
          <a:off x="12579428" y="168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9" name="直線コネクタ 738"/>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2"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3" name="直線コネクタ 742"/>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167894</xdr:rowOff>
    </xdr:from>
    <xdr:to>
      <xdr:col>116</xdr:col>
      <xdr:colOff>63500</xdr:colOff>
      <xdr:row>32</xdr:row>
      <xdr:rowOff>103505</xdr:rowOff>
    </xdr:to>
    <xdr:cxnSp macro="">
      <xdr:nvCxnSpPr>
        <xdr:cNvPr id="744" name="直線コネクタ 743"/>
        <xdr:cNvCxnSpPr/>
      </xdr:nvCxnSpPr>
      <xdr:spPr>
        <a:xfrm flipV="1">
          <a:off x="21323300" y="5482844"/>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5"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6" name="フローチャート: 判断 745"/>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103505</xdr:rowOff>
    </xdr:from>
    <xdr:to>
      <xdr:col>111</xdr:col>
      <xdr:colOff>177800</xdr:colOff>
      <xdr:row>32</xdr:row>
      <xdr:rowOff>149797</xdr:rowOff>
    </xdr:to>
    <xdr:cxnSp macro="">
      <xdr:nvCxnSpPr>
        <xdr:cNvPr id="747" name="直線コネクタ 746"/>
        <xdr:cNvCxnSpPr/>
      </xdr:nvCxnSpPr>
      <xdr:spPr>
        <a:xfrm flipV="1">
          <a:off x="20434300" y="558990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8" name="フローチャート: 判断 747"/>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9" name="テキスト ボックス 748"/>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146367</xdr:rowOff>
    </xdr:from>
    <xdr:to>
      <xdr:col>107</xdr:col>
      <xdr:colOff>50800</xdr:colOff>
      <xdr:row>32</xdr:row>
      <xdr:rowOff>149797</xdr:rowOff>
    </xdr:to>
    <xdr:cxnSp macro="">
      <xdr:nvCxnSpPr>
        <xdr:cNvPr id="750" name="直線コネクタ 749"/>
        <xdr:cNvCxnSpPr/>
      </xdr:nvCxnSpPr>
      <xdr:spPr>
        <a:xfrm>
          <a:off x="19545300" y="5461317"/>
          <a:ext cx="889000" cy="17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1" name="フローチャート: 判断 750"/>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2" name="テキスト ボックス 751"/>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136461</xdr:rowOff>
    </xdr:from>
    <xdr:to>
      <xdr:col>102</xdr:col>
      <xdr:colOff>114300</xdr:colOff>
      <xdr:row>31</xdr:row>
      <xdr:rowOff>146367</xdr:rowOff>
    </xdr:to>
    <xdr:cxnSp macro="">
      <xdr:nvCxnSpPr>
        <xdr:cNvPr id="753" name="直線コネクタ 752"/>
        <xdr:cNvCxnSpPr/>
      </xdr:nvCxnSpPr>
      <xdr:spPr>
        <a:xfrm>
          <a:off x="18656300" y="545141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4" name="フローチャート: 判断 753"/>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5" name="テキスト ボックス 754"/>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6" name="フローチャート: 判断 755"/>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7" name="テキスト ボックス 756"/>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117094</xdr:rowOff>
    </xdr:from>
    <xdr:to>
      <xdr:col>116</xdr:col>
      <xdr:colOff>114300</xdr:colOff>
      <xdr:row>32</xdr:row>
      <xdr:rowOff>47244</xdr:rowOff>
    </xdr:to>
    <xdr:sp macro="" textlink="">
      <xdr:nvSpPr>
        <xdr:cNvPr id="763" name="楕円 762"/>
        <xdr:cNvSpPr/>
      </xdr:nvSpPr>
      <xdr:spPr>
        <a:xfrm>
          <a:off x="22110700" y="5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139971</xdr:rowOff>
    </xdr:from>
    <xdr:ext cx="469744" cy="259045"/>
    <xdr:sp macro="" textlink="">
      <xdr:nvSpPr>
        <xdr:cNvPr id="764" name="投資及び出資金該当値テキスト"/>
        <xdr:cNvSpPr txBox="1"/>
      </xdr:nvSpPr>
      <xdr:spPr>
        <a:xfrm>
          <a:off x="22212300" y="52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52705</xdr:rowOff>
    </xdr:from>
    <xdr:to>
      <xdr:col>112</xdr:col>
      <xdr:colOff>38100</xdr:colOff>
      <xdr:row>32</xdr:row>
      <xdr:rowOff>154305</xdr:rowOff>
    </xdr:to>
    <xdr:sp macro="" textlink="">
      <xdr:nvSpPr>
        <xdr:cNvPr id="765" name="楕円 764"/>
        <xdr:cNvSpPr/>
      </xdr:nvSpPr>
      <xdr:spPr>
        <a:xfrm>
          <a:off x="21272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170832</xdr:rowOff>
    </xdr:from>
    <xdr:ext cx="469744" cy="259045"/>
    <xdr:sp macro="" textlink="">
      <xdr:nvSpPr>
        <xdr:cNvPr id="766" name="テキスト ボックス 765"/>
        <xdr:cNvSpPr txBox="1"/>
      </xdr:nvSpPr>
      <xdr:spPr>
        <a:xfrm>
          <a:off x="21088428"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98997</xdr:rowOff>
    </xdr:from>
    <xdr:to>
      <xdr:col>107</xdr:col>
      <xdr:colOff>101600</xdr:colOff>
      <xdr:row>33</xdr:row>
      <xdr:rowOff>29147</xdr:rowOff>
    </xdr:to>
    <xdr:sp macro="" textlink="">
      <xdr:nvSpPr>
        <xdr:cNvPr id="767" name="楕円 766"/>
        <xdr:cNvSpPr/>
      </xdr:nvSpPr>
      <xdr:spPr>
        <a:xfrm>
          <a:off x="20383500" y="55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45674</xdr:rowOff>
    </xdr:from>
    <xdr:ext cx="469744" cy="259045"/>
    <xdr:sp macro="" textlink="">
      <xdr:nvSpPr>
        <xdr:cNvPr id="768" name="テキスト ボックス 767"/>
        <xdr:cNvSpPr txBox="1"/>
      </xdr:nvSpPr>
      <xdr:spPr>
        <a:xfrm>
          <a:off x="20199428" y="536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95567</xdr:rowOff>
    </xdr:from>
    <xdr:to>
      <xdr:col>102</xdr:col>
      <xdr:colOff>165100</xdr:colOff>
      <xdr:row>32</xdr:row>
      <xdr:rowOff>25717</xdr:rowOff>
    </xdr:to>
    <xdr:sp macro="" textlink="">
      <xdr:nvSpPr>
        <xdr:cNvPr id="769" name="楕円 768"/>
        <xdr:cNvSpPr/>
      </xdr:nvSpPr>
      <xdr:spPr>
        <a:xfrm>
          <a:off x="19494500" y="54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42244</xdr:rowOff>
    </xdr:from>
    <xdr:ext cx="469744" cy="259045"/>
    <xdr:sp macro="" textlink="">
      <xdr:nvSpPr>
        <xdr:cNvPr id="770" name="テキスト ボックス 769"/>
        <xdr:cNvSpPr txBox="1"/>
      </xdr:nvSpPr>
      <xdr:spPr>
        <a:xfrm>
          <a:off x="19310428" y="518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85661</xdr:rowOff>
    </xdr:from>
    <xdr:to>
      <xdr:col>98</xdr:col>
      <xdr:colOff>38100</xdr:colOff>
      <xdr:row>32</xdr:row>
      <xdr:rowOff>15811</xdr:rowOff>
    </xdr:to>
    <xdr:sp macro="" textlink="">
      <xdr:nvSpPr>
        <xdr:cNvPr id="771" name="楕円 770"/>
        <xdr:cNvSpPr/>
      </xdr:nvSpPr>
      <xdr:spPr>
        <a:xfrm>
          <a:off x="18605500" y="54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32338</xdr:rowOff>
    </xdr:from>
    <xdr:ext cx="469744" cy="259045"/>
    <xdr:sp macro="" textlink="">
      <xdr:nvSpPr>
        <xdr:cNvPr id="772" name="テキスト ボックス 771"/>
        <xdr:cNvSpPr txBox="1"/>
      </xdr:nvSpPr>
      <xdr:spPr>
        <a:xfrm>
          <a:off x="18421428" y="517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6" name="直線コネクタ 795"/>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7"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8" name="直線コネクタ 797"/>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9"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800" name="直線コネクタ 799"/>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169132</xdr:rowOff>
    </xdr:from>
    <xdr:to>
      <xdr:col>116</xdr:col>
      <xdr:colOff>63500</xdr:colOff>
      <xdr:row>59</xdr:row>
      <xdr:rowOff>197</xdr:rowOff>
    </xdr:to>
    <xdr:cxnSp macro="">
      <xdr:nvCxnSpPr>
        <xdr:cNvPr id="801" name="直線コネクタ 800"/>
        <xdr:cNvCxnSpPr/>
      </xdr:nvCxnSpPr>
      <xdr:spPr>
        <a:xfrm flipV="1">
          <a:off x="21323300" y="1011323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2"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3" name="フローチャート: 判断 802"/>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54966</xdr:rowOff>
    </xdr:from>
    <xdr:to>
      <xdr:col>111</xdr:col>
      <xdr:colOff>177800</xdr:colOff>
      <xdr:row>59</xdr:row>
      <xdr:rowOff>197</xdr:rowOff>
    </xdr:to>
    <xdr:cxnSp macro="">
      <xdr:nvCxnSpPr>
        <xdr:cNvPr id="804" name="直線コネクタ 803"/>
        <xdr:cNvCxnSpPr/>
      </xdr:nvCxnSpPr>
      <xdr:spPr>
        <a:xfrm>
          <a:off x="20434300" y="9999066"/>
          <a:ext cx="889000" cy="1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5" name="フローチャート: 判断 804"/>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6" name="テキスト ボックス 805"/>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54966</xdr:rowOff>
    </xdr:from>
    <xdr:to>
      <xdr:col>107</xdr:col>
      <xdr:colOff>50800</xdr:colOff>
      <xdr:row>58</xdr:row>
      <xdr:rowOff>148101</xdr:rowOff>
    </xdr:to>
    <xdr:cxnSp macro="">
      <xdr:nvCxnSpPr>
        <xdr:cNvPr id="807" name="直線コネクタ 806"/>
        <xdr:cNvCxnSpPr/>
      </xdr:nvCxnSpPr>
      <xdr:spPr>
        <a:xfrm flipV="1">
          <a:off x="19545300" y="9999066"/>
          <a:ext cx="889000" cy="9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8" name="フローチャート: 判断 807"/>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9" name="テキスト ボックス 808"/>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29610</xdr:rowOff>
    </xdr:from>
    <xdr:to>
      <xdr:col>102</xdr:col>
      <xdr:colOff>114300</xdr:colOff>
      <xdr:row>58</xdr:row>
      <xdr:rowOff>148101</xdr:rowOff>
    </xdr:to>
    <xdr:cxnSp macro="">
      <xdr:nvCxnSpPr>
        <xdr:cNvPr id="810" name="直線コネクタ 809"/>
        <xdr:cNvCxnSpPr/>
      </xdr:nvCxnSpPr>
      <xdr:spPr>
        <a:xfrm>
          <a:off x="18656300" y="9973710"/>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1" name="フローチャート: 判断 810"/>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2" name="テキスト ボックス 811"/>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3" name="フローチャート: 判断 812"/>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4" name="テキスト ボックス 813"/>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118332</xdr:rowOff>
    </xdr:from>
    <xdr:to>
      <xdr:col>116</xdr:col>
      <xdr:colOff>114300</xdr:colOff>
      <xdr:row>59</xdr:row>
      <xdr:rowOff>48482</xdr:rowOff>
    </xdr:to>
    <xdr:sp macro="" textlink="">
      <xdr:nvSpPr>
        <xdr:cNvPr id="820" name="楕円 819"/>
        <xdr:cNvSpPr/>
      </xdr:nvSpPr>
      <xdr:spPr>
        <a:xfrm>
          <a:off x="22110700" y="100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33259</xdr:rowOff>
    </xdr:from>
    <xdr:ext cx="469744" cy="259045"/>
    <xdr:sp macro="" textlink="">
      <xdr:nvSpPr>
        <xdr:cNvPr id="821" name="貸付金該当値テキスト"/>
        <xdr:cNvSpPr txBox="1"/>
      </xdr:nvSpPr>
      <xdr:spPr>
        <a:xfrm>
          <a:off x="22212300" y="99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120847</xdr:rowOff>
    </xdr:from>
    <xdr:to>
      <xdr:col>112</xdr:col>
      <xdr:colOff>38100</xdr:colOff>
      <xdr:row>59</xdr:row>
      <xdr:rowOff>50997</xdr:rowOff>
    </xdr:to>
    <xdr:sp macro="" textlink="">
      <xdr:nvSpPr>
        <xdr:cNvPr id="822" name="楕円 821"/>
        <xdr:cNvSpPr/>
      </xdr:nvSpPr>
      <xdr:spPr>
        <a:xfrm>
          <a:off x="21272500" y="100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42124</xdr:rowOff>
    </xdr:from>
    <xdr:ext cx="469744" cy="259045"/>
    <xdr:sp macro="" textlink="">
      <xdr:nvSpPr>
        <xdr:cNvPr id="823" name="テキスト ボックス 822"/>
        <xdr:cNvSpPr txBox="1"/>
      </xdr:nvSpPr>
      <xdr:spPr>
        <a:xfrm>
          <a:off x="21088428" y="101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4166</xdr:rowOff>
    </xdr:from>
    <xdr:to>
      <xdr:col>107</xdr:col>
      <xdr:colOff>101600</xdr:colOff>
      <xdr:row>58</xdr:row>
      <xdr:rowOff>105766</xdr:rowOff>
    </xdr:to>
    <xdr:sp macro="" textlink="">
      <xdr:nvSpPr>
        <xdr:cNvPr id="824" name="楕円 823"/>
        <xdr:cNvSpPr/>
      </xdr:nvSpPr>
      <xdr:spPr>
        <a:xfrm>
          <a:off x="20383500" y="99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96893</xdr:rowOff>
    </xdr:from>
    <xdr:ext cx="469744" cy="259045"/>
    <xdr:sp macro="" textlink="">
      <xdr:nvSpPr>
        <xdr:cNvPr id="825" name="テキスト ボックス 824"/>
        <xdr:cNvSpPr txBox="1"/>
      </xdr:nvSpPr>
      <xdr:spPr>
        <a:xfrm>
          <a:off x="20199428" y="100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97301</xdr:rowOff>
    </xdr:from>
    <xdr:to>
      <xdr:col>102</xdr:col>
      <xdr:colOff>165100</xdr:colOff>
      <xdr:row>59</xdr:row>
      <xdr:rowOff>27451</xdr:rowOff>
    </xdr:to>
    <xdr:sp macro="" textlink="">
      <xdr:nvSpPr>
        <xdr:cNvPr id="826" name="楕円 825"/>
        <xdr:cNvSpPr/>
      </xdr:nvSpPr>
      <xdr:spPr>
        <a:xfrm>
          <a:off x="19494500" y="100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18578</xdr:rowOff>
    </xdr:from>
    <xdr:ext cx="469744" cy="259045"/>
    <xdr:sp macro="" textlink="">
      <xdr:nvSpPr>
        <xdr:cNvPr id="827" name="テキスト ボックス 826"/>
        <xdr:cNvSpPr txBox="1"/>
      </xdr:nvSpPr>
      <xdr:spPr>
        <a:xfrm>
          <a:off x="19310428" y="101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150260</xdr:rowOff>
    </xdr:from>
    <xdr:to>
      <xdr:col>98</xdr:col>
      <xdr:colOff>38100</xdr:colOff>
      <xdr:row>58</xdr:row>
      <xdr:rowOff>80410</xdr:rowOff>
    </xdr:to>
    <xdr:sp macro="" textlink="">
      <xdr:nvSpPr>
        <xdr:cNvPr id="828" name="楕円 827"/>
        <xdr:cNvSpPr/>
      </xdr:nvSpPr>
      <xdr:spPr>
        <a:xfrm>
          <a:off x="18605500" y="9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96937</xdr:rowOff>
    </xdr:from>
    <xdr:ext cx="469744" cy="259045"/>
    <xdr:sp macro="" textlink="">
      <xdr:nvSpPr>
        <xdr:cNvPr id="829" name="テキスト ボックス 828"/>
        <xdr:cNvSpPr txBox="1"/>
      </xdr:nvSpPr>
      <xdr:spPr>
        <a:xfrm>
          <a:off x="18421428" y="96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4" name="直線コネクタ 853"/>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5"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6" name="直線コネクタ 855"/>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7"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8" name="直線コネクタ 857"/>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79311</xdr:rowOff>
    </xdr:from>
    <xdr:to>
      <xdr:col>116</xdr:col>
      <xdr:colOff>63500</xdr:colOff>
      <xdr:row>72</xdr:row>
      <xdr:rowOff>93066</xdr:rowOff>
    </xdr:to>
    <xdr:cxnSp macro="">
      <xdr:nvCxnSpPr>
        <xdr:cNvPr id="859" name="直線コネクタ 858"/>
        <xdr:cNvCxnSpPr/>
      </xdr:nvCxnSpPr>
      <xdr:spPr>
        <a:xfrm>
          <a:off x="21323300" y="12423711"/>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60"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1" name="フローチャート: 判断 860"/>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79311</xdr:rowOff>
    </xdr:from>
    <xdr:to>
      <xdr:col>111</xdr:col>
      <xdr:colOff>177800</xdr:colOff>
      <xdr:row>72</xdr:row>
      <xdr:rowOff>153416</xdr:rowOff>
    </xdr:to>
    <xdr:cxnSp macro="">
      <xdr:nvCxnSpPr>
        <xdr:cNvPr id="862" name="直線コネクタ 861"/>
        <xdr:cNvCxnSpPr/>
      </xdr:nvCxnSpPr>
      <xdr:spPr>
        <a:xfrm flipV="1">
          <a:off x="20434300" y="12423711"/>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3" name="フローチャート: 判断 862"/>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4" name="テキスト ボックス 863"/>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153416</xdr:rowOff>
    </xdr:from>
    <xdr:to>
      <xdr:col>107</xdr:col>
      <xdr:colOff>50800</xdr:colOff>
      <xdr:row>73</xdr:row>
      <xdr:rowOff>30849</xdr:rowOff>
    </xdr:to>
    <xdr:cxnSp macro="">
      <xdr:nvCxnSpPr>
        <xdr:cNvPr id="865" name="直線コネクタ 864"/>
        <xdr:cNvCxnSpPr/>
      </xdr:nvCxnSpPr>
      <xdr:spPr>
        <a:xfrm flipV="1">
          <a:off x="19545300" y="12497816"/>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6" name="フローチャート: 判断 865"/>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7" name="テキスト ボックス 866"/>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137261</xdr:rowOff>
    </xdr:from>
    <xdr:to>
      <xdr:col>102</xdr:col>
      <xdr:colOff>114300</xdr:colOff>
      <xdr:row>73</xdr:row>
      <xdr:rowOff>30849</xdr:rowOff>
    </xdr:to>
    <xdr:cxnSp macro="">
      <xdr:nvCxnSpPr>
        <xdr:cNvPr id="868" name="直線コネクタ 867"/>
        <xdr:cNvCxnSpPr/>
      </xdr:nvCxnSpPr>
      <xdr:spPr>
        <a:xfrm>
          <a:off x="18656300" y="12481661"/>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9" name="フローチャート: 判断 868"/>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70" name="テキスト ボックス 869"/>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1" name="フローチャート: 判断 870"/>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2" name="テキスト ボックス 871"/>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42266</xdr:rowOff>
    </xdr:from>
    <xdr:to>
      <xdr:col>116</xdr:col>
      <xdr:colOff>114300</xdr:colOff>
      <xdr:row>72</xdr:row>
      <xdr:rowOff>143866</xdr:rowOff>
    </xdr:to>
    <xdr:sp macro="" textlink="">
      <xdr:nvSpPr>
        <xdr:cNvPr id="878" name="楕円 877"/>
        <xdr:cNvSpPr/>
      </xdr:nvSpPr>
      <xdr:spPr>
        <a:xfrm>
          <a:off x="22110700" y="123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65143</xdr:rowOff>
    </xdr:from>
    <xdr:ext cx="534377" cy="259045"/>
    <xdr:sp macro="" textlink="">
      <xdr:nvSpPr>
        <xdr:cNvPr id="879" name="繰出金該当値テキスト"/>
        <xdr:cNvSpPr txBox="1"/>
      </xdr:nvSpPr>
      <xdr:spPr>
        <a:xfrm>
          <a:off x="22212300" y="1223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28511</xdr:rowOff>
    </xdr:from>
    <xdr:to>
      <xdr:col>112</xdr:col>
      <xdr:colOff>38100</xdr:colOff>
      <xdr:row>72</xdr:row>
      <xdr:rowOff>130111</xdr:rowOff>
    </xdr:to>
    <xdr:sp macro="" textlink="">
      <xdr:nvSpPr>
        <xdr:cNvPr id="880" name="楕円 879"/>
        <xdr:cNvSpPr/>
      </xdr:nvSpPr>
      <xdr:spPr>
        <a:xfrm>
          <a:off x="21272500" y="12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146638</xdr:rowOff>
    </xdr:from>
    <xdr:ext cx="534377" cy="259045"/>
    <xdr:sp macro="" textlink="">
      <xdr:nvSpPr>
        <xdr:cNvPr id="881" name="テキスト ボックス 880"/>
        <xdr:cNvSpPr txBox="1"/>
      </xdr:nvSpPr>
      <xdr:spPr>
        <a:xfrm>
          <a:off x="21056111" y="121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102616</xdr:rowOff>
    </xdr:from>
    <xdr:to>
      <xdr:col>107</xdr:col>
      <xdr:colOff>101600</xdr:colOff>
      <xdr:row>73</xdr:row>
      <xdr:rowOff>32766</xdr:rowOff>
    </xdr:to>
    <xdr:sp macro="" textlink="">
      <xdr:nvSpPr>
        <xdr:cNvPr id="882" name="楕円 881"/>
        <xdr:cNvSpPr/>
      </xdr:nvSpPr>
      <xdr:spPr>
        <a:xfrm>
          <a:off x="20383500" y="124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49293</xdr:rowOff>
    </xdr:from>
    <xdr:ext cx="534377" cy="259045"/>
    <xdr:sp macro="" textlink="">
      <xdr:nvSpPr>
        <xdr:cNvPr id="883" name="テキスト ボックス 882"/>
        <xdr:cNvSpPr txBox="1"/>
      </xdr:nvSpPr>
      <xdr:spPr>
        <a:xfrm>
          <a:off x="20167111" y="122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151499</xdr:rowOff>
    </xdr:from>
    <xdr:to>
      <xdr:col>102</xdr:col>
      <xdr:colOff>165100</xdr:colOff>
      <xdr:row>73</xdr:row>
      <xdr:rowOff>81649</xdr:rowOff>
    </xdr:to>
    <xdr:sp macro="" textlink="">
      <xdr:nvSpPr>
        <xdr:cNvPr id="884" name="楕円 883"/>
        <xdr:cNvSpPr/>
      </xdr:nvSpPr>
      <xdr:spPr>
        <a:xfrm>
          <a:off x="19494500" y="12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98176</xdr:rowOff>
    </xdr:from>
    <xdr:ext cx="534377" cy="259045"/>
    <xdr:sp macro="" textlink="">
      <xdr:nvSpPr>
        <xdr:cNvPr id="885" name="テキスト ボックス 884"/>
        <xdr:cNvSpPr txBox="1"/>
      </xdr:nvSpPr>
      <xdr:spPr>
        <a:xfrm>
          <a:off x="19278111" y="122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86461</xdr:rowOff>
    </xdr:from>
    <xdr:to>
      <xdr:col>98</xdr:col>
      <xdr:colOff>38100</xdr:colOff>
      <xdr:row>73</xdr:row>
      <xdr:rowOff>16611</xdr:rowOff>
    </xdr:to>
    <xdr:sp macro="" textlink="">
      <xdr:nvSpPr>
        <xdr:cNvPr id="886" name="楕円 885"/>
        <xdr:cNvSpPr/>
      </xdr:nvSpPr>
      <xdr:spPr>
        <a:xfrm>
          <a:off x="18605500" y="124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33138</xdr:rowOff>
    </xdr:from>
    <xdr:ext cx="534377" cy="259045"/>
    <xdr:sp macro="" textlink="">
      <xdr:nvSpPr>
        <xdr:cNvPr id="887" name="テキスト ボックス 886"/>
        <xdr:cNvSpPr txBox="1"/>
      </xdr:nvSpPr>
      <xdr:spPr>
        <a:xfrm>
          <a:off x="18389111" y="122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578,131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64,351</a:t>
          </a:r>
          <a:r>
            <a:rPr kumimoji="1" lang="ja-JP" altLang="en-US" sz="1300">
              <a:latin typeface="ＭＳ Ｐゴシック" panose="020B0600070205080204" pitchFamily="50" charset="-128"/>
              <a:ea typeface="ＭＳ Ｐゴシック" panose="020B0600070205080204" pitchFamily="50" charset="-128"/>
            </a:rPr>
            <a:t>円となっており、類似団体と同程度である。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201,074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円となっており、原爆被爆関連経費等により類似都市と比較して高い水準で推移している。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61,908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円となっており、臨時財政対策債に係る元金償還が増となったこと等により、令和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円の増となっており、類似都市と比較して高い水準で推移している。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78,049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円となっており、交流拠点施設整備（出島メッセ）の減などにより、令和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円の減となっており、類似都市と比較して高い水準で推移している。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401,195
397,588
405.86
240,493,330
231,943,383
6,859,033
100,144,822
272,864,142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17018</xdr:rowOff>
    </xdr:from>
    <xdr:to>
      <xdr:col>24</xdr:col>
      <xdr:colOff>63500</xdr:colOff>
      <xdr:row>35</xdr:row>
      <xdr:rowOff>75692</xdr:rowOff>
    </xdr:to>
    <xdr:cxnSp macro="">
      <xdr:nvCxnSpPr>
        <xdr:cNvPr id="61" name="直線コネクタ 60"/>
        <xdr:cNvCxnSpPr/>
      </xdr:nvCxnSpPr>
      <xdr:spPr>
        <a:xfrm flipV="1">
          <a:off x="3797300" y="6017768"/>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75692</xdr:rowOff>
    </xdr:from>
    <xdr:to>
      <xdr:col>19</xdr:col>
      <xdr:colOff>177800</xdr:colOff>
      <xdr:row>35</xdr:row>
      <xdr:rowOff>75692</xdr:rowOff>
    </xdr:to>
    <xdr:cxnSp macro="">
      <xdr:nvCxnSpPr>
        <xdr:cNvPr id="64" name="直線コネクタ 63"/>
        <xdr:cNvCxnSpPr/>
      </xdr:nvCxnSpPr>
      <xdr:spPr>
        <a:xfrm>
          <a:off x="2908300" y="6076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39116</xdr:rowOff>
    </xdr:from>
    <xdr:to>
      <xdr:col>15</xdr:col>
      <xdr:colOff>50800</xdr:colOff>
      <xdr:row>35</xdr:row>
      <xdr:rowOff>75692</xdr:rowOff>
    </xdr:to>
    <xdr:cxnSp macro="">
      <xdr:nvCxnSpPr>
        <xdr:cNvPr id="67" name="直線コネクタ 66"/>
        <xdr:cNvCxnSpPr/>
      </xdr:nvCxnSpPr>
      <xdr:spPr>
        <a:xfrm>
          <a:off x="2019300" y="60398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39116</xdr:rowOff>
    </xdr:from>
    <xdr:to>
      <xdr:col>10</xdr:col>
      <xdr:colOff>114300</xdr:colOff>
      <xdr:row>35</xdr:row>
      <xdr:rowOff>74168</xdr:rowOff>
    </xdr:to>
    <xdr:cxnSp macro="">
      <xdr:nvCxnSpPr>
        <xdr:cNvPr id="70" name="直線コネクタ 69"/>
        <xdr:cNvCxnSpPr/>
      </xdr:nvCxnSpPr>
      <xdr:spPr>
        <a:xfrm flipV="1">
          <a:off x="1130300" y="603986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137668</xdr:rowOff>
    </xdr:from>
    <xdr:to>
      <xdr:col>24</xdr:col>
      <xdr:colOff>114300</xdr:colOff>
      <xdr:row>35</xdr:row>
      <xdr:rowOff>67818</xdr:rowOff>
    </xdr:to>
    <xdr:sp macro="" textlink="">
      <xdr:nvSpPr>
        <xdr:cNvPr id="80" name="楕円 79"/>
        <xdr:cNvSpPr/>
      </xdr:nvSpPr>
      <xdr:spPr>
        <a:xfrm>
          <a:off x="45847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160545</xdr:rowOff>
    </xdr:from>
    <xdr:ext cx="469744" cy="259045"/>
    <xdr:sp macro="" textlink="">
      <xdr:nvSpPr>
        <xdr:cNvPr id="81" name="議会費該当値テキスト"/>
        <xdr:cNvSpPr txBox="1"/>
      </xdr:nvSpPr>
      <xdr:spPr>
        <a:xfrm>
          <a:off x="4686300"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2" name="楕円 81"/>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143019</xdr:rowOff>
    </xdr:from>
    <xdr:ext cx="469744" cy="259045"/>
    <xdr:sp macro="" textlink="">
      <xdr:nvSpPr>
        <xdr:cNvPr id="83" name="テキスト ボックス 82"/>
        <xdr:cNvSpPr txBox="1"/>
      </xdr:nvSpPr>
      <xdr:spPr>
        <a:xfrm>
          <a:off x="3562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24892</xdr:rowOff>
    </xdr:from>
    <xdr:to>
      <xdr:col>15</xdr:col>
      <xdr:colOff>101600</xdr:colOff>
      <xdr:row>35</xdr:row>
      <xdr:rowOff>126492</xdr:rowOff>
    </xdr:to>
    <xdr:sp macro="" textlink="">
      <xdr:nvSpPr>
        <xdr:cNvPr id="84" name="楕円 83"/>
        <xdr:cNvSpPr/>
      </xdr:nvSpPr>
      <xdr:spPr>
        <a:xfrm>
          <a:off x="2857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143019</xdr:rowOff>
    </xdr:from>
    <xdr:ext cx="469744" cy="259045"/>
    <xdr:sp macro="" textlink="">
      <xdr:nvSpPr>
        <xdr:cNvPr id="85" name="テキスト ボックス 84"/>
        <xdr:cNvSpPr txBox="1"/>
      </xdr:nvSpPr>
      <xdr:spPr>
        <a:xfrm>
          <a:off x="2673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6" name="楕円 85"/>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106443</xdr:rowOff>
    </xdr:from>
    <xdr:ext cx="469744" cy="259045"/>
    <xdr:sp macro="" textlink="">
      <xdr:nvSpPr>
        <xdr:cNvPr id="87" name="テキスト ボックス 86"/>
        <xdr:cNvSpPr txBox="1"/>
      </xdr:nvSpPr>
      <xdr:spPr>
        <a:xfrm>
          <a:off x="1784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23368</xdr:rowOff>
    </xdr:from>
    <xdr:to>
      <xdr:col>6</xdr:col>
      <xdr:colOff>38100</xdr:colOff>
      <xdr:row>35</xdr:row>
      <xdr:rowOff>124968</xdr:rowOff>
    </xdr:to>
    <xdr:sp macro="" textlink="">
      <xdr:nvSpPr>
        <xdr:cNvPr id="88" name="楕円 87"/>
        <xdr:cNvSpPr/>
      </xdr:nvSpPr>
      <xdr:spPr>
        <a:xfrm>
          <a:off x="1079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141495</xdr:rowOff>
    </xdr:from>
    <xdr:ext cx="469744" cy="259045"/>
    <xdr:sp macro="" textlink="">
      <xdr:nvSpPr>
        <xdr:cNvPr id="89" name="テキスト ボックス 88"/>
        <xdr:cNvSpPr txBox="1"/>
      </xdr:nvSpPr>
      <xdr:spPr>
        <a:xfrm>
          <a:off x="895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104277</xdr:rowOff>
    </xdr:from>
    <xdr:to>
      <xdr:col>24</xdr:col>
      <xdr:colOff>63500</xdr:colOff>
      <xdr:row>55</xdr:row>
      <xdr:rowOff>115059</xdr:rowOff>
    </xdr:to>
    <xdr:cxnSp macro="">
      <xdr:nvCxnSpPr>
        <xdr:cNvPr id="122" name="直線コネクタ 121"/>
        <xdr:cNvCxnSpPr/>
      </xdr:nvCxnSpPr>
      <xdr:spPr>
        <a:xfrm>
          <a:off x="3797300" y="9534027"/>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122069</xdr:rowOff>
    </xdr:from>
    <xdr:to>
      <xdr:col>19</xdr:col>
      <xdr:colOff>177800</xdr:colOff>
      <xdr:row>55</xdr:row>
      <xdr:rowOff>104277</xdr:rowOff>
    </xdr:to>
    <xdr:cxnSp macro="">
      <xdr:nvCxnSpPr>
        <xdr:cNvPr id="125" name="直線コネクタ 124"/>
        <xdr:cNvCxnSpPr/>
      </xdr:nvCxnSpPr>
      <xdr:spPr>
        <a:xfrm>
          <a:off x="2908300" y="8694569"/>
          <a:ext cx="889000" cy="8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122069</xdr:rowOff>
    </xdr:from>
    <xdr:to>
      <xdr:col>15</xdr:col>
      <xdr:colOff>50800</xdr:colOff>
      <xdr:row>57</xdr:row>
      <xdr:rowOff>84198</xdr:rowOff>
    </xdr:to>
    <xdr:cxnSp macro="">
      <xdr:nvCxnSpPr>
        <xdr:cNvPr id="128" name="直線コネクタ 127"/>
        <xdr:cNvCxnSpPr/>
      </xdr:nvCxnSpPr>
      <xdr:spPr>
        <a:xfrm flipV="1">
          <a:off x="2019300" y="8694569"/>
          <a:ext cx="889000" cy="116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80950</xdr:rowOff>
    </xdr:from>
    <xdr:to>
      <xdr:col>10</xdr:col>
      <xdr:colOff>114300</xdr:colOff>
      <xdr:row>57</xdr:row>
      <xdr:rowOff>84198</xdr:rowOff>
    </xdr:to>
    <xdr:cxnSp macro="">
      <xdr:nvCxnSpPr>
        <xdr:cNvPr id="131" name="直線コネクタ 130"/>
        <xdr:cNvCxnSpPr/>
      </xdr:nvCxnSpPr>
      <xdr:spPr>
        <a:xfrm>
          <a:off x="1130300" y="9853600"/>
          <a:ext cx="889000" cy="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64259</xdr:rowOff>
    </xdr:from>
    <xdr:to>
      <xdr:col>24</xdr:col>
      <xdr:colOff>114300</xdr:colOff>
      <xdr:row>55</xdr:row>
      <xdr:rowOff>165859</xdr:rowOff>
    </xdr:to>
    <xdr:sp macro="" textlink="">
      <xdr:nvSpPr>
        <xdr:cNvPr id="141" name="楕円 140"/>
        <xdr:cNvSpPr/>
      </xdr:nvSpPr>
      <xdr:spPr>
        <a:xfrm>
          <a:off x="4584700" y="94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87136</xdr:rowOff>
    </xdr:from>
    <xdr:ext cx="534377" cy="259045"/>
    <xdr:sp macro="" textlink="">
      <xdr:nvSpPr>
        <xdr:cNvPr id="142" name="総務費該当値テキスト"/>
        <xdr:cNvSpPr txBox="1"/>
      </xdr:nvSpPr>
      <xdr:spPr>
        <a:xfrm>
          <a:off x="4686300" y="9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53477</xdr:rowOff>
    </xdr:from>
    <xdr:to>
      <xdr:col>20</xdr:col>
      <xdr:colOff>38100</xdr:colOff>
      <xdr:row>55</xdr:row>
      <xdr:rowOff>155077</xdr:rowOff>
    </xdr:to>
    <xdr:sp macro="" textlink="">
      <xdr:nvSpPr>
        <xdr:cNvPr id="143" name="楕円 142"/>
        <xdr:cNvSpPr/>
      </xdr:nvSpPr>
      <xdr:spPr>
        <a:xfrm>
          <a:off x="3746500" y="9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xdr:rowOff>
    </xdr:from>
    <xdr:ext cx="534377" cy="259045"/>
    <xdr:sp macro="" textlink="">
      <xdr:nvSpPr>
        <xdr:cNvPr id="144" name="テキスト ボックス 143"/>
        <xdr:cNvSpPr txBox="1"/>
      </xdr:nvSpPr>
      <xdr:spPr>
        <a:xfrm>
          <a:off x="3530111" y="92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71269</xdr:rowOff>
    </xdr:from>
    <xdr:to>
      <xdr:col>15</xdr:col>
      <xdr:colOff>101600</xdr:colOff>
      <xdr:row>51</xdr:row>
      <xdr:rowOff>1419</xdr:rowOff>
    </xdr:to>
    <xdr:sp macro="" textlink="">
      <xdr:nvSpPr>
        <xdr:cNvPr id="145" name="楕円 144"/>
        <xdr:cNvSpPr/>
      </xdr:nvSpPr>
      <xdr:spPr>
        <a:xfrm>
          <a:off x="2857500" y="8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17946</xdr:rowOff>
    </xdr:from>
    <xdr:ext cx="599010" cy="259045"/>
    <xdr:sp macro="" textlink="">
      <xdr:nvSpPr>
        <xdr:cNvPr id="146" name="テキスト ボックス 145"/>
        <xdr:cNvSpPr txBox="1"/>
      </xdr:nvSpPr>
      <xdr:spPr>
        <a:xfrm>
          <a:off x="2608795" y="84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33398</xdr:rowOff>
    </xdr:from>
    <xdr:to>
      <xdr:col>10</xdr:col>
      <xdr:colOff>165100</xdr:colOff>
      <xdr:row>57</xdr:row>
      <xdr:rowOff>134998</xdr:rowOff>
    </xdr:to>
    <xdr:sp macro="" textlink="">
      <xdr:nvSpPr>
        <xdr:cNvPr id="147" name="楕円 146"/>
        <xdr:cNvSpPr/>
      </xdr:nvSpPr>
      <xdr:spPr>
        <a:xfrm>
          <a:off x="1968500" y="98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151525</xdr:rowOff>
    </xdr:from>
    <xdr:ext cx="534377" cy="259045"/>
    <xdr:sp macro="" textlink="">
      <xdr:nvSpPr>
        <xdr:cNvPr id="148" name="テキスト ボックス 147"/>
        <xdr:cNvSpPr txBox="1"/>
      </xdr:nvSpPr>
      <xdr:spPr>
        <a:xfrm>
          <a:off x="1752111" y="95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30150</xdr:rowOff>
    </xdr:from>
    <xdr:to>
      <xdr:col>6</xdr:col>
      <xdr:colOff>38100</xdr:colOff>
      <xdr:row>57</xdr:row>
      <xdr:rowOff>131750</xdr:rowOff>
    </xdr:to>
    <xdr:sp macro="" textlink="">
      <xdr:nvSpPr>
        <xdr:cNvPr id="149" name="楕円 148"/>
        <xdr:cNvSpPr/>
      </xdr:nvSpPr>
      <xdr:spPr>
        <a:xfrm>
          <a:off x="1079500" y="98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148277</xdr:rowOff>
    </xdr:from>
    <xdr:ext cx="534377" cy="259045"/>
    <xdr:sp macro="" textlink="">
      <xdr:nvSpPr>
        <xdr:cNvPr id="150" name="テキスト ボックス 149"/>
        <xdr:cNvSpPr txBox="1"/>
      </xdr:nvSpPr>
      <xdr:spPr>
        <a:xfrm>
          <a:off x="863111" y="95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137835</xdr:rowOff>
    </xdr:from>
    <xdr:to>
      <xdr:col>24</xdr:col>
      <xdr:colOff>63500</xdr:colOff>
      <xdr:row>74</xdr:row>
      <xdr:rowOff>48626</xdr:rowOff>
    </xdr:to>
    <xdr:cxnSp macro="">
      <xdr:nvCxnSpPr>
        <xdr:cNvPr id="178" name="直線コネクタ 177"/>
        <xdr:cNvCxnSpPr/>
      </xdr:nvCxnSpPr>
      <xdr:spPr>
        <a:xfrm>
          <a:off x="3797300" y="12653685"/>
          <a:ext cx="8382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9"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137835</xdr:rowOff>
    </xdr:from>
    <xdr:to>
      <xdr:col>19</xdr:col>
      <xdr:colOff>177800</xdr:colOff>
      <xdr:row>75</xdr:row>
      <xdr:rowOff>68294</xdr:rowOff>
    </xdr:to>
    <xdr:cxnSp macro="">
      <xdr:nvCxnSpPr>
        <xdr:cNvPr id="181" name="直線コネクタ 180"/>
        <xdr:cNvCxnSpPr/>
      </xdr:nvCxnSpPr>
      <xdr:spPr>
        <a:xfrm flipV="1">
          <a:off x="2908300" y="12653685"/>
          <a:ext cx="889000" cy="2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3" name="テキスト ボックス 182"/>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68294</xdr:rowOff>
    </xdr:from>
    <xdr:to>
      <xdr:col>15</xdr:col>
      <xdr:colOff>50800</xdr:colOff>
      <xdr:row>75</xdr:row>
      <xdr:rowOff>162395</xdr:rowOff>
    </xdr:to>
    <xdr:cxnSp macro="">
      <xdr:nvCxnSpPr>
        <xdr:cNvPr id="184" name="直線コネクタ 183"/>
        <xdr:cNvCxnSpPr/>
      </xdr:nvCxnSpPr>
      <xdr:spPr>
        <a:xfrm flipV="1">
          <a:off x="2019300" y="12927044"/>
          <a:ext cx="889000" cy="9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162395</xdr:rowOff>
    </xdr:from>
    <xdr:to>
      <xdr:col>10</xdr:col>
      <xdr:colOff>114300</xdr:colOff>
      <xdr:row>76</xdr:row>
      <xdr:rowOff>66210</xdr:rowOff>
    </xdr:to>
    <xdr:cxnSp macro="">
      <xdr:nvCxnSpPr>
        <xdr:cNvPr id="187" name="直線コネクタ 186"/>
        <xdr:cNvCxnSpPr/>
      </xdr:nvCxnSpPr>
      <xdr:spPr>
        <a:xfrm flipV="1">
          <a:off x="1130300" y="13021145"/>
          <a:ext cx="889000" cy="7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91" name="テキスト ボックス 190"/>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169276</xdr:rowOff>
    </xdr:from>
    <xdr:to>
      <xdr:col>24</xdr:col>
      <xdr:colOff>114300</xdr:colOff>
      <xdr:row>74</xdr:row>
      <xdr:rowOff>99426</xdr:rowOff>
    </xdr:to>
    <xdr:sp macro="" textlink="">
      <xdr:nvSpPr>
        <xdr:cNvPr id="197" name="楕円 196"/>
        <xdr:cNvSpPr/>
      </xdr:nvSpPr>
      <xdr:spPr>
        <a:xfrm>
          <a:off x="4584700" y="126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20703</xdr:rowOff>
    </xdr:from>
    <xdr:ext cx="599010" cy="259045"/>
    <xdr:sp macro="" textlink="">
      <xdr:nvSpPr>
        <xdr:cNvPr id="198" name="民生費該当値テキスト"/>
        <xdr:cNvSpPr txBox="1"/>
      </xdr:nvSpPr>
      <xdr:spPr>
        <a:xfrm>
          <a:off x="4686300" y="125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87035</xdr:rowOff>
    </xdr:from>
    <xdr:to>
      <xdr:col>20</xdr:col>
      <xdr:colOff>38100</xdr:colOff>
      <xdr:row>74</xdr:row>
      <xdr:rowOff>17185</xdr:rowOff>
    </xdr:to>
    <xdr:sp macro="" textlink="">
      <xdr:nvSpPr>
        <xdr:cNvPr id="199" name="楕円 198"/>
        <xdr:cNvSpPr/>
      </xdr:nvSpPr>
      <xdr:spPr>
        <a:xfrm>
          <a:off x="3746500" y="126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33712</xdr:rowOff>
    </xdr:from>
    <xdr:ext cx="599010" cy="259045"/>
    <xdr:sp macro="" textlink="">
      <xdr:nvSpPr>
        <xdr:cNvPr id="200" name="テキスト ボックス 199"/>
        <xdr:cNvSpPr txBox="1"/>
      </xdr:nvSpPr>
      <xdr:spPr>
        <a:xfrm>
          <a:off x="3497795" y="1237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17494</xdr:rowOff>
    </xdr:from>
    <xdr:to>
      <xdr:col>15</xdr:col>
      <xdr:colOff>101600</xdr:colOff>
      <xdr:row>75</xdr:row>
      <xdr:rowOff>119094</xdr:rowOff>
    </xdr:to>
    <xdr:sp macro="" textlink="">
      <xdr:nvSpPr>
        <xdr:cNvPr id="201" name="楕円 200"/>
        <xdr:cNvSpPr/>
      </xdr:nvSpPr>
      <xdr:spPr>
        <a:xfrm>
          <a:off x="2857500" y="128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135621</xdr:rowOff>
    </xdr:from>
    <xdr:ext cx="599010" cy="259045"/>
    <xdr:sp macro="" textlink="">
      <xdr:nvSpPr>
        <xdr:cNvPr id="202" name="テキスト ボックス 201"/>
        <xdr:cNvSpPr txBox="1"/>
      </xdr:nvSpPr>
      <xdr:spPr>
        <a:xfrm>
          <a:off x="2608795" y="1265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111596</xdr:rowOff>
    </xdr:from>
    <xdr:to>
      <xdr:col>10</xdr:col>
      <xdr:colOff>165100</xdr:colOff>
      <xdr:row>76</xdr:row>
      <xdr:rowOff>41746</xdr:rowOff>
    </xdr:to>
    <xdr:sp macro="" textlink="">
      <xdr:nvSpPr>
        <xdr:cNvPr id="203" name="楕円 202"/>
        <xdr:cNvSpPr/>
      </xdr:nvSpPr>
      <xdr:spPr>
        <a:xfrm>
          <a:off x="1968500" y="129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58273</xdr:rowOff>
    </xdr:from>
    <xdr:ext cx="599010" cy="259045"/>
    <xdr:sp macro="" textlink="">
      <xdr:nvSpPr>
        <xdr:cNvPr id="204" name="テキスト ボックス 203"/>
        <xdr:cNvSpPr txBox="1"/>
      </xdr:nvSpPr>
      <xdr:spPr>
        <a:xfrm>
          <a:off x="1719795" y="127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15410</xdr:rowOff>
    </xdr:from>
    <xdr:to>
      <xdr:col>6</xdr:col>
      <xdr:colOff>38100</xdr:colOff>
      <xdr:row>76</xdr:row>
      <xdr:rowOff>117010</xdr:rowOff>
    </xdr:to>
    <xdr:sp macro="" textlink="">
      <xdr:nvSpPr>
        <xdr:cNvPr id="205" name="楕円 204"/>
        <xdr:cNvSpPr/>
      </xdr:nvSpPr>
      <xdr:spPr>
        <a:xfrm>
          <a:off x="1079500" y="130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133537</xdr:rowOff>
    </xdr:from>
    <xdr:ext cx="599010" cy="259045"/>
    <xdr:sp macro="" textlink="">
      <xdr:nvSpPr>
        <xdr:cNvPr id="206" name="テキスト ボックス 205"/>
        <xdr:cNvSpPr txBox="1"/>
      </xdr:nvSpPr>
      <xdr:spPr>
        <a:xfrm>
          <a:off x="830795" y="128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30069</xdr:rowOff>
    </xdr:from>
    <xdr:to>
      <xdr:col>24</xdr:col>
      <xdr:colOff>63500</xdr:colOff>
      <xdr:row>90</xdr:row>
      <xdr:rowOff>57404</xdr:rowOff>
    </xdr:to>
    <xdr:cxnSp macro="">
      <xdr:nvCxnSpPr>
        <xdr:cNvPr id="238" name="直線コネクタ 237"/>
        <xdr:cNvCxnSpPr/>
      </xdr:nvCxnSpPr>
      <xdr:spPr>
        <a:xfrm>
          <a:off x="3797300" y="15460569"/>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9"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30069</xdr:rowOff>
    </xdr:from>
    <xdr:to>
      <xdr:col>19</xdr:col>
      <xdr:colOff>177800</xdr:colOff>
      <xdr:row>91</xdr:row>
      <xdr:rowOff>139080</xdr:rowOff>
    </xdr:to>
    <xdr:cxnSp macro="">
      <xdr:nvCxnSpPr>
        <xdr:cNvPr id="241" name="直線コネクタ 240"/>
        <xdr:cNvCxnSpPr/>
      </xdr:nvCxnSpPr>
      <xdr:spPr>
        <a:xfrm flipV="1">
          <a:off x="2908300" y="15460569"/>
          <a:ext cx="889000" cy="28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139080</xdr:rowOff>
    </xdr:from>
    <xdr:to>
      <xdr:col>15</xdr:col>
      <xdr:colOff>50800</xdr:colOff>
      <xdr:row>92</xdr:row>
      <xdr:rowOff>43917</xdr:rowOff>
    </xdr:to>
    <xdr:cxnSp macro="">
      <xdr:nvCxnSpPr>
        <xdr:cNvPr id="244" name="直線コネクタ 243"/>
        <xdr:cNvCxnSpPr/>
      </xdr:nvCxnSpPr>
      <xdr:spPr>
        <a:xfrm flipV="1">
          <a:off x="2019300" y="15741030"/>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6" name="テキスト ボックス 245"/>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11520</xdr:rowOff>
    </xdr:from>
    <xdr:to>
      <xdr:col>10</xdr:col>
      <xdr:colOff>114300</xdr:colOff>
      <xdr:row>92</xdr:row>
      <xdr:rowOff>43917</xdr:rowOff>
    </xdr:to>
    <xdr:cxnSp macro="">
      <xdr:nvCxnSpPr>
        <xdr:cNvPr id="247" name="直線コネクタ 246"/>
        <xdr:cNvCxnSpPr/>
      </xdr:nvCxnSpPr>
      <xdr:spPr>
        <a:xfrm>
          <a:off x="1130300" y="15784920"/>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51" name="テキスト ボックス 250"/>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6604</xdr:rowOff>
    </xdr:from>
    <xdr:to>
      <xdr:col>24</xdr:col>
      <xdr:colOff>114300</xdr:colOff>
      <xdr:row>90</xdr:row>
      <xdr:rowOff>108204</xdr:rowOff>
    </xdr:to>
    <xdr:sp macro="" textlink="">
      <xdr:nvSpPr>
        <xdr:cNvPr id="257" name="楕円 256"/>
        <xdr:cNvSpPr/>
      </xdr:nvSpPr>
      <xdr:spPr>
        <a:xfrm>
          <a:off x="4584700" y="154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131081</xdr:rowOff>
    </xdr:from>
    <xdr:ext cx="534377" cy="259045"/>
    <xdr:sp macro="" textlink="">
      <xdr:nvSpPr>
        <xdr:cNvPr id="258" name="衛生費該当値テキスト"/>
        <xdr:cNvSpPr txBox="1"/>
      </xdr:nvSpPr>
      <xdr:spPr>
        <a:xfrm>
          <a:off x="4686300" y="153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150719</xdr:rowOff>
    </xdr:from>
    <xdr:to>
      <xdr:col>20</xdr:col>
      <xdr:colOff>38100</xdr:colOff>
      <xdr:row>90</xdr:row>
      <xdr:rowOff>80869</xdr:rowOff>
    </xdr:to>
    <xdr:sp macro="" textlink="">
      <xdr:nvSpPr>
        <xdr:cNvPr id="259" name="楕円 258"/>
        <xdr:cNvSpPr/>
      </xdr:nvSpPr>
      <xdr:spPr>
        <a:xfrm>
          <a:off x="3746500" y="154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97396</xdr:rowOff>
    </xdr:from>
    <xdr:ext cx="534377" cy="259045"/>
    <xdr:sp macro="" textlink="">
      <xdr:nvSpPr>
        <xdr:cNvPr id="260" name="テキスト ボックス 259"/>
        <xdr:cNvSpPr txBox="1"/>
      </xdr:nvSpPr>
      <xdr:spPr>
        <a:xfrm>
          <a:off x="3530111" y="151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88280</xdr:rowOff>
    </xdr:from>
    <xdr:to>
      <xdr:col>15</xdr:col>
      <xdr:colOff>101600</xdr:colOff>
      <xdr:row>92</xdr:row>
      <xdr:rowOff>18430</xdr:rowOff>
    </xdr:to>
    <xdr:sp macro="" textlink="">
      <xdr:nvSpPr>
        <xdr:cNvPr id="261" name="楕円 260"/>
        <xdr:cNvSpPr/>
      </xdr:nvSpPr>
      <xdr:spPr>
        <a:xfrm>
          <a:off x="2857500" y="156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34957</xdr:rowOff>
    </xdr:from>
    <xdr:ext cx="534377" cy="259045"/>
    <xdr:sp macro="" textlink="">
      <xdr:nvSpPr>
        <xdr:cNvPr id="262" name="テキスト ボックス 261"/>
        <xdr:cNvSpPr txBox="1"/>
      </xdr:nvSpPr>
      <xdr:spPr>
        <a:xfrm>
          <a:off x="2641111" y="154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164567</xdr:rowOff>
    </xdr:from>
    <xdr:to>
      <xdr:col>10</xdr:col>
      <xdr:colOff>165100</xdr:colOff>
      <xdr:row>92</xdr:row>
      <xdr:rowOff>94717</xdr:rowOff>
    </xdr:to>
    <xdr:sp macro="" textlink="">
      <xdr:nvSpPr>
        <xdr:cNvPr id="263" name="楕円 262"/>
        <xdr:cNvSpPr/>
      </xdr:nvSpPr>
      <xdr:spPr>
        <a:xfrm>
          <a:off x="1968500" y="157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111244</xdr:rowOff>
    </xdr:from>
    <xdr:ext cx="534377" cy="259045"/>
    <xdr:sp macro="" textlink="">
      <xdr:nvSpPr>
        <xdr:cNvPr id="264" name="テキスト ボックス 263"/>
        <xdr:cNvSpPr txBox="1"/>
      </xdr:nvSpPr>
      <xdr:spPr>
        <a:xfrm>
          <a:off x="1752111" y="155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132170</xdr:rowOff>
    </xdr:from>
    <xdr:to>
      <xdr:col>6</xdr:col>
      <xdr:colOff>38100</xdr:colOff>
      <xdr:row>92</xdr:row>
      <xdr:rowOff>62320</xdr:rowOff>
    </xdr:to>
    <xdr:sp macro="" textlink="">
      <xdr:nvSpPr>
        <xdr:cNvPr id="265" name="楕円 264"/>
        <xdr:cNvSpPr/>
      </xdr:nvSpPr>
      <xdr:spPr>
        <a:xfrm>
          <a:off x="1079500" y="157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78847</xdr:rowOff>
    </xdr:from>
    <xdr:ext cx="534377" cy="259045"/>
    <xdr:sp macro="" textlink="">
      <xdr:nvSpPr>
        <xdr:cNvPr id="266" name="テキスト ボックス 265"/>
        <xdr:cNvSpPr txBox="1"/>
      </xdr:nvSpPr>
      <xdr:spPr>
        <a:xfrm>
          <a:off x="863111" y="155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4"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301" name="テキスト ボックス 300"/>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81921</xdr:rowOff>
    </xdr:from>
    <xdr:to>
      <xdr:col>55</xdr:col>
      <xdr:colOff>0</xdr:colOff>
      <xdr:row>55</xdr:row>
      <xdr:rowOff>122727</xdr:rowOff>
    </xdr:to>
    <xdr:cxnSp macro="">
      <xdr:nvCxnSpPr>
        <xdr:cNvPr id="346" name="直線コネクタ 345"/>
        <xdr:cNvCxnSpPr/>
      </xdr:nvCxnSpPr>
      <xdr:spPr>
        <a:xfrm flipV="1">
          <a:off x="9639300" y="9511671"/>
          <a:ext cx="8382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7"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84322</xdr:rowOff>
    </xdr:from>
    <xdr:to>
      <xdr:col>50</xdr:col>
      <xdr:colOff>114300</xdr:colOff>
      <xdr:row>55</xdr:row>
      <xdr:rowOff>122727</xdr:rowOff>
    </xdr:to>
    <xdr:cxnSp macro="">
      <xdr:nvCxnSpPr>
        <xdr:cNvPr id="349" name="直線コネクタ 348"/>
        <xdr:cNvCxnSpPr/>
      </xdr:nvCxnSpPr>
      <xdr:spPr>
        <a:xfrm>
          <a:off x="8750300" y="951407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51" name="テキスト ボックス 350"/>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84322</xdr:rowOff>
    </xdr:from>
    <xdr:to>
      <xdr:col>45</xdr:col>
      <xdr:colOff>177800</xdr:colOff>
      <xdr:row>55</xdr:row>
      <xdr:rowOff>93694</xdr:rowOff>
    </xdr:to>
    <xdr:cxnSp macro="">
      <xdr:nvCxnSpPr>
        <xdr:cNvPr id="352" name="直線コネクタ 351"/>
        <xdr:cNvCxnSpPr/>
      </xdr:nvCxnSpPr>
      <xdr:spPr>
        <a:xfrm flipV="1">
          <a:off x="7861300" y="951407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4" name="テキスト ボックス 353"/>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22085</xdr:rowOff>
    </xdr:from>
    <xdr:to>
      <xdr:col>41</xdr:col>
      <xdr:colOff>50800</xdr:colOff>
      <xdr:row>55</xdr:row>
      <xdr:rowOff>93694</xdr:rowOff>
    </xdr:to>
    <xdr:cxnSp macro="">
      <xdr:nvCxnSpPr>
        <xdr:cNvPr id="355" name="直線コネクタ 354"/>
        <xdr:cNvCxnSpPr/>
      </xdr:nvCxnSpPr>
      <xdr:spPr>
        <a:xfrm>
          <a:off x="6972300" y="9451835"/>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7" name="テキスト ボックス 356"/>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9" name="テキスト ボックス 358"/>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31121</xdr:rowOff>
    </xdr:from>
    <xdr:to>
      <xdr:col>55</xdr:col>
      <xdr:colOff>50800</xdr:colOff>
      <xdr:row>55</xdr:row>
      <xdr:rowOff>132721</xdr:rowOff>
    </xdr:to>
    <xdr:sp macro="" textlink="">
      <xdr:nvSpPr>
        <xdr:cNvPr id="365" name="楕円 364"/>
        <xdr:cNvSpPr/>
      </xdr:nvSpPr>
      <xdr:spPr>
        <a:xfrm>
          <a:off x="10426700" y="9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53998</xdr:rowOff>
    </xdr:from>
    <xdr:ext cx="469744" cy="259045"/>
    <xdr:sp macro="" textlink="">
      <xdr:nvSpPr>
        <xdr:cNvPr id="366" name="農林水産業費該当値テキスト"/>
        <xdr:cNvSpPr txBox="1"/>
      </xdr:nvSpPr>
      <xdr:spPr>
        <a:xfrm>
          <a:off x="10528300" y="9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71927</xdr:rowOff>
    </xdr:from>
    <xdr:to>
      <xdr:col>50</xdr:col>
      <xdr:colOff>165100</xdr:colOff>
      <xdr:row>56</xdr:row>
      <xdr:rowOff>2077</xdr:rowOff>
    </xdr:to>
    <xdr:sp macro="" textlink="">
      <xdr:nvSpPr>
        <xdr:cNvPr id="367" name="楕円 366"/>
        <xdr:cNvSpPr/>
      </xdr:nvSpPr>
      <xdr:spPr>
        <a:xfrm>
          <a:off x="9588500" y="95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18604</xdr:rowOff>
    </xdr:from>
    <xdr:ext cx="469744" cy="259045"/>
    <xdr:sp macro="" textlink="">
      <xdr:nvSpPr>
        <xdr:cNvPr id="368" name="テキスト ボックス 367"/>
        <xdr:cNvSpPr txBox="1"/>
      </xdr:nvSpPr>
      <xdr:spPr>
        <a:xfrm>
          <a:off x="9404428" y="927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33522</xdr:rowOff>
    </xdr:from>
    <xdr:to>
      <xdr:col>46</xdr:col>
      <xdr:colOff>38100</xdr:colOff>
      <xdr:row>55</xdr:row>
      <xdr:rowOff>135122</xdr:rowOff>
    </xdr:to>
    <xdr:sp macro="" textlink="">
      <xdr:nvSpPr>
        <xdr:cNvPr id="369" name="楕円 368"/>
        <xdr:cNvSpPr/>
      </xdr:nvSpPr>
      <xdr:spPr>
        <a:xfrm>
          <a:off x="8699500" y="94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151649</xdr:rowOff>
    </xdr:from>
    <xdr:ext cx="469744" cy="259045"/>
    <xdr:sp macro="" textlink="">
      <xdr:nvSpPr>
        <xdr:cNvPr id="370" name="テキスト ボックス 369"/>
        <xdr:cNvSpPr txBox="1"/>
      </xdr:nvSpPr>
      <xdr:spPr>
        <a:xfrm>
          <a:off x="8515428" y="92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42894</xdr:rowOff>
    </xdr:from>
    <xdr:to>
      <xdr:col>41</xdr:col>
      <xdr:colOff>101600</xdr:colOff>
      <xdr:row>55</xdr:row>
      <xdr:rowOff>144494</xdr:rowOff>
    </xdr:to>
    <xdr:sp macro="" textlink="">
      <xdr:nvSpPr>
        <xdr:cNvPr id="371" name="楕円 370"/>
        <xdr:cNvSpPr/>
      </xdr:nvSpPr>
      <xdr:spPr>
        <a:xfrm>
          <a:off x="7810500" y="9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161021</xdr:rowOff>
    </xdr:from>
    <xdr:ext cx="469744" cy="259045"/>
    <xdr:sp macro="" textlink="">
      <xdr:nvSpPr>
        <xdr:cNvPr id="372" name="テキスト ボックス 371"/>
        <xdr:cNvSpPr txBox="1"/>
      </xdr:nvSpPr>
      <xdr:spPr>
        <a:xfrm>
          <a:off x="7626428" y="924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142735</xdr:rowOff>
    </xdr:from>
    <xdr:to>
      <xdr:col>36</xdr:col>
      <xdr:colOff>165100</xdr:colOff>
      <xdr:row>55</xdr:row>
      <xdr:rowOff>72885</xdr:rowOff>
    </xdr:to>
    <xdr:sp macro="" textlink="">
      <xdr:nvSpPr>
        <xdr:cNvPr id="373" name="楕円 372"/>
        <xdr:cNvSpPr/>
      </xdr:nvSpPr>
      <xdr:spPr>
        <a:xfrm>
          <a:off x="6921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89412</xdr:rowOff>
    </xdr:from>
    <xdr:ext cx="469744" cy="259045"/>
    <xdr:sp macro="" textlink="">
      <xdr:nvSpPr>
        <xdr:cNvPr id="374" name="テキスト ボックス 373"/>
        <xdr:cNvSpPr txBox="1"/>
      </xdr:nvSpPr>
      <xdr:spPr>
        <a:xfrm>
          <a:off x="6737428" y="91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167230</xdr:rowOff>
    </xdr:from>
    <xdr:to>
      <xdr:col>55</xdr:col>
      <xdr:colOff>0</xdr:colOff>
      <xdr:row>78</xdr:row>
      <xdr:rowOff>64408</xdr:rowOff>
    </xdr:to>
    <xdr:cxnSp macro="">
      <xdr:nvCxnSpPr>
        <xdr:cNvPr id="405" name="直線コネクタ 404"/>
        <xdr:cNvCxnSpPr/>
      </xdr:nvCxnSpPr>
      <xdr:spPr>
        <a:xfrm>
          <a:off x="9639300" y="12854530"/>
          <a:ext cx="838200" cy="58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6"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167230</xdr:rowOff>
    </xdr:from>
    <xdr:to>
      <xdr:col>50</xdr:col>
      <xdr:colOff>114300</xdr:colOff>
      <xdr:row>75</xdr:row>
      <xdr:rowOff>107288</xdr:rowOff>
    </xdr:to>
    <xdr:cxnSp macro="">
      <xdr:nvCxnSpPr>
        <xdr:cNvPr id="408" name="直線コネクタ 407"/>
        <xdr:cNvCxnSpPr/>
      </xdr:nvCxnSpPr>
      <xdr:spPr>
        <a:xfrm flipV="1">
          <a:off x="8750300" y="12854530"/>
          <a:ext cx="889000" cy="1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10" name="テキスト ボックス 409"/>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107288</xdr:rowOff>
    </xdr:from>
    <xdr:to>
      <xdr:col>45</xdr:col>
      <xdr:colOff>177800</xdr:colOff>
      <xdr:row>77</xdr:row>
      <xdr:rowOff>158934</xdr:rowOff>
    </xdr:to>
    <xdr:cxnSp macro="">
      <xdr:nvCxnSpPr>
        <xdr:cNvPr id="411" name="直線コネクタ 410"/>
        <xdr:cNvCxnSpPr/>
      </xdr:nvCxnSpPr>
      <xdr:spPr>
        <a:xfrm flipV="1">
          <a:off x="7861300" y="12966038"/>
          <a:ext cx="889000" cy="39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3" name="テキスト ボックス 412"/>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158934</xdr:rowOff>
    </xdr:from>
    <xdr:to>
      <xdr:col>41</xdr:col>
      <xdr:colOff>50800</xdr:colOff>
      <xdr:row>78</xdr:row>
      <xdr:rowOff>63086</xdr:rowOff>
    </xdr:to>
    <xdr:cxnSp macro="">
      <xdr:nvCxnSpPr>
        <xdr:cNvPr id="414" name="直線コネクタ 413"/>
        <xdr:cNvCxnSpPr/>
      </xdr:nvCxnSpPr>
      <xdr:spPr>
        <a:xfrm flipV="1">
          <a:off x="6972300" y="13360584"/>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6" name="テキスト ボックス 415"/>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8" name="テキスト ボックス 417"/>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13608</xdr:rowOff>
    </xdr:from>
    <xdr:to>
      <xdr:col>55</xdr:col>
      <xdr:colOff>50800</xdr:colOff>
      <xdr:row>78</xdr:row>
      <xdr:rowOff>115208</xdr:rowOff>
    </xdr:to>
    <xdr:sp macro="" textlink="">
      <xdr:nvSpPr>
        <xdr:cNvPr id="424" name="楕円 423"/>
        <xdr:cNvSpPr/>
      </xdr:nvSpPr>
      <xdr:spPr>
        <a:xfrm>
          <a:off x="10426700" y="13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163485</xdr:rowOff>
    </xdr:from>
    <xdr:ext cx="534377" cy="259045"/>
    <xdr:sp macro="" textlink="">
      <xdr:nvSpPr>
        <xdr:cNvPr id="425" name="商工費該当値テキスト"/>
        <xdr:cNvSpPr txBox="1"/>
      </xdr:nvSpPr>
      <xdr:spPr>
        <a:xfrm>
          <a:off x="10528300" y="133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116430</xdr:rowOff>
    </xdr:from>
    <xdr:to>
      <xdr:col>50</xdr:col>
      <xdr:colOff>165100</xdr:colOff>
      <xdr:row>75</xdr:row>
      <xdr:rowOff>46580</xdr:rowOff>
    </xdr:to>
    <xdr:sp macro="" textlink="">
      <xdr:nvSpPr>
        <xdr:cNvPr id="426" name="楕円 425"/>
        <xdr:cNvSpPr/>
      </xdr:nvSpPr>
      <xdr:spPr>
        <a:xfrm>
          <a:off x="9588500" y="128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63107</xdr:rowOff>
    </xdr:from>
    <xdr:ext cx="534377" cy="259045"/>
    <xdr:sp macro="" textlink="">
      <xdr:nvSpPr>
        <xdr:cNvPr id="427" name="テキスト ボックス 426"/>
        <xdr:cNvSpPr txBox="1"/>
      </xdr:nvSpPr>
      <xdr:spPr>
        <a:xfrm>
          <a:off x="9372111" y="125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56488</xdr:rowOff>
    </xdr:from>
    <xdr:to>
      <xdr:col>46</xdr:col>
      <xdr:colOff>38100</xdr:colOff>
      <xdr:row>75</xdr:row>
      <xdr:rowOff>158088</xdr:rowOff>
    </xdr:to>
    <xdr:sp macro="" textlink="">
      <xdr:nvSpPr>
        <xdr:cNvPr id="428" name="楕円 427"/>
        <xdr:cNvSpPr/>
      </xdr:nvSpPr>
      <xdr:spPr>
        <a:xfrm>
          <a:off x="8699500" y="129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3165</xdr:rowOff>
    </xdr:from>
    <xdr:ext cx="534377" cy="259045"/>
    <xdr:sp macro="" textlink="">
      <xdr:nvSpPr>
        <xdr:cNvPr id="429" name="テキスト ボックス 428"/>
        <xdr:cNvSpPr txBox="1"/>
      </xdr:nvSpPr>
      <xdr:spPr>
        <a:xfrm>
          <a:off x="8483111" y="126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108134</xdr:rowOff>
    </xdr:from>
    <xdr:to>
      <xdr:col>41</xdr:col>
      <xdr:colOff>101600</xdr:colOff>
      <xdr:row>78</xdr:row>
      <xdr:rowOff>38284</xdr:rowOff>
    </xdr:to>
    <xdr:sp macro="" textlink="">
      <xdr:nvSpPr>
        <xdr:cNvPr id="430" name="楕円 429"/>
        <xdr:cNvSpPr/>
      </xdr:nvSpPr>
      <xdr:spPr>
        <a:xfrm>
          <a:off x="7810500" y="13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54811</xdr:rowOff>
    </xdr:from>
    <xdr:ext cx="534377" cy="259045"/>
    <xdr:sp macro="" textlink="">
      <xdr:nvSpPr>
        <xdr:cNvPr id="431" name="テキスト ボックス 430"/>
        <xdr:cNvSpPr txBox="1"/>
      </xdr:nvSpPr>
      <xdr:spPr>
        <a:xfrm>
          <a:off x="7594111" y="13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12286</xdr:rowOff>
    </xdr:from>
    <xdr:to>
      <xdr:col>36</xdr:col>
      <xdr:colOff>165100</xdr:colOff>
      <xdr:row>78</xdr:row>
      <xdr:rowOff>113886</xdr:rowOff>
    </xdr:to>
    <xdr:sp macro="" textlink="">
      <xdr:nvSpPr>
        <xdr:cNvPr id="432" name="楕円 431"/>
        <xdr:cNvSpPr/>
      </xdr:nvSpPr>
      <xdr:spPr>
        <a:xfrm>
          <a:off x="6921500" y="13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130413</xdr:rowOff>
    </xdr:from>
    <xdr:ext cx="534377" cy="259045"/>
    <xdr:sp macro="" textlink="">
      <xdr:nvSpPr>
        <xdr:cNvPr id="433" name="テキスト ボックス 432"/>
        <xdr:cNvSpPr txBox="1"/>
      </xdr:nvSpPr>
      <xdr:spPr>
        <a:xfrm>
          <a:off x="6705111" y="131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169875</xdr:rowOff>
    </xdr:from>
    <xdr:to>
      <xdr:col>55</xdr:col>
      <xdr:colOff>0</xdr:colOff>
      <xdr:row>96</xdr:row>
      <xdr:rowOff>14280</xdr:rowOff>
    </xdr:to>
    <xdr:cxnSp macro="">
      <xdr:nvCxnSpPr>
        <xdr:cNvPr id="465" name="直線コネクタ 464"/>
        <xdr:cNvCxnSpPr/>
      </xdr:nvCxnSpPr>
      <xdr:spPr>
        <a:xfrm>
          <a:off x="9639300" y="16457625"/>
          <a:ext cx="8382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6"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169875</xdr:rowOff>
    </xdr:from>
    <xdr:to>
      <xdr:col>50</xdr:col>
      <xdr:colOff>114300</xdr:colOff>
      <xdr:row>96</xdr:row>
      <xdr:rowOff>17349</xdr:rowOff>
    </xdr:to>
    <xdr:cxnSp macro="">
      <xdr:nvCxnSpPr>
        <xdr:cNvPr id="468" name="直線コネクタ 467"/>
        <xdr:cNvCxnSpPr/>
      </xdr:nvCxnSpPr>
      <xdr:spPr>
        <a:xfrm flipV="1">
          <a:off x="8750300" y="16457625"/>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0" name="テキスト ボックス 469"/>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154037</xdr:rowOff>
    </xdr:from>
    <xdr:to>
      <xdr:col>45</xdr:col>
      <xdr:colOff>177800</xdr:colOff>
      <xdr:row>96</xdr:row>
      <xdr:rowOff>17349</xdr:rowOff>
    </xdr:to>
    <xdr:cxnSp macro="">
      <xdr:nvCxnSpPr>
        <xdr:cNvPr id="471" name="直線コネクタ 470"/>
        <xdr:cNvCxnSpPr/>
      </xdr:nvCxnSpPr>
      <xdr:spPr>
        <a:xfrm>
          <a:off x="7861300" y="16441787"/>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3" name="テキスト ボックス 472"/>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154037</xdr:rowOff>
    </xdr:from>
    <xdr:to>
      <xdr:col>41</xdr:col>
      <xdr:colOff>50800</xdr:colOff>
      <xdr:row>96</xdr:row>
      <xdr:rowOff>111942</xdr:rowOff>
    </xdr:to>
    <xdr:cxnSp macro="">
      <xdr:nvCxnSpPr>
        <xdr:cNvPr id="474" name="直線コネクタ 473"/>
        <xdr:cNvCxnSpPr/>
      </xdr:nvCxnSpPr>
      <xdr:spPr>
        <a:xfrm flipV="1">
          <a:off x="6972300" y="16441787"/>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6" name="テキスト ボックス 475"/>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8" name="テキスト ボックス 477"/>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134930</xdr:rowOff>
    </xdr:from>
    <xdr:to>
      <xdr:col>55</xdr:col>
      <xdr:colOff>50800</xdr:colOff>
      <xdr:row>96</xdr:row>
      <xdr:rowOff>65080</xdr:rowOff>
    </xdr:to>
    <xdr:sp macro="" textlink="">
      <xdr:nvSpPr>
        <xdr:cNvPr id="484" name="楕円 483"/>
        <xdr:cNvSpPr/>
      </xdr:nvSpPr>
      <xdr:spPr>
        <a:xfrm>
          <a:off x="10426700" y="164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157807</xdr:rowOff>
    </xdr:from>
    <xdr:ext cx="534377" cy="259045"/>
    <xdr:sp macro="" textlink="">
      <xdr:nvSpPr>
        <xdr:cNvPr id="485" name="土木費該当値テキスト"/>
        <xdr:cNvSpPr txBox="1"/>
      </xdr:nvSpPr>
      <xdr:spPr>
        <a:xfrm>
          <a:off x="10528300" y="162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119075</xdr:rowOff>
    </xdr:from>
    <xdr:to>
      <xdr:col>50</xdr:col>
      <xdr:colOff>165100</xdr:colOff>
      <xdr:row>96</xdr:row>
      <xdr:rowOff>49225</xdr:rowOff>
    </xdr:to>
    <xdr:sp macro="" textlink="">
      <xdr:nvSpPr>
        <xdr:cNvPr id="486" name="楕円 485"/>
        <xdr:cNvSpPr/>
      </xdr:nvSpPr>
      <xdr:spPr>
        <a:xfrm>
          <a:off x="9588500" y="164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87" name="テキスト ボックス 486"/>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137999</xdr:rowOff>
    </xdr:from>
    <xdr:to>
      <xdr:col>46</xdr:col>
      <xdr:colOff>38100</xdr:colOff>
      <xdr:row>96</xdr:row>
      <xdr:rowOff>68149</xdr:rowOff>
    </xdr:to>
    <xdr:sp macro="" textlink="">
      <xdr:nvSpPr>
        <xdr:cNvPr id="488" name="楕円 487"/>
        <xdr:cNvSpPr/>
      </xdr:nvSpPr>
      <xdr:spPr>
        <a:xfrm>
          <a:off x="8699500" y="164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84676</xdr:rowOff>
    </xdr:from>
    <xdr:ext cx="534377" cy="259045"/>
    <xdr:sp macro="" textlink="">
      <xdr:nvSpPr>
        <xdr:cNvPr id="489" name="テキスト ボックス 488"/>
        <xdr:cNvSpPr txBox="1"/>
      </xdr:nvSpPr>
      <xdr:spPr>
        <a:xfrm>
          <a:off x="8483111" y="162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103237</xdr:rowOff>
    </xdr:from>
    <xdr:to>
      <xdr:col>41</xdr:col>
      <xdr:colOff>101600</xdr:colOff>
      <xdr:row>96</xdr:row>
      <xdr:rowOff>33387</xdr:rowOff>
    </xdr:to>
    <xdr:sp macro="" textlink="">
      <xdr:nvSpPr>
        <xdr:cNvPr id="490" name="楕円 489"/>
        <xdr:cNvSpPr/>
      </xdr:nvSpPr>
      <xdr:spPr>
        <a:xfrm>
          <a:off x="7810500" y="16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49914</xdr:rowOff>
    </xdr:from>
    <xdr:ext cx="534377" cy="259045"/>
    <xdr:sp macro="" textlink="">
      <xdr:nvSpPr>
        <xdr:cNvPr id="491" name="テキスト ボックス 490"/>
        <xdr:cNvSpPr txBox="1"/>
      </xdr:nvSpPr>
      <xdr:spPr>
        <a:xfrm>
          <a:off x="7594111" y="16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61142</xdr:rowOff>
    </xdr:from>
    <xdr:to>
      <xdr:col>36</xdr:col>
      <xdr:colOff>165100</xdr:colOff>
      <xdr:row>96</xdr:row>
      <xdr:rowOff>162742</xdr:rowOff>
    </xdr:to>
    <xdr:sp macro="" textlink="">
      <xdr:nvSpPr>
        <xdr:cNvPr id="492" name="楕円 491"/>
        <xdr:cNvSpPr/>
      </xdr:nvSpPr>
      <xdr:spPr>
        <a:xfrm>
          <a:off x="6921500" y="165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7819</xdr:rowOff>
    </xdr:from>
    <xdr:ext cx="534377" cy="259045"/>
    <xdr:sp macro="" textlink="">
      <xdr:nvSpPr>
        <xdr:cNvPr id="493" name="テキスト ボックス 492"/>
        <xdr:cNvSpPr txBox="1"/>
      </xdr:nvSpPr>
      <xdr:spPr>
        <a:xfrm>
          <a:off x="6705111" y="1629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22624</xdr:rowOff>
    </xdr:from>
    <xdr:to>
      <xdr:col>85</xdr:col>
      <xdr:colOff>127000</xdr:colOff>
      <xdr:row>36</xdr:row>
      <xdr:rowOff>67528</xdr:rowOff>
    </xdr:to>
    <xdr:cxnSp macro="">
      <xdr:nvCxnSpPr>
        <xdr:cNvPr id="525" name="直線コネクタ 524"/>
        <xdr:cNvCxnSpPr/>
      </xdr:nvCxnSpPr>
      <xdr:spPr>
        <a:xfrm>
          <a:off x="15481300" y="6194824"/>
          <a:ext cx="8382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6"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35197</xdr:rowOff>
    </xdr:from>
    <xdr:to>
      <xdr:col>81</xdr:col>
      <xdr:colOff>50800</xdr:colOff>
      <xdr:row>36</xdr:row>
      <xdr:rowOff>22624</xdr:rowOff>
    </xdr:to>
    <xdr:cxnSp macro="">
      <xdr:nvCxnSpPr>
        <xdr:cNvPr id="528" name="直線コネクタ 527"/>
        <xdr:cNvCxnSpPr/>
      </xdr:nvCxnSpPr>
      <xdr:spPr>
        <a:xfrm>
          <a:off x="14592300" y="5864497"/>
          <a:ext cx="8890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30" name="テキスト ボックス 529"/>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64425</xdr:rowOff>
    </xdr:from>
    <xdr:to>
      <xdr:col>76</xdr:col>
      <xdr:colOff>114300</xdr:colOff>
      <xdr:row>34</xdr:row>
      <xdr:rowOff>35197</xdr:rowOff>
    </xdr:to>
    <xdr:cxnSp macro="">
      <xdr:nvCxnSpPr>
        <xdr:cNvPr id="531" name="直線コネクタ 530"/>
        <xdr:cNvCxnSpPr/>
      </xdr:nvCxnSpPr>
      <xdr:spPr>
        <a:xfrm>
          <a:off x="13703300" y="5379375"/>
          <a:ext cx="889000" cy="4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3" name="テキスト ボックス 532"/>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64425</xdr:rowOff>
    </xdr:from>
    <xdr:to>
      <xdr:col>71</xdr:col>
      <xdr:colOff>177800</xdr:colOff>
      <xdr:row>36</xdr:row>
      <xdr:rowOff>132679</xdr:rowOff>
    </xdr:to>
    <xdr:cxnSp macro="">
      <xdr:nvCxnSpPr>
        <xdr:cNvPr id="534" name="直線コネクタ 533"/>
        <xdr:cNvCxnSpPr/>
      </xdr:nvCxnSpPr>
      <xdr:spPr>
        <a:xfrm flipV="1">
          <a:off x="12814300" y="5379375"/>
          <a:ext cx="889000" cy="9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6" name="テキスト ボックス 535"/>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8" name="テキスト ボックス 537"/>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16728</xdr:rowOff>
    </xdr:from>
    <xdr:to>
      <xdr:col>85</xdr:col>
      <xdr:colOff>177800</xdr:colOff>
      <xdr:row>36</xdr:row>
      <xdr:rowOff>118328</xdr:rowOff>
    </xdr:to>
    <xdr:sp macro="" textlink="">
      <xdr:nvSpPr>
        <xdr:cNvPr id="544" name="楕円 543"/>
        <xdr:cNvSpPr/>
      </xdr:nvSpPr>
      <xdr:spPr>
        <a:xfrm>
          <a:off x="162687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166605</xdr:rowOff>
    </xdr:from>
    <xdr:ext cx="534377" cy="259045"/>
    <xdr:sp macro="" textlink="">
      <xdr:nvSpPr>
        <xdr:cNvPr id="545" name="消防費該当値テキスト"/>
        <xdr:cNvSpPr txBox="1"/>
      </xdr:nvSpPr>
      <xdr:spPr>
        <a:xfrm>
          <a:off x="16370300" y="61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143274</xdr:rowOff>
    </xdr:from>
    <xdr:to>
      <xdr:col>81</xdr:col>
      <xdr:colOff>101600</xdr:colOff>
      <xdr:row>36</xdr:row>
      <xdr:rowOff>73424</xdr:rowOff>
    </xdr:to>
    <xdr:sp macro="" textlink="">
      <xdr:nvSpPr>
        <xdr:cNvPr id="546" name="楕円 545"/>
        <xdr:cNvSpPr/>
      </xdr:nvSpPr>
      <xdr:spPr>
        <a:xfrm>
          <a:off x="15430500" y="61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64551</xdr:rowOff>
    </xdr:from>
    <xdr:ext cx="534377" cy="259045"/>
    <xdr:sp macro="" textlink="">
      <xdr:nvSpPr>
        <xdr:cNvPr id="547" name="テキスト ボックス 546"/>
        <xdr:cNvSpPr txBox="1"/>
      </xdr:nvSpPr>
      <xdr:spPr>
        <a:xfrm>
          <a:off x="15214111" y="62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155847</xdr:rowOff>
    </xdr:from>
    <xdr:to>
      <xdr:col>76</xdr:col>
      <xdr:colOff>165100</xdr:colOff>
      <xdr:row>34</xdr:row>
      <xdr:rowOff>85997</xdr:rowOff>
    </xdr:to>
    <xdr:sp macro="" textlink="">
      <xdr:nvSpPr>
        <xdr:cNvPr id="548" name="楕円 547"/>
        <xdr:cNvSpPr/>
      </xdr:nvSpPr>
      <xdr:spPr>
        <a:xfrm>
          <a:off x="14541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102524</xdr:rowOff>
    </xdr:from>
    <xdr:ext cx="534377" cy="259045"/>
    <xdr:sp macro="" textlink="">
      <xdr:nvSpPr>
        <xdr:cNvPr id="549" name="テキスト ボックス 548"/>
        <xdr:cNvSpPr txBox="1"/>
      </xdr:nvSpPr>
      <xdr:spPr>
        <a:xfrm>
          <a:off x="14325111" y="55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13625</xdr:rowOff>
    </xdr:from>
    <xdr:to>
      <xdr:col>72</xdr:col>
      <xdr:colOff>38100</xdr:colOff>
      <xdr:row>31</xdr:row>
      <xdr:rowOff>115225</xdr:rowOff>
    </xdr:to>
    <xdr:sp macro="" textlink="">
      <xdr:nvSpPr>
        <xdr:cNvPr id="550" name="楕円 549"/>
        <xdr:cNvSpPr/>
      </xdr:nvSpPr>
      <xdr:spPr>
        <a:xfrm>
          <a:off x="13652500" y="53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131752</xdr:rowOff>
    </xdr:from>
    <xdr:ext cx="534377" cy="259045"/>
    <xdr:sp macro="" textlink="">
      <xdr:nvSpPr>
        <xdr:cNvPr id="551" name="テキスト ボックス 550"/>
        <xdr:cNvSpPr txBox="1"/>
      </xdr:nvSpPr>
      <xdr:spPr>
        <a:xfrm>
          <a:off x="13436111" y="51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81879</xdr:rowOff>
    </xdr:from>
    <xdr:to>
      <xdr:col>67</xdr:col>
      <xdr:colOff>101600</xdr:colOff>
      <xdr:row>37</xdr:row>
      <xdr:rowOff>12029</xdr:rowOff>
    </xdr:to>
    <xdr:sp macro="" textlink="">
      <xdr:nvSpPr>
        <xdr:cNvPr id="552" name="楕円 551"/>
        <xdr:cNvSpPr/>
      </xdr:nvSpPr>
      <xdr:spPr>
        <a:xfrm>
          <a:off x="127635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3156</xdr:rowOff>
    </xdr:from>
    <xdr:ext cx="534377" cy="259045"/>
    <xdr:sp macro="" textlink="">
      <xdr:nvSpPr>
        <xdr:cNvPr id="553" name="テキスト ボックス 552"/>
        <xdr:cNvSpPr txBox="1"/>
      </xdr:nvSpPr>
      <xdr:spPr>
        <a:xfrm>
          <a:off x="12547111" y="63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3873</xdr:rowOff>
    </xdr:from>
    <xdr:to>
      <xdr:col>85</xdr:col>
      <xdr:colOff>127000</xdr:colOff>
      <xdr:row>57</xdr:row>
      <xdr:rowOff>142157</xdr:rowOff>
    </xdr:to>
    <xdr:cxnSp macro="">
      <xdr:nvCxnSpPr>
        <xdr:cNvPr id="583" name="直線コネクタ 582"/>
        <xdr:cNvCxnSpPr/>
      </xdr:nvCxnSpPr>
      <xdr:spPr>
        <a:xfrm>
          <a:off x="15481300" y="9776523"/>
          <a:ext cx="838200" cy="1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4"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3873</xdr:rowOff>
    </xdr:from>
    <xdr:to>
      <xdr:col>81</xdr:col>
      <xdr:colOff>50800</xdr:colOff>
      <xdr:row>57</xdr:row>
      <xdr:rowOff>22447</xdr:rowOff>
    </xdr:to>
    <xdr:cxnSp macro="">
      <xdr:nvCxnSpPr>
        <xdr:cNvPr id="586" name="直線コネクタ 585"/>
        <xdr:cNvCxnSpPr/>
      </xdr:nvCxnSpPr>
      <xdr:spPr>
        <a:xfrm flipV="1">
          <a:off x="14592300" y="9776523"/>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8" name="テキスト ボックス 587"/>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138023</xdr:rowOff>
    </xdr:from>
    <xdr:to>
      <xdr:col>76</xdr:col>
      <xdr:colOff>114300</xdr:colOff>
      <xdr:row>57</xdr:row>
      <xdr:rowOff>22447</xdr:rowOff>
    </xdr:to>
    <xdr:cxnSp macro="">
      <xdr:nvCxnSpPr>
        <xdr:cNvPr id="589" name="直線コネクタ 588"/>
        <xdr:cNvCxnSpPr/>
      </xdr:nvCxnSpPr>
      <xdr:spPr>
        <a:xfrm>
          <a:off x="13703300" y="9739223"/>
          <a:ext cx="889000" cy="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91" name="テキスト ボックス 590"/>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138023</xdr:rowOff>
    </xdr:from>
    <xdr:to>
      <xdr:col>71</xdr:col>
      <xdr:colOff>177800</xdr:colOff>
      <xdr:row>57</xdr:row>
      <xdr:rowOff>122307</xdr:rowOff>
    </xdr:to>
    <xdr:cxnSp macro="">
      <xdr:nvCxnSpPr>
        <xdr:cNvPr id="592" name="直線コネクタ 591"/>
        <xdr:cNvCxnSpPr/>
      </xdr:nvCxnSpPr>
      <xdr:spPr>
        <a:xfrm flipV="1">
          <a:off x="12814300" y="9739223"/>
          <a:ext cx="889000" cy="1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4" name="テキスト ボックス 593"/>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6" name="テキスト ボックス 595"/>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91357</xdr:rowOff>
    </xdr:from>
    <xdr:to>
      <xdr:col>85</xdr:col>
      <xdr:colOff>177800</xdr:colOff>
      <xdr:row>58</xdr:row>
      <xdr:rowOff>21507</xdr:rowOff>
    </xdr:to>
    <xdr:sp macro="" textlink="">
      <xdr:nvSpPr>
        <xdr:cNvPr id="602" name="楕円 601"/>
        <xdr:cNvSpPr/>
      </xdr:nvSpPr>
      <xdr:spPr>
        <a:xfrm>
          <a:off x="16268700" y="98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6284</xdr:rowOff>
    </xdr:from>
    <xdr:ext cx="534377" cy="259045"/>
    <xdr:sp macro="" textlink="">
      <xdr:nvSpPr>
        <xdr:cNvPr id="603" name="教育費該当値テキスト"/>
        <xdr:cNvSpPr txBox="1"/>
      </xdr:nvSpPr>
      <xdr:spPr>
        <a:xfrm>
          <a:off x="16370300" y="97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124523</xdr:rowOff>
    </xdr:from>
    <xdr:to>
      <xdr:col>81</xdr:col>
      <xdr:colOff>101600</xdr:colOff>
      <xdr:row>57</xdr:row>
      <xdr:rowOff>54673</xdr:rowOff>
    </xdr:to>
    <xdr:sp macro="" textlink="">
      <xdr:nvSpPr>
        <xdr:cNvPr id="604" name="楕円 603"/>
        <xdr:cNvSpPr/>
      </xdr:nvSpPr>
      <xdr:spPr>
        <a:xfrm>
          <a:off x="15430500" y="97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45800</xdr:rowOff>
    </xdr:from>
    <xdr:ext cx="534377" cy="259045"/>
    <xdr:sp macro="" textlink="">
      <xdr:nvSpPr>
        <xdr:cNvPr id="605" name="テキスト ボックス 604"/>
        <xdr:cNvSpPr txBox="1"/>
      </xdr:nvSpPr>
      <xdr:spPr>
        <a:xfrm>
          <a:off x="15214111" y="98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143097</xdr:rowOff>
    </xdr:from>
    <xdr:to>
      <xdr:col>76</xdr:col>
      <xdr:colOff>165100</xdr:colOff>
      <xdr:row>57</xdr:row>
      <xdr:rowOff>73247</xdr:rowOff>
    </xdr:to>
    <xdr:sp macro="" textlink="">
      <xdr:nvSpPr>
        <xdr:cNvPr id="606" name="楕円 605"/>
        <xdr:cNvSpPr/>
      </xdr:nvSpPr>
      <xdr:spPr>
        <a:xfrm>
          <a:off x="14541500" y="97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64374</xdr:rowOff>
    </xdr:from>
    <xdr:ext cx="534377" cy="259045"/>
    <xdr:sp macro="" textlink="">
      <xdr:nvSpPr>
        <xdr:cNvPr id="607" name="テキスト ボックス 606"/>
        <xdr:cNvSpPr txBox="1"/>
      </xdr:nvSpPr>
      <xdr:spPr>
        <a:xfrm>
          <a:off x="14325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87223</xdr:rowOff>
    </xdr:from>
    <xdr:to>
      <xdr:col>72</xdr:col>
      <xdr:colOff>38100</xdr:colOff>
      <xdr:row>57</xdr:row>
      <xdr:rowOff>17373</xdr:rowOff>
    </xdr:to>
    <xdr:sp macro="" textlink="">
      <xdr:nvSpPr>
        <xdr:cNvPr id="608" name="楕円 607"/>
        <xdr:cNvSpPr/>
      </xdr:nvSpPr>
      <xdr:spPr>
        <a:xfrm>
          <a:off x="13652500" y="9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8500</xdr:rowOff>
    </xdr:from>
    <xdr:ext cx="534377" cy="259045"/>
    <xdr:sp macro="" textlink="">
      <xdr:nvSpPr>
        <xdr:cNvPr id="609" name="テキスト ボックス 608"/>
        <xdr:cNvSpPr txBox="1"/>
      </xdr:nvSpPr>
      <xdr:spPr>
        <a:xfrm>
          <a:off x="13436111" y="97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71507</xdr:rowOff>
    </xdr:from>
    <xdr:to>
      <xdr:col>67</xdr:col>
      <xdr:colOff>101600</xdr:colOff>
      <xdr:row>58</xdr:row>
      <xdr:rowOff>1657</xdr:rowOff>
    </xdr:to>
    <xdr:sp macro="" textlink="">
      <xdr:nvSpPr>
        <xdr:cNvPr id="610" name="楕円 609"/>
        <xdr:cNvSpPr/>
      </xdr:nvSpPr>
      <xdr:spPr>
        <a:xfrm>
          <a:off x="12763500" y="98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164234</xdr:rowOff>
    </xdr:from>
    <xdr:ext cx="534377" cy="259045"/>
    <xdr:sp macro="" textlink="">
      <xdr:nvSpPr>
        <xdr:cNvPr id="611" name="テキスト ボックス 610"/>
        <xdr:cNvSpPr txBox="1"/>
      </xdr:nvSpPr>
      <xdr:spPr>
        <a:xfrm>
          <a:off x="12547111" y="99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63246</xdr:rowOff>
    </xdr:from>
    <xdr:to>
      <xdr:col>85</xdr:col>
      <xdr:colOff>127000</xdr:colOff>
      <xdr:row>78</xdr:row>
      <xdr:rowOff>38227</xdr:rowOff>
    </xdr:to>
    <xdr:cxnSp macro="">
      <xdr:nvCxnSpPr>
        <xdr:cNvPr id="640" name="直線コネクタ 639"/>
        <xdr:cNvCxnSpPr/>
      </xdr:nvCxnSpPr>
      <xdr:spPr>
        <a:xfrm>
          <a:off x="15481300" y="13264896"/>
          <a:ext cx="838200" cy="1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41"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18542</xdr:rowOff>
    </xdr:from>
    <xdr:to>
      <xdr:col>81</xdr:col>
      <xdr:colOff>50800</xdr:colOff>
      <xdr:row>77</xdr:row>
      <xdr:rowOff>63246</xdr:rowOff>
    </xdr:to>
    <xdr:cxnSp macro="">
      <xdr:nvCxnSpPr>
        <xdr:cNvPr id="643" name="直線コネクタ 642"/>
        <xdr:cNvCxnSpPr/>
      </xdr:nvCxnSpPr>
      <xdr:spPr>
        <a:xfrm>
          <a:off x="14592300" y="13220192"/>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5" name="テキスト ボックス 644"/>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18542</xdr:rowOff>
    </xdr:from>
    <xdr:to>
      <xdr:col>76</xdr:col>
      <xdr:colOff>114300</xdr:colOff>
      <xdr:row>78</xdr:row>
      <xdr:rowOff>156338</xdr:rowOff>
    </xdr:to>
    <xdr:cxnSp macro="">
      <xdr:nvCxnSpPr>
        <xdr:cNvPr id="646" name="直線コネクタ 645"/>
        <xdr:cNvCxnSpPr/>
      </xdr:nvCxnSpPr>
      <xdr:spPr>
        <a:xfrm flipV="1">
          <a:off x="13703300" y="13220192"/>
          <a:ext cx="889000" cy="3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8" name="テキスト ボックス 647"/>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140081</xdr:rowOff>
    </xdr:from>
    <xdr:to>
      <xdr:col>71</xdr:col>
      <xdr:colOff>177800</xdr:colOff>
      <xdr:row>78</xdr:row>
      <xdr:rowOff>156338</xdr:rowOff>
    </xdr:to>
    <xdr:cxnSp macro="">
      <xdr:nvCxnSpPr>
        <xdr:cNvPr id="649" name="直線コネクタ 648"/>
        <xdr:cNvCxnSpPr/>
      </xdr:nvCxnSpPr>
      <xdr:spPr>
        <a:xfrm>
          <a:off x="12814300" y="13513181"/>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51" name="テキスト ボックス 650"/>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3" name="テキスト ボックス 652"/>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158877</xdr:rowOff>
    </xdr:from>
    <xdr:to>
      <xdr:col>85</xdr:col>
      <xdr:colOff>177800</xdr:colOff>
      <xdr:row>78</xdr:row>
      <xdr:rowOff>89027</xdr:rowOff>
    </xdr:to>
    <xdr:sp macro="" textlink="">
      <xdr:nvSpPr>
        <xdr:cNvPr id="659" name="楕円 658"/>
        <xdr:cNvSpPr/>
      </xdr:nvSpPr>
      <xdr:spPr>
        <a:xfrm>
          <a:off x="16268700" y="133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10304</xdr:rowOff>
    </xdr:from>
    <xdr:ext cx="469744" cy="259045"/>
    <xdr:sp macro="" textlink="">
      <xdr:nvSpPr>
        <xdr:cNvPr id="660" name="災害復旧費該当値テキスト"/>
        <xdr:cNvSpPr txBox="1"/>
      </xdr:nvSpPr>
      <xdr:spPr>
        <a:xfrm>
          <a:off x="16370300" y="1321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12446</xdr:rowOff>
    </xdr:from>
    <xdr:to>
      <xdr:col>81</xdr:col>
      <xdr:colOff>101600</xdr:colOff>
      <xdr:row>77</xdr:row>
      <xdr:rowOff>114046</xdr:rowOff>
    </xdr:to>
    <xdr:sp macro="" textlink="">
      <xdr:nvSpPr>
        <xdr:cNvPr id="661" name="楕円 660"/>
        <xdr:cNvSpPr/>
      </xdr:nvSpPr>
      <xdr:spPr>
        <a:xfrm>
          <a:off x="15430500" y="132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130573</xdr:rowOff>
    </xdr:from>
    <xdr:ext cx="469744" cy="259045"/>
    <xdr:sp macro="" textlink="">
      <xdr:nvSpPr>
        <xdr:cNvPr id="662" name="テキスト ボックス 661"/>
        <xdr:cNvSpPr txBox="1"/>
      </xdr:nvSpPr>
      <xdr:spPr>
        <a:xfrm>
          <a:off x="15246428" y="129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139192</xdr:rowOff>
    </xdr:from>
    <xdr:to>
      <xdr:col>76</xdr:col>
      <xdr:colOff>165100</xdr:colOff>
      <xdr:row>77</xdr:row>
      <xdr:rowOff>69342</xdr:rowOff>
    </xdr:to>
    <xdr:sp macro="" textlink="">
      <xdr:nvSpPr>
        <xdr:cNvPr id="663" name="楕円 662"/>
        <xdr:cNvSpPr/>
      </xdr:nvSpPr>
      <xdr:spPr>
        <a:xfrm>
          <a:off x="14541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60469</xdr:rowOff>
    </xdr:from>
    <xdr:ext cx="469744" cy="259045"/>
    <xdr:sp macro="" textlink="">
      <xdr:nvSpPr>
        <xdr:cNvPr id="664" name="テキスト ボックス 663"/>
        <xdr:cNvSpPr txBox="1"/>
      </xdr:nvSpPr>
      <xdr:spPr>
        <a:xfrm>
          <a:off x="14357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105538</xdr:rowOff>
    </xdr:from>
    <xdr:to>
      <xdr:col>72</xdr:col>
      <xdr:colOff>38100</xdr:colOff>
      <xdr:row>79</xdr:row>
      <xdr:rowOff>35688</xdr:rowOff>
    </xdr:to>
    <xdr:sp macro="" textlink="">
      <xdr:nvSpPr>
        <xdr:cNvPr id="665" name="楕円 664"/>
        <xdr:cNvSpPr/>
      </xdr:nvSpPr>
      <xdr:spPr>
        <a:xfrm>
          <a:off x="13652500" y="134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26815</xdr:rowOff>
    </xdr:from>
    <xdr:ext cx="378565" cy="259045"/>
    <xdr:sp macro="" textlink="">
      <xdr:nvSpPr>
        <xdr:cNvPr id="666" name="テキスト ボックス 665"/>
        <xdr:cNvSpPr txBox="1"/>
      </xdr:nvSpPr>
      <xdr:spPr>
        <a:xfrm>
          <a:off x="13514017" y="135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89281</xdr:rowOff>
    </xdr:from>
    <xdr:to>
      <xdr:col>67</xdr:col>
      <xdr:colOff>101600</xdr:colOff>
      <xdr:row>79</xdr:row>
      <xdr:rowOff>19431</xdr:rowOff>
    </xdr:to>
    <xdr:sp macro="" textlink="">
      <xdr:nvSpPr>
        <xdr:cNvPr id="667" name="楕円 666"/>
        <xdr:cNvSpPr/>
      </xdr:nvSpPr>
      <xdr:spPr>
        <a:xfrm>
          <a:off x="12763500" y="134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10558</xdr:rowOff>
    </xdr:from>
    <xdr:ext cx="378565" cy="259045"/>
    <xdr:sp macro="" textlink="">
      <xdr:nvSpPr>
        <xdr:cNvPr id="668" name="テキスト ボックス 667"/>
        <xdr:cNvSpPr txBox="1"/>
      </xdr:nvSpPr>
      <xdr:spPr>
        <a:xfrm>
          <a:off x="12625017" y="1355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80" name="直線コネクタ 679"/>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81" name="テキスト ボックス 680"/>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2" name="直線コネクタ 68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3" name="テキスト ボックス 682"/>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4" name="直線コネクタ 683"/>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5" name="テキスト ボックス 684"/>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8" name="直線コネクタ 687"/>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9" name="テキスト ボックス 688"/>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90" name="直線コネクタ 68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91" name="テキスト ボックス 69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2" name="直線コネクタ 691"/>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3" name="テキスト ボックス 692"/>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5" name="テキスト ボックス 69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19228</xdr:rowOff>
    </xdr:from>
    <xdr:to>
      <xdr:col>85</xdr:col>
      <xdr:colOff>126364</xdr:colOff>
      <xdr:row>98</xdr:row>
      <xdr:rowOff>108210</xdr:rowOff>
    </xdr:to>
    <xdr:cxnSp macro="">
      <xdr:nvCxnSpPr>
        <xdr:cNvPr id="697" name="直線コネクタ 696"/>
        <xdr:cNvCxnSpPr/>
      </xdr:nvCxnSpPr>
      <xdr:spPr>
        <a:xfrm flipV="1">
          <a:off x="16317595" y="15621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112037</xdr:rowOff>
    </xdr:from>
    <xdr:ext cx="534377" cy="259045"/>
    <xdr:sp macro="" textlink="">
      <xdr:nvSpPr>
        <xdr:cNvPr id="698" name="公債費最小値テキスト"/>
        <xdr:cNvSpPr txBox="1"/>
      </xdr:nvSpPr>
      <xdr:spPr>
        <a:xfrm>
          <a:off x="16370300" y="169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108210</xdr:rowOff>
    </xdr:from>
    <xdr:to>
      <xdr:col>86</xdr:col>
      <xdr:colOff>25400</xdr:colOff>
      <xdr:row>98</xdr:row>
      <xdr:rowOff>108210</xdr:rowOff>
    </xdr:to>
    <xdr:cxnSp macro="">
      <xdr:nvCxnSpPr>
        <xdr:cNvPr id="699" name="直線コネクタ 698"/>
        <xdr:cNvCxnSpPr/>
      </xdr:nvCxnSpPr>
      <xdr:spPr>
        <a:xfrm>
          <a:off x="16230600" y="169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137355</xdr:rowOff>
    </xdr:from>
    <xdr:ext cx="534377" cy="259045"/>
    <xdr:sp macro="" textlink="">
      <xdr:nvSpPr>
        <xdr:cNvPr id="700" name="公債費最大値テキスト"/>
        <xdr:cNvSpPr txBox="1"/>
      </xdr:nvSpPr>
      <xdr:spPr>
        <a:xfrm>
          <a:off x="16370300" y="15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19228</xdr:rowOff>
    </xdr:from>
    <xdr:to>
      <xdr:col>86</xdr:col>
      <xdr:colOff>25400</xdr:colOff>
      <xdr:row>91</xdr:row>
      <xdr:rowOff>19228</xdr:rowOff>
    </xdr:to>
    <xdr:cxnSp macro="">
      <xdr:nvCxnSpPr>
        <xdr:cNvPr id="701" name="直線コネクタ 700"/>
        <xdr:cNvCxnSpPr/>
      </xdr:nvCxnSpPr>
      <xdr:spPr>
        <a:xfrm>
          <a:off x="16230600" y="15621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28029</xdr:rowOff>
    </xdr:from>
    <xdr:to>
      <xdr:col>85</xdr:col>
      <xdr:colOff>127000</xdr:colOff>
      <xdr:row>91</xdr:row>
      <xdr:rowOff>129356</xdr:rowOff>
    </xdr:to>
    <xdr:cxnSp macro="">
      <xdr:nvCxnSpPr>
        <xdr:cNvPr id="702" name="直線コネクタ 701"/>
        <xdr:cNvCxnSpPr/>
      </xdr:nvCxnSpPr>
      <xdr:spPr>
        <a:xfrm flipV="1">
          <a:off x="15481300" y="15629979"/>
          <a:ext cx="8382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135678</xdr:rowOff>
    </xdr:from>
    <xdr:ext cx="534377" cy="259045"/>
    <xdr:sp macro="" textlink="">
      <xdr:nvSpPr>
        <xdr:cNvPr id="703" name="公債費平均値テキスト"/>
        <xdr:cNvSpPr txBox="1"/>
      </xdr:nvSpPr>
      <xdr:spPr>
        <a:xfrm>
          <a:off x="16370300" y="162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157251</xdr:rowOff>
    </xdr:from>
    <xdr:to>
      <xdr:col>85</xdr:col>
      <xdr:colOff>177800</xdr:colOff>
      <xdr:row>95</xdr:row>
      <xdr:rowOff>87401</xdr:rowOff>
    </xdr:to>
    <xdr:sp macro="" textlink="">
      <xdr:nvSpPr>
        <xdr:cNvPr id="704" name="フローチャート: 判断 703"/>
        <xdr:cNvSpPr/>
      </xdr:nvSpPr>
      <xdr:spPr>
        <a:xfrm>
          <a:off x="16268700" y="1627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129356</xdr:rowOff>
    </xdr:from>
    <xdr:to>
      <xdr:col>81</xdr:col>
      <xdr:colOff>50800</xdr:colOff>
      <xdr:row>92</xdr:row>
      <xdr:rowOff>59261</xdr:rowOff>
    </xdr:to>
    <xdr:cxnSp macro="">
      <xdr:nvCxnSpPr>
        <xdr:cNvPr id="705" name="直線コネクタ 704"/>
        <xdr:cNvCxnSpPr/>
      </xdr:nvCxnSpPr>
      <xdr:spPr>
        <a:xfrm flipV="1">
          <a:off x="14592300" y="15731306"/>
          <a:ext cx="889000" cy="1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161623</xdr:rowOff>
    </xdr:from>
    <xdr:to>
      <xdr:col>81</xdr:col>
      <xdr:colOff>101600</xdr:colOff>
      <xdr:row>95</xdr:row>
      <xdr:rowOff>91773</xdr:rowOff>
    </xdr:to>
    <xdr:sp macro="" textlink="">
      <xdr:nvSpPr>
        <xdr:cNvPr id="706" name="フローチャート: 判断 705"/>
        <xdr:cNvSpPr/>
      </xdr:nvSpPr>
      <xdr:spPr>
        <a:xfrm>
          <a:off x="154305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82900</xdr:rowOff>
    </xdr:from>
    <xdr:ext cx="534377" cy="259045"/>
    <xdr:sp macro="" textlink="">
      <xdr:nvSpPr>
        <xdr:cNvPr id="707" name="テキスト ボックス 706"/>
        <xdr:cNvSpPr txBox="1"/>
      </xdr:nvSpPr>
      <xdr:spPr>
        <a:xfrm>
          <a:off x="15214111" y="16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59261</xdr:rowOff>
    </xdr:from>
    <xdr:to>
      <xdr:col>76</xdr:col>
      <xdr:colOff>114300</xdr:colOff>
      <xdr:row>92</xdr:row>
      <xdr:rowOff>133471</xdr:rowOff>
    </xdr:to>
    <xdr:cxnSp macro="">
      <xdr:nvCxnSpPr>
        <xdr:cNvPr id="708" name="直線コネクタ 707"/>
        <xdr:cNvCxnSpPr/>
      </xdr:nvCxnSpPr>
      <xdr:spPr>
        <a:xfrm flipV="1">
          <a:off x="13703300" y="15832661"/>
          <a:ext cx="889000" cy="7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10833</xdr:rowOff>
    </xdr:from>
    <xdr:to>
      <xdr:col>76</xdr:col>
      <xdr:colOff>165100</xdr:colOff>
      <xdr:row>95</xdr:row>
      <xdr:rowOff>112433</xdr:rowOff>
    </xdr:to>
    <xdr:sp macro="" textlink="">
      <xdr:nvSpPr>
        <xdr:cNvPr id="709" name="フローチャート: 判断 708"/>
        <xdr:cNvSpPr/>
      </xdr:nvSpPr>
      <xdr:spPr>
        <a:xfrm>
          <a:off x="14541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103560</xdr:rowOff>
    </xdr:from>
    <xdr:ext cx="534377" cy="259045"/>
    <xdr:sp macro="" textlink="">
      <xdr:nvSpPr>
        <xdr:cNvPr id="710" name="テキスト ボックス 709"/>
        <xdr:cNvSpPr txBox="1"/>
      </xdr:nvSpPr>
      <xdr:spPr>
        <a:xfrm>
          <a:off x="14325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121383</xdr:rowOff>
    </xdr:from>
    <xdr:to>
      <xdr:col>71</xdr:col>
      <xdr:colOff>177800</xdr:colOff>
      <xdr:row>92</xdr:row>
      <xdr:rowOff>133471</xdr:rowOff>
    </xdr:to>
    <xdr:cxnSp macro="">
      <xdr:nvCxnSpPr>
        <xdr:cNvPr id="711" name="直線コネクタ 710"/>
        <xdr:cNvCxnSpPr/>
      </xdr:nvCxnSpPr>
      <xdr:spPr>
        <a:xfrm>
          <a:off x="12814300" y="15551883"/>
          <a:ext cx="8890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162852</xdr:rowOff>
    </xdr:from>
    <xdr:to>
      <xdr:col>72</xdr:col>
      <xdr:colOff>38100</xdr:colOff>
      <xdr:row>95</xdr:row>
      <xdr:rowOff>93002</xdr:rowOff>
    </xdr:to>
    <xdr:sp macro="" textlink="">
      <xdr:nvSpPr>
        <xdr:cNvPr id="712" name="フローチャート: 判断 711"/>
        <xdr:cNvSpPr/>
      </xdr:nvSpPr>
      <xdr:spPr>
        <a:xfrm>
          <a:off x="13652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84129</xdr:rowOff>
    </xdr:from>
    <xdr:ext cx="534377" cy="259045"/>
    <xdr:sp macro="" textlink="">
      <xdr:nvSpPr>
        <xdr:cNvPr id="713" name="テキスト ボックス 712"/>
        <xdr:cNvSpPr txBox="1"/>
      </xdr:nvSpPr>
      <xdr:spPr>
        <a:xfrm>
          <a:off x="13436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145793</xdr:rowOff>
    </xdr:from>
    <xdr:to>
      <xdr:col>67</xdr:col>
      <xdr:colOff>101600</xdr:colOff>
      <xdr:row>95</xdr:row>
      <xdr:rowOff>75943</xdr:rowOff>
    </xdr:to>
    <xdr:sp macro="" textlink="">
      <xdr:nvSpPr>
        <xdr:cNvPr id="714" name="フローチャート: 判断 713"/>
        <xdr:cNvSpPr/>
      </xdr:nvSpPr>
      <xdr:spPr>
        <a:xfrm>
          <a:off x="12763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67070</xdr:rowOff>
    </xdr:from>
    <xdr:ext cx="534377" cy="259045"/>
    <xdr:sp macro="" textlink="">
      <xdr:nvSpPr>
        <xdr:cNvPr id="715" name="テキスト ボックス 714"/>
        <xdr:cNvSpPr txBox="1"/>
      </xdr:nvSpPr>
      <xdr:spPr>
        <a:xfrm>
          <a:off x="12547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148679</xdr:rowOff>
    </xdr:from>
    <xdr:to>
      <xdr:col>85</xdr:col>
      <xdr:colOff>177800</xdr:colOff>
      <xdr:row>91</xdr:row>
      <xdr:rowOff>78829</xdr:rowOff>
    </xdr:to>
    <xdr:sp macro="" textlink="">
      <xdr:nvSpPr>
        <xdr:cNvPr id="721" name="楕円 720"/>
        <xdr:cNvSpPr/>
      </xdr:nvSpPr>
      <xdr:spPr>
        <a:xfrm>
          <a:off x="16268700" y="15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92905</xdr:rowOff>
    </xdr:from>
    <xdr:ext cx="534377" cy="259045"/>
    <xdr:sp macro="" textlink="">
      <xdr:nvSpPr>
        <xdr:cNvPr id="722" name="公債費該当値テキスト"/>
        <xdr:cNvSpPr txBox="1"/>
      </xdr:nvSpPr>
      <xdr:spPr>
        <a:xfrm>
          <a:off x="16370300" y="155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78556</xdr:rowOff>
    </xdr:from>
    <xdr:to>
      <xdr:col>81</xdr:col>
      <xdr:colOff>101600</xdr:colOff>
      <xdr:row>92</xdr:row>
      <xdr:rowOff>8706</xdr:rowOff>
    </xdr:to>
    <xdr:sp macro="" textlink="">
      <xdr:nvSpPr>
        <xdr:cNvPr id="723" name="楕円 722"/>
        <xdr:cNvSpPr/>
      </xdr:nvSpPr>
      <xdr:spPr>
        <a:xfrm>
          <a:off x="15430500" y="15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25233</xdr:rowOff>
    </xdr:from>
    <xdr:ext cx="534377" cy="259045"/>
    <xdr:sp macro="" textlink="">
      <xdr:nvSpPr>
        <xdr:cNvPr id="724" name="テキスト ボックス 723"/>
        <xdr:cNvSpPr txBox="1"/>
      </xdr:nvSpPr>
      <xdr:spPr>
        <a:xfrm>
          <a:off x="15214111" y="154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8461</xdr:rowOff>
    </xdr:from>
    <xdr:to>
      <xdr:col>76</xdr:col>
      <xdr:colOff>165100</xdr:colOff>
      <xdr:row>92</xdr:row>
      <xdr:rowOff>110061</xdr:rowOff>
    </xdr:to>
    <xdr:sp macro="" textlink="">
      <xdr:nvSpPr>
        <xdr:cNvPr id="725" name="楕円 724"/>
        <xdr:cNvSpPr/>
      </xdr:nvSpPr>
      <xdr:spPr>
        <a:xfrm>
          <a:off x="14541500" y="157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126588</xdr:rowOff>
    </xdr:from>
    <xdr:ext cx="534377" cy="259045"/>
    <xdr:sp macro="" textlink="">
      <xdr:nvSpPr>
        <xdr:cNvPr id="726" name="テキスト ボックス 725"/>
        <xdr:cNvSpPr txBox="1"/>
      </xdr:nvSpPr>
      <xdr:spPr>
        <a:xfrm>
          <a:off x="14325111" y="155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82671</xdr:rowOff>
    </xdr:from>
    <xdr:to>
      <xdr:col>72</xdr:col>
      <xdr:colOff>38100</xdr:colOff>
      <xdr:row>93</xdr:row>
      <xdr:rowOff>12821</xdr:rowOff>
    </xdr:to>
    <xdr:sp macro="" textlink="">
      <xdr:nvSpPr>
        <xdr:cNvPr id="727" name="楕円 726"/>
        <xdr:cNvSpPr/>
      </xdr:nvSpPr>
      <xdr:spPr>
        <a:xfrm>
          <a:off x="13652500" y="15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29348</xdr:rowOff>
    </xdr:from>
    <xdr:ext cx="534377" cy="259045"/>
    <xdr:sp macro="" textlink="">
      <xdr:nvSpPr>
        <xdr:cNvPr id="728" name="テキスト ボックス 727"/>
        <xdr:cNvSpPr txBox="1"/>
      </xdr:nvSpPr>
      <xdr:spPr>
        <a:xfrm>
          <a:off x="13436111" y="156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70583</xdr:rowOff>
    </xdr:from>
    <xdr:to>
      <xdr:col>67</xdr:col>
      <xdr:colOff>101600</xdr:colOff>
      <xdr:row>91</xdr:row>
      <xdr:rowOff>733</xdr:rowOff>
    </xdr:to>
    <xdr:sp macro="" textlink="">
      <xdr:nvSpPr>
        <xdr:cNvPr id="729" name="楕円 728"/>
        <xdr:cNvSpPr/>
      </xdr:nvSpPr>
      <xdr:spPr>
        <a:xfrm>
          <a:off x="12763500" y="15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17260</xdr:rowOff>
    </xdr:from>
    <xdr:ext cx="534377" cy="259045"/>
    <xdr:sp macro="" textlink="">
      <xdr:nvSpPr>
        <xdr:cNvPr id="730" name="テキスト ボックス 729"/>
        <xdr:cNvSpPr txBox="1"/>
      </xdr:nvSpPr>
      <xdr:spPr>
        <a:xfrm>
          <a:off x="12547111" y="152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4" name="テキスト ボックス 74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6" name="テキスト ボックス 74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8" name="テキスト ボックス 74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4" name="直線コネクタ 753"/>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5"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7"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8" name="直線コネクタ 757"/>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89941</xdr:rowOff>
    </xdr:from>
    <xdr:to>
      <xdr:col>116</xdr:col>
      <xdr:colOff>63500</xdr:colOff>
      <xdr:row>38</xdr:row>
      <xdr:rowOff>165074</xdr:rowOff>
    </xdr:to>
    <xdr:cxnSp macro="">
      <xdr:nvCxnSpPr>
        <xdr:cNvPr id="759" name="直線コネクタ 758"/>
        <xdr:cNvCxnSpPr/>
      </xdr:nvCxnSpPr>
      <xdr:spPr>
        <a:xfrm flipV="1">
          <a:off x="21323300" y="6605041"/>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60" name="諸支出金平均値テキスト"/>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61" name="フローチャート: 判断 760"/>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129146</xdr:rowOff>
    </xdr:from>
    <xdr:to>
      <xdr:col>111</xdr:col>
      <xdr:colOff>177800</xdr:colOff>
      <xdr:row>38</xdr:row>
      <xdr:rowOff>165074</xdr:rowOff>
    </xdr:to>
    <xdr:cxnSp macro="">
      <xdr:nvCxnSpPr>
        <xdr:cNvPr id="762" name="直線コネクタ 761"/>
        <xdr:cNvCxnSpPr/>
      </xdr:nvCxnSpPr>
      <xdr:spPr>
        <a:xfrm>
          <a:off x="20434300" y="6644246"/>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3" name="フローチャート: 判断 762"/>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4" name="テキスト ボックス 763"/>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129146</xdr:rowOff>
    </xdr:from>
    <xdr:to>
      <xdr:col>107</xdr:col>
      <xdr:colOff>50800</xdr:colOff>
      <xdr:row>39</xdr:row>
      <xdr:rowOff>6883</xdr:rowOff>
    </xdr:to>
    <xdr:cxnSp macro="">
      <xdr:nvCxnSpPr>
        <xdr:cNvPr id="765" name="直線コネクタ 764"/>
        <xdr:cNvCxnSpPr/>
      </xdr:nvCxnSpPr>
      <xdr:spPr>
        <a:xfrm flipV="1">
          <a:off x="19545300" y="6644246"/>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6" name="フローチャート: 判断 765"/>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7" name="テキスト ボックス 766"/>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6883</xdr:rowOff>
    </xdr:from>
    <xdr:to>
      <xdr:col>102</xdr:col>
      <xdr:colOff>114300</xdr:colOff>
      <xdr:row>39</xdr:row>
      <xdr:rowOff>7874</xdr:rowOff>
    </xdr:to>
    <xdr:cxnSp macro="">
      <xdr:nvCxnSpPr>
        <xdr:cNvPr id="768" name="直線コネクタ 767"/>
        <xdr:cNvCxnSpPr/>
      </xdr:nvCxnSpPr>
      <xdr:spPr>
        <a:xfrm flipV="1">
          <a:off x="18656300" y="669343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9" name="フローチャート: 判断 768"/>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70" name="テキスト ボックス 769"/>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71" name="フローチャート: 判断 770"/>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72" name="テキスト ボックス 771"/>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39141</xdr:rowOff>
    </xdr:from>
    <xdr:to>
      <xdr:col>116</xdr:col>
      <xdr:colOff>114300</xdr:colOff>
      <xdr:row>38</xdr:row>
      <xdr:rowOff>140741</xdr:rowOff>
    </xdr:to>
    <xdr:sp macro="" textlink="">
      <xdr:nvSpPr>
        <xdr:cNvPr id="778" name="楕円 777"/>
        <xdr:cNvSpPr/>
      </xdr:nvSpPr>
      <xdr:spPr>
        <a:xfrm>
          <a:off x="22110700" y="65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169968</xdr:rowOff>
    </xdr:from>
    <xdr:ext cx="469744" cy="259045"/>
    <xdr:sp macro="" textlink="">
      <xdr:nvSpPr>
        <xdr:cNvPr id="779" name="諸支出金該当値テキスト"/>
        <xdr:cNvSpPr txBox="1"/>
      </xdr:nvSpPr>
      <xdr:spPr>
        <a:xfrm>
          <a:off x="22212300" y="63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114274</xdr:rowOff>
    </xdr:from>
    <xdr:to>
      <xdr:col>112</xdr:col>
      <xdr:colOff>38100</xdr:colOff>
      <xdr:row>39</xdr:row>
      <xdr:rowOff>44424</xdr:rowOff>
    </xdr:to>
    <xdr:sp macro="" textlink="">
      <xdr:nvSpPr>
        <xdr:cNvPr id="780" name="楕円 779"/>
        <xdr:cNvSpPr/>
      </xdr:nvSpPr>
      <xdr:spPr>
        <a:xfrm>
          <a:off x="21272500" y="66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60951</xdr:rowOff>
    </xdr:from>
    <xdr:ext cx="469744" cy="259045"/>
    <xdr:sp macro="" textlink="">
      <xdr:nvSpPr>
        <xdr:cNvPr id="781" name="テキスト ボックス 780"/>
        <xdr:cNvSpPr txBox="1"/>
      </xdr:nvSpPr>
      <xdr:spPr>
        <a:xfrm>
          <a:off x="21088428" y="64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78346</xdr:rowOff>
    </xdr:from>
    <xdr:to>
      <xdr:col>107</xdr:col>
      <xdr:colOff>101600</xdr:colOff>
      <xdr:row>39</xdr:row>
      <xdr:rowOff>8496</xdr:rowOff>
    </xdr:to>
    <xdr:sp macro="" textlink="">
      <xdr:nvSpPr>
        <xdr:cNvPr id="782" name="楕円 781"/>
        <xdr:cNvSpPr/>
      </xdr:nvSpPr>
      <xdr:spPr>
        <a:xfrm>
          <a:off x="20383500" y="65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25023</xdr:rowOff>
    </xdr:from>
    <xdr:ext cx="469744" cy="259045"/>
    <xdr:sp macro="" textlink="">
      <xdr:nvSpPr>
        <xdr:cNvPr id="783" name="テキスト ボックス 782"/>
        <xdr:cNvSpPr txBox="1"/>
      </xdr:nvSpPr>
      <xdr:spPr>
        <a:xfrm>
          <a:off x="20199428" y="636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127533</xdr:rowOff>
    </xdr:from>
    <xdr:to>
      <xdr:col>102</xdr:col>
      <xdr:colOff>165100</xdr:colOff>
      <xdr:row>39</xdr:row>
      <xdr:rowOff>57683</xdr:rowOff>
    </xdr:to>
    <xdr:sp macro="" textlink="">
      <xdr:nvSpPr>
        <xdr:cNvPr id="784" name="楕円 783"/>
        <xdr:cNvSpPr/>
      </xdr:nvSpPr>
      <xdr:spPr>
        <a:xfrm>
          <a:off x="19494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74210</xdr:rowOff>
    </xdr:from>
    <xdr:ext cx="378565" cy="259045"/>
    <xdr:sp macro="" textlink="">
      <xdr:nvSpPr>
        <xdr:cNvPr id="785" name="テキスト ボックス 784"/>
        <xdr:cNvSpPr txBox="1"/>
      </xdr:nvSpPr>
      <xdr:spPr>
        <a:xfrm>
          <a:off x="19356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86" name="楕円 785"/>
        <xdr:cNvSpPr/>
      </xdr:nvSpPr>
      <xdr:spPr>
        <a:xfrm>
          <a:off x="18605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75201</xdr:rowOff>
    </xdr:from>
    <xdr:ext cx="378565" cy="259045"/>
    <xdr:sp macro="" textlink="">
      <xdr:nvSpPr>
        <xdr:cNvPr id="787" name="テキスト ボックス 786"/>
        <xdr:cNvSpPr txBox="1"/>
      </xdr:nvSpPr>
      <xdr:spPr>
        <a:xfrm>
          <a:off x="18467017" y="641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74,587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類似団体平均に比べ高い状況となっている。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これは、新市庁舎建設事業に係る投資的経費が主な要因である。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234,960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円となっており、類似団体平均に比べ高い状況となっている。これは、生活保護にかかる被保護率が高く、生活保護費にかかる扶助費が高いことが主な要因である。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78,520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内で最も高く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なっている。これは、原爆被爆関連経費等により類似都市と比較して高い水準で推移している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61,908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、臨時財政対策債に係る元金償還が増となったこと等により、令和</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3,546</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円の増となっており、類似都市と比較して高い水準で推移している。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歳出において、物件費が増となったものの、補助費等の減などにより前年度比</a:t>
          </a:r>
          <a:r>
            <a:rPr kumimoji="1" lang="en-US" altLang="ja-JP" sz="1400">
              <a:solidFill>
                <a:sysClr val="windowText" lastClr="000000"/>
              </a:solidFill>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億円の減となった。また、歳入において地方税の増などにより歳出を上回ったことに伴い、実質収支・実質単年度収支ともに黒字となっている。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参考：直近の一般会計実質収支</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6,794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2,774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2,749</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・水道事業</a:t>
          </a:r>
        </a:p>
        <a:p>
          <a:r>
            <a:rPr kumimoji="1" lang="ja-JP" altLang="en-US" sz="1400">
              <a:solidFill>
                <a:sysClr val="windowText" lastClr="000000"/>
              </a:solidFill>
              <a:latin typeface="ＭＳ ゴシック" pitchFamily="49" charset="-128"/>
              <a:ea typeface="ＭＳ ゴシック" pitchFamily="49" charset="-128"/>
            </a:rPr>
            <a:t>　給水収益の減により、事業規模が縮小した。また、未払金の増により、資金剰余額が減少したことにより、前年度より</a:t>
          </a:r>
          <a:r>
            <a:rPr kumimoji="1" lang="en-US" altLang="ja-JP" sz="1400">
              <a:solidFill>
                <a:sysClr val="windowText" lastClr="000000"/>
              </a:solidFill>
              <a:latin typeface="ＭＳ ゴシック" pitchFamily="49" charset="-128"/>
              <a:ea typeface="ＭＳ ゴシック" pitchFamily="49" charset="-128"/>
            </a:rPr>
            <a:t>0.29</a:t>
          </a:r>
          <a:r>
            <a:rPr kumimoji="1" lang="ja-JP" altLang="en-US" sz="1400">
              <a:solidFill>
                <a:sysClr val="windowText" lastClr="000000"/>
              </a:solidFill>
              <a:latin typeface="ＭＳ ゴシック" pitchFamily="49" charset="-128"/>
              <a:ea typeface="ＭＳ ゴシック" pitchFamily="49" charset="-128"/>
            </a:rPr>
            <a:t>ポイント減少している。</a:t>
          </a:r>
        </a:p>
        <a:p>
          <a:endParaRPr kumimoji="1" lang="ja-JP" altLang="en-US"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・下水道事業</a:t>
          </a:r>
        </a:p>
        <a:p>
          <a:r>
            <a:rPr kumimoji="1" lang="ja-JP" altLang="en-US" sz="1400">
              <a:solidFill>
                <a:sysClr val="windowText" lastClr="000000"/>
              </a:solidFill>
              <a:latin typeface="ＭＳ ゴシック" pitchFamily="49" charset="-128"/>
              <a:ea typeface="ＭＳ ゴシック" pitchFamily="49" charset="-128"/>
            </a:rPr>
            <a:t>　下水道使用料の減により、事業の規模が減少したものの、現金・預金の増により、資金剰余額が増加したことにより、前年度より</a:t>
          </a:r>
          <a:r>
            <a:rPr kumimoji="1" lang="en-US" altLang="ja-JP" sz="1400">
              <a:solidFill>
                <a:sysClr val="windowText" lastClr="000000"/>
              </a:solidFill>
              <a:latin typeface="ＭＳ ゴシック" pitchFamily="49" charset="-128"/>
              <a:ea typeface="ＭＳ ゴシック" pitchFamily="49" charset="-128"/>
            </a:rPr>
            <a:t>1.09</a:t>
          </a:r>
          <a:r>
            <a:rPr kumimoji="1" lang="ja-JP" altLang="en-US" sz="1400">
              <a:solidFill>
                <a:sysClr val="windowText" lastClr="000000"/>
              </a:solidFill>
              <a:latin typeface="ＭＳ ゴシック" pitchFamily="49" charset="-128"/>
              <a:ea typeface="ＭＳ ゴシック" pitchFamily="49" charset="-128"/>
            </a:rPr>
            <a:t>ポイント増加している。</a:t>
          </a:r>
        </a:p>
        <a:p>
          <a:endParaRPr kumimoji="1" lang="ja-JP" altLang="en-US"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・介護保険事業</a:t>
          </a:r>
        </a:p>
        <a:p>
          <a:r>
            <a:rPr kumimoji="1" lang="ja-JP" altLang="en-US" sz="1400">
              <a:solidFill>
                <a:sysClr val="windowText" lastClr="000000"/>
              </a:solidFill>
              <a:latin typeface="ＭＳ ゴシック" pitchFamily="49" charset="-128"/>
              <a:ea typeface="ＭＳ ゴシック" pitchFamily="49" charset="-128"/>
            </a:rPr>
            <a:t>　保険給付費の増加などにより歳出が増加したものの、保険料収納額等の歳入の増が歳出の増加を上回ったこと、前年度より</a:t>
          </a:r>
          <a:r>
            <a:rPr kumimoji="1" lang="en-US" altLang="ja-JP" sz="1400">
              <a:solidFill>
                <a:sysClr val="windowText" lastClr="000000"/>
              </a:solidFill>
              <a:latin typeface="ＭＳ ゴシック" pitchFamily="49" charset="-128"/>
              <a:ea typeface="ＭＳ ゴシック" pitchFamily="49" charset="-128"/>
            </a:rPr>
            <a:t>0.15</a:t>
          </a:r>
          <a:r>
            <a:rPr kumimoji="1" lang="ja-JP" altLang="en-US" sz="1400">
              <a:solidFill>
                <a:sysClr val="windowText" lastClr="000000"/>
              </a:solidFill>
              <a:latin typeface="ＭＳ ゴシック" pitchFamily="49" charset="-128"/>
              <a:ea typeface="ＭＳ ゴシック" pitchFamily="49" charset="-128"/>
            </a:rPr>
            <a:t>ポイント増加している。</a:t>
          </a:r>
        </a:p>
        <a:p>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主な会計の主な要因について記載したが、全会計において赤字にはなっていない。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O56"/>
  <sheetViews>
    <sheetView showGridLines="0" topLeftCell="A22" zoomScale="85" zoomScaleNormal="85" workbookViewId="0">
      <selection activeCell="A44" sqref="A44:XFD44"/>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240493330</v>
      </c>
      <c r="BO4" s="449"/>
      <c r="BP4" s="449"/>
      <c r="BQ4" s="449"/>
      <c r="BR4" s="449"/>
      <c r="BS4" s="449"/>
      <c r="BT4" s="449"/>
      <c r="BU4" s="450"/>
      <c r="BV4" s="448">
        <v>262301512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2.8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231943383</v>
      </c>
      <c r="BO5" s="420"/>
      <c r="BP5" s="420"/>
      <c r="BQ5" s="420"/>
      <c r="BR5" s="420"/>
      <c r="BS5" s="420"/>
      <c r="BT5" s="420"/>
      <c r="BU5" s="421"/>
      <c r="BV5" s="419">
        <v>255100662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97.2</v>
      </c>
      <c r="CU5" s="417"/>
      <c r="CV5" s="417"/>
      <c r="CW5" s="417"/>
      <c r="CX5" s="417"/>
      <c r="CY5" s="417"/>
      <c r="CZ5" s="417"/>
      <c r="DA5" s="418"/>
      <c r="DB5" s="416">
        <v>91.7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8549947</v>
      </c>
      <c r="BO6" s="420"/>
      <c r="BP6" s="420"/>
      <c r="BQ6" s="420"/>
      <c r="BR6" s="420"/>
      <c r="BS6" s="420"/>
      <c r="BT6" s="420"/>
      <c r="BU6" s="421"/>
      <c r="BV6" s="419">
        <v>7200850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100.5</v>
      </c>
      <c r="CU6" s="563"/>
      <c r="CV6" s="563"/>
      <c r="CW6" s="563"/>
      <c r="CX6" s="563"/>
      <c r="CY6" s="563"/>
      <c r="CZ6" s="563"/>
      <c r="DA6" s="564"/>
      <c r="DB6" s="562">
        <v>98.7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1690914</v>
      </c>
      <c r="BO7" s="420"/>
      <c r="BP7" s="420"/>
      <c r="BQ7" s="420"/>
      <c r="BR7" s="420"/>
      <c r="BS7" s="420"/>
      <c r="BT7" s="420"/>
      <c r="BU7" s="421"/>
      <c r="BV7" s="419">
        <v>4295875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100144822</v>
      </c>
      <c r="CU7" s="420"/>
      <c r="CV7" s="420"/>
      <c r="CW7" s="420"/>
      <c r="CX7" s="420"/>
      <c r="CY7" s="420"/>
      <c r="CZ7" s="420"/>
      <c r="DA7" s="421"/>
      <c r="DB7" s="419">
        <v>103033192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6859033</v>
      </c>
      <c r="BO8" s="420"/>
      <c r="BP8" s="420"/>
      <c r="BQ8" s="420"/>
      <c r="BR8" s="420"/>
      <c r="BS8" s="420"/>
      <c r="BT8" s="420"/>
      <c r="BU8" s="421"/>
      <c r="BV8" s="419">
        <v>2904975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0.57999999999999996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409118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3954058</v>
      </c>
      <c r="BO9" s="420"/>
      <c r="BP9" s="420"/>
      <c r="BQ9" s="420"/>
      <c r="BR9" s="420"/>
      <c r="BS9" s="420"/>
      <c r="BT9" s="420"/>
      <c r="BU9" s="421"/>
      <c r="BV9" s="419">
        <v>155970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18.399999999999999</v>
      </c>
      <c r="CU9" s="417"/>
      <c r="CV9" s="417"/>
      <c r="CW9" s="417"/>
      <c r="CX9" s="417"/>
      <c r="CY9" s="417"/>
      <c r="CZ9" s="417"/>
      <c r="DA9" s="418"/>
      <c r="DB9" s="416">
        <v>17.5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429508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2143026</v>
      </c>
      <c r="BO10" s="420"/>
      <c r="BP10" s="420"/>
      <c r="BQ10" s="420"/>
      <c r="BR10" s="420"/>
      <c r="BS10" s="420"/>
      <c r="BT10" s="420"/>
      <c r="BU10" s="421"/>
      <c r="BV10" s="419">
        <v>2271559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104</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401195</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96</v>
      </c>
      <c r="AV12" s="478"/>
      <c r="AW12" s="478"/>
      <c r="AX12" s="478"/>
      <c r="AY12" s="433" t="s">
        <v>135</v>
      </c>
      <c r="AZ12" s="434"/>
      <c r="BA12" s="434"/>
      <c r="BB12" s="434"/>
      <c r="BC12" s="434"/>
      <c r="BD12" s="434"/>
      <c r="BE12" s="434"/>
      <c r="BF12" s="434"/>
      <c r="BG12" s="434"/>
      <c r="BH12" s="434"/>
      <c r="BI12" s="434"/>
      <c r="BJ12" s="434"/>
      <c r="BK12" s="434"/>
      <c r="BL12" s="434"/>
      <c r="BM12" s="435"/>
      <c r="BN12" s="419">
        <v>3456054</v>
      </c>
      <c r="BO12" s="420"/>
      <c r="BP12" s="420"/>
      <c r="BQ12" s="420"/>
      <c r="BR12" s="420"/>
      <c r="BS12" s="420"/>
      <c r="BT12" s="420"/>
      <c r="BU12" s="421"/>
      <c r="BV12" s="419">
        <v>1347141</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137</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397588</v>
      </c>
      <c r="S13" s="507"/>
      <c r="T13" s="507"/>
      <c r="U13" s="507"/>
      <c r="V13" s="508"/>
      <c r="W13" s="509" t="s">
        <v>139</v>
      </c>
      <c r="X13" s="405"/>
      <c r="Y13" s="405"/>
      <c r="Z13" s="405"/>
      <c r="AA13" s="405"/>
      <c r="AB13" s="406"/>
      <c r="AC13" s="372">
        <v>3011</v>
      </c>
      <c r="AD13" s="373"/>
      <c r="AE13" s="373"/>
      <c r="AF13" s="373"/>
      <c r="AG13" s="374"/>
      <c r="AH13" s="372">
        <v>3658</v>
      </c>
      <c r="AI13" s="373"/>
      <c r="AJ13" s="373"/>
      <c r="AK13" s="373"/>
      <c r="AL13" s="432"/>
      <c r="AM13" s="476" t="s">
        <v>140</v>
      </c>
      <c r="AN13" s="376"/>
      <c r="AO13" s="376"/>
      <c r="AP13" s="376"/>
      <c r="AQ13" s="376"/>
      <c r="AR13" s="376"/>
      <c r="AS13" s="376"/>
      <c r="AT13" s="377"/>
      <c r="AU13" s="477" t="s">
        <v>121</v>
      </c>
      <c r="AV13" s="478"/>
      <c r="AW13" s="478"/>
      <c r="AX13" s="478"/>
      <c r="AY13" s="433" t="s">
        <v>141</v>
      </c>
      <c r="AZ13" s="434"/>
      <c r="BA13" s="434"/>
      <c r="BB13" s="434"/>
      <c r="BC13" s="434"/>
      <c r="BD13" s="434"/>
      <c r="BE13" s="434"/>
      <c r="BF13" s="434"/>
      <c r="BG13" s="434"/>
      <c r="BH13" s="434"/>
      <c r="BI13" s="434"/>
      <c r="BJ13" s="434"/>
      <c r="BK13" s="434"/>
      <c r="BL13" s="434"/>
      <c r="BM13" s="435"/>
      <c r="BN13" s="419">
        <v>2641030</v>
      </c>
      <c r="BO13" s="420"/>
      <c r="BP13" s="420"/>
      <c r="BQ13" s="420"/>
      <c r="BR13" s="420"/>
      <c r="BS13" s="420"/>
      <c r="BT13" s="420"/>
      <c r="BU13" s="421"/>
      <c r="BV13" s="419">
        <v>1080388</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406116</v>
      </c>
      <c r="S14" s="507"/>
      <c r="T14" s="507"/>
      <c r="U14" s="507"/>
      <c r="V14" s="508"/>
      <c r="W14" s="510"/>
      <c r="X14" s="408"/>
      <c r="Y14" s="408"/>
      <c r="Z14" s="408"/>
      <c r="AA14" s="408"/>
      <c r="AB14" s="409"/>
      <c r="AC14" s="499">
        <v>1.7</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103.9</v>
      </c>
      <c r="CU14" s="517"/>
      <c r="CV14" s="517"/>
      <c r="CW14" s="517"/>
      <c r="CX14" s="517"/>
      <c r="CY14" s="517"/>
      <c r="CZ14" s="517"/>
      <c r="DA14" s="518"/>
      <c r="DB14" s="516">
        <v>98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403262</v>
      </c>
      <c r="S15" s="507"/>
      <c r="T15" s="507"/>
      <c r="U15" s="507"/>
      <c r="V15" s="508"/>
      <c r="W15" s="509" t="s">
        <v>145</v>
      </c>
      <c r="X15" s="405"/>
      <c r="Y15" s="405"/>
      <c r="Z15" s="405"/>
      <c r="AA15" s="405"/>
      <c r="AB15" s="406"/>
      <c r="AC15" s="372">
        <v>31003</v>
      </c>
      <c r="AD15" s="373"/>
      <c r="AE15" s="373"/>
      <c r="AF15" s="373"/>
      <c r="AG15" s="374"/>
      <c r="AH15" s="372">
        <v>36181</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48641264</v>
      </c>
      <c r="BO15" s="449"/>
      <c r="BP15" s="449"/>
      <c r="BQ15" s="449"/>
      <c r="BR15" s="449"/>
      <c r="BS15" s="449"/>
      <c r="BT15" s="449"/>
      <c r="BU15" s="450"/>
      <c r="BV15" s="448">
        <v>46795517</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17.3</v>
      </c>
      <c r="AD16" s="500"/>
      <c r="AE16" s="500"/>
      <c r="AF16" s="500"/>
      <c r="AG16" s="501"/>
      <c r="AH16" s="499">
        <v>19.399999999999999</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83729976</v>
      </c>
      <c r="BO16" s="420"/>
      <c r="BP16" s="420"/>
      <c r="BQ16" s="420"/>
      <c r="BR16" s="420"/>
      <c r="BS16" s="420"/>
      <c r="BT16" s="420"/>
      <c r="BU16" s="421"/>
      <c r="BV16" s="419">
        <v>83040565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145240</v>
      </c>
      <c r="AD17" s="373"/>
      <c r="AE17" s="373"/>
      <c r="AF17" s="373"/>
      <c r="AG17" s="374"/>
      <c r="AH17" s="372">
        <v>146548</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61726355</v>
      </c>
      <c r="BO17" s="420"/>
      <c r="BP17" s="420"/>
      <c r="BQ17" s="420"/>
      <c r="BR17" s="420"/>
      <c r="BS17" s="420"/>
      <c r="BT17" s="420"/>
      <c r="BU17" s="421"/>
      <c r="BV17" s="419">
        <v>59270690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155</v>
      </c>
      <c r="C18" s="470"/>
      <c r="D18" s="470"/>
      <c r="E18" s="471"/>
      <c r="F18" s="471"/>
      <c r="G18" s="471"/>
      <c r="H18" s="471"/>
      <c r="I18" s="471"/>
      <c r="J18" s="471"/>
      <c r="K18" s="471"/>
      <c r="L18" s="472">
        <v>405.86</v>
      </c>
      <c r="M18" s="472"/>
      <c r="N18" s="472"/>
      <c r="O18" s="472"/>
      <c r="P18" s="472"/>
      <c r="Q18" s="472"/>
      <c r="R18" s="473"/>
      <c r="S18" s="473"/>
      <c r="T18" s="473"/>
      <c r="U18" s="473"/>
      <c r="V18" s="474"/>
      <c r="W18" s="490"/>
      <c r="X18" s="491"/>
      <c r="Y18" s="491"/>
      <c r="Z18" s="491"/>
      <c r="AA18" s="491"/>
      <c r="AB18" s="515"/>
      <c r="AC18" s="389">
        <v>81</v>
      </c>
      <c r="AD18" s="390"/>
      <c r="AE18" s="390"/>
      <c r="AF18" s="390"/>
      <c r="AG18" s="475"/>
      <c r="AH18" s="389">
        <v>78.599999999999994</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99945138</v>
      </c>
      <c r="BO18" s="420"/>
      <c r="BP18" s="420"/>
      <c r="BQ18" s="420"/>
      <c r="BR18" s="420"/>
      <c r="BS18" s="420"/>
      <c r="BT18" s="420"/>
      <c r="BU18" s="421"/>
      <c r="BV18" s="419">
        <v>98520453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157</v>
      </c>
      <c r="C19" s="470"/>
      <c r="D19" s="470"/>
      <c r="E19" s="471"/>
      <c r="F19" s="471"/>
      <c r="G19" s="471"/>
      <c r="H19" s="471"/>
      <c r="I19" s="471"/>
      <c r="J19" s="471"/>
      <c r="K19" s="471"/>
      <c r="L19" s="479">
        <v>1008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128180130</v>
      </c>
      <c r="BO19" s="420"/>
      <c r="BP19" s="420"/>
      <c r="BQ19" s="420"/>
      <c r="BR19" s="420"/>
      <c r="BS19" s="420"/>
      <c r="BT19" s="420"/>
      <c r="BU19" s="421"/>
      <c r="BV19" s="419">
        <v>128801920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159</v>
      </c>
      <c r="C20" s="470"/>
      <c r="D20" s="470"/>
      <c r="E20" s="471"/>
      <c r="F20" s="471"/>
      <c r="G20" s="471"/>
      <c r="H20" s="471"/>
      <c r="I20" s="471"/>
      <c r="J20" s="471"/>
      <c r="K20" s="471"/>
      <c r="L20" s="479">
        <v>187423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272864142</v>
      </c>
      <c r="BO22" s="449"/>
      <c r="BP22" s="449"/>
      <c r="BQ22" s="449"/>
      <c r="BR22" s="449"/>
      <c r="BS22" s="449"/>
      <c r="BT22" s="449"/>
      <c r="BU22" s="450"/>
      <c r="BV22" s="448">
        <v>274873584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214510826</v>
      </c>
      <c r="BO23" s="420"/>
      <c r="BP23" s="420"/>
      <c r="BQ23" s="420"/>
      <c r="BR23" s="420"/>
      <c r="BS23" s="420"/>
      <c r="BT23" s="420"/>
      <c r="BU23" s="421"/>
      <c r="BV23" s="419">
        <v>212752970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169</v>
      </c>
      <c r="F24" s="376"/>
      <c r="G24" s="376"/>
      <c r="H24" s="376"/>
      <c r="I24" s="376"/>
      <c r="J24" s="376"/>
      <c r="K24" s="377"/>
      <c r="L24" s="372">
        <v>1</v>
      </c>
      <c r="M24" s="373"/>
      <c r="N24" s="373"/>
      <c r="O24" s="373"/>
      <c r="P24" s="374"/>
      <c r="Q24" s="372">
        <v>9780</v>
      </c>
      <c r="R24" s="373"/>
      <c r="S24" s="373"/>
      <c r="T24" s="373"/>
      <c r="U24" s="373"/>
      <c r="V24" s="374"/>
      <c r="W24" s="462"/>
      <c r="X24" s="399"/>
      <c r="Y24" s="400"/>
      <c r="Z24" s="375" t="s">
        <v>170</v>
      </c>
      <c r="AA24" s="376"/>
      <c r="AB24" s="376"/>
      <c r="AC24" s="376"/>
      <c r="AD24" s="376"/>
      <c r="AE24" s="376"/>
      <c r="AF24" s="376"/>
      <c r="AG24" s="377"/>
      <c r="AH24" s="372">
        <v>2787</v>
      </c>
      <c r="AI24" s="373"/>
      <c r="AJ24" s="373"/>
      <c r="AK24" s="373"/>
      <c r="AL24" s="374"/>
      <c r="AM24" s="372">
        <v>8394444</v>
      </c>
      <c r="AN24" s="373"/>
      <c r="AO24" s="373"/>
      <c r="AP24" s="373"/>
      <c r="AQ24" s="373"/>
      <c r="AR24" s="374"/>
      <c r="AS24" s="372">
        <v>3012</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195880816</v>
      </c>
      <c r="BO24" s="420"/>
      <c r="BP24" s="420"/>
      <c r="BQ24" s="420"/>
      <c r="BR24" s="420"/>
      <c r="BS24" s="420"/>
      <c r="BT24" s="420"/>
      <c r="BU24" s="421"/>
      <c r="BV24" s="419">
        <v>194693819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172</v>
      </c>
      <c r="F25" s="376"/>
      <c r="G25" s="376"/>
      <c r="H25" s="376"/>
      <c r="I25" s="376"/>
      <c r="J25" s="376"/>
      <c r="K25" s="377"/>
      <c r="L25" s="372">
        <v>2</v>
      </c>
      <c r="M25" s="373"/>
      <c r="N25" s="373"/>
      <c r="O25" s="373"/>
      <c r="P25" s="374"/>
      <c r="Q25" s="372">
        <v>8400</v>
      </c>
      <c r="R25" s="373"/>
      <c r="S25" s="373"/>
      <c r="T25" s="373"/>
      <c r="U25" s="373"/>
      <c r="V25" s="374"/>
      <c r="W25" s="462"/>
      <c r="X25" s="399"/>
      <c r="Y25" s="400"/>
      <c r="Z25" s="375" t="s">
        <v>173</v>
      </c>
      <c r="AA25" s="376"/>
      <c r="AB25" s="376"/>
      <c r="AC25" s="376"/>
      <c r="AD25" s="376"/>
      <c r="AE25" s="376"/>
      <c r="AF25" s="376"/>
      <c r="AG25" s="377"/>
      <c r="AH25" s="372">
        <v>464</v>
      </c>
      <c r="AI25" s="373"/>
      <c r="AJ25" s="373"/>
      <c r="AK25" s="373"/>
      <c r="AL25" s="374"/>
      <c r="AM25" s="372">
        <v>1320544</v>
      </c>
      <c r="AN25" s="373"/>
      <c r="AO25" s="373"/>
      <c r="AP25" s="373"/>
      <c r="AQ25" s="373"/>
      <c r="AR25" s="374"/>
      <c r="AS25" s="372">
        <v>2846</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55913485</v>
      </c>
      <c r="BO25" s="449"/>
      <c r="BP25" s="449"/>
      <c r="BQ25" s="449"/>
      <c r="BR25" s="449"/>
      <c r="BS25" s="449"/>
      <c r="BT25" s="449"/>
      <c r="BU25" s="450"/>
      <c r="BV25" s="448">
        <v>30653025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175</v>
      </c>
      <c r="F26" s="376"/>
      <c r="G26" s="376"/>
      <c r="H26" s="376"/>
      <c r="I26" s="376"/>
      <c r="J26" s="376"/>
      <c r="K26" s="377"/>
      <c r="L26" s="372">
        <v>1</v>
      </c>
      <c r="M26" s="373"/>
      <c r="N26" s="373"/>
      <c r="O26" s="373"/>
      <c r="P26" s="374"/>
      <c r="Q26" s="372">
        <v>6830</v>
      </c>
      <c r="R26" s="373"/>
      <c r="S26" s="373"/>
      <c r="T26" s="373"/>
      <c r="U26" s="373"/>
      <c r="V26" s="374"/>
      <c r="W26" s="462"/>
      <c r="X26" s="399"/>
      <c r="Y26" s="400"/>
      <c r="Z26" s="375" t="s">
        <v>176</v>
      </c>
      <c r="AA26" s="430"/>
      <c r="AB26" s="430"/>
      <c r="AC26" s="430"/>
      <c r="AD26" s="430"/>
      <c r="AE26" s="430"/>
      <c r="AF26" s="430"/>
      <c r="AG26" s="431"/>
      <c r="AH26" s="372">
        <v>214</v>
      </c>
      <c r="AI26" s="373"/>
      <c r="AJ26" s="373"/>
      <c r="AK26" s="373"/>
      <c r="AL26" s="374"/>
      <c r="AM26" s="372">
        <v>589356</v>
      </c>
      <c r="AN26" s="373"/>
      <c r="AO26" s="373"/>
      <c r="AP26" s="373"/>
      <c r="AQ26" s="373"/>
      <c r="AR26" s="374"/>
      <c r="AS26" s="372">
        <v>2754</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179</v>
      </c>
      <c r="F27" s="376"/>
      <c r="G27" s="376"/>
      <c r="H27" s="376"/>
      <c r="I27" s="376"/>
      <c r="J27" s="376"/>
      <c r="K27" s="377"/>
      <c r="L27" s="372">
        <v>1</v>
      </c>
      <c r="M27" s="373"/>
      <c r="N27" s="373"/>
      <c r="O27" s="373"/>
      <c r="P27" s="374"/>
      <c r="Q27" s="372">
        <v>7370</v>
      </c>
      <c r="R27" s="373"/>
      <c r="S27" s="373"/>
      <c r="T27" s="373"/>
      <c r="U27" s="373"/>
      <c r="V27" s="374"/>
      <c r="W27" s="462"/>
      <c r="X27" s="399"/>
      <c r="Y27" s="400"/>
      <c r="Z27" s="375" t="s">
        <v>180</v>
      </c>
      <c r="AA27" s="376"/>
      <c r="AB27" s="376"/>
      <c r="AC27" s="376"/>
      <c r="AD27" s="376"/>
      <c r="AE27" s="376"/>
      <c r="AF27" s="376"/>
      <c r="AG27" s="377"/>
      <c r="AH27" s="372">
        <v>80</v>
      </c>
      <c r="AI27" s="373"/>
      <c r="AJ27" s="373"/>
      <c r="AK27" s="373"/>
      <c r="AL27" s="374"/>
      <c r="AM27" s="372">
        <v>323135</v>
      </c>
      <c r="AN27" s="373"/>
      <c r="AO27" s="373"/>
      <c r="AP27" s="373"/>
      <c r="AQ27" s="373"/>
      <c r="AR27" s="374"/>
      <c r="AS27" s="372">
        <v>4039</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5958950</v>
      </c>
      <c r="BO27" s="454"/>
      <c r="BP27" s="454"/>
      <c r="BQ27" s="454"/>
      <c r="BR27" s="454"/>
      <c r="BS27" s="454"/>
      <c r="BT27" s="454"/>
      <c r="BU27" s="455"/>
      <c r="BV27" s="453">
        <v>5966273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182</v>
      </c>
      <c r="F28" s="376"/>
      <c r="G28" s="376"/>
      <c r="H28" s="376"/>
      <c r="I28" s="376"/>
      <c r="J28" s="376"/>
      <c r="K28" s="377"/>
      <c r="L28" s="372">
        <v>1</v>
      </c>
      <c r="M28" s="373"/>
      <c r="N28" s="373"/>
      <c r="O28" s="373"/>
      <c r="P28" s="374"/>
      <c r="Q28" s="372">
        <v>6730</v>
      </c>
      <c r="R28" s="373"/>
      <c r="S28" s="373"/>
      <c r="T28" s="373"/>
      <c r="U28" s="373"/>
      <c r="V28" s="374"/>
      <c r="W28" s="462"/>
      <c r="X28" s="399"/>
      <c r="Y28" s="400"/>
      <c r="Z28" s="375" t="s">
        <v>183</v>
      </c>
      <c r="AA28" s="376"/>
      <c r="AB28" s="376"/>
      <c r="AC28" s="376"/>
      <c r="AD28" s="376"/>
      <c r="AE28" s="376"/>
      <c r="AF28" s="376"/>
      <c r="AG28" s="377"/>
      <c r="AH28" s="372" t="s">
        <v>137</v>
      </c>
      <c r="AI28" s="373"/>
      <c r="AJ28" s="373"/>
      <c r="AK28" s="373"/>
      <c r="AL28" s="374"/>
      <c r="AM28" s="372" t="s">
        <v>137</v>
      </c>
      <c r="AN28" s="373"/>
      <c r="AO28" s="373"/>
      <c r="AP28" s="373"/>
      <c r="AQ28" s="373"/>
      <c r="AR28" s="374"/>
      <c r="AS28" s="372" t="s">
        <v>178</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10764847</v>
      </c>
      <c r="BO28" s="449"/>
      <c r="BP28" s="449"/>
      <c r="BQ28" s="449"/>
      <c r="BR28" s="449"/>
      <c r="BS28" s="449"/>
      <c r="BT28" s="449"/>
      <c r="BU28" s="450"/>
      <c r="BV28" s="448">
        <v>12077875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185</v>
      </c>
      <c r="F29" s="376"/>
      <c r="G29" s="376"/>
      <c r="H29" s="376"/>
      <c r="I29" s="376"/>
      <c r="J29" s="376"/>
      <c r="K29" s="377"/>
      <c r="L29" s="372">
        <v>38</v>
      </c>
      <c r="M29" s="373"/>
      <c r="N29" s="373"/>
      <c r="O29" s="373"/>
      <c r="P29" s="374"/>
      <c r="Q29" s="372">
        <v>6190</v>
      </c>
      <c r="R29" s="373"/>
      <c r="S29" s="373"/>
      <c r="T29" s="373"/>
      <c r="U29" s="373"/>
      <c r="V29" s="374"/>
      <c r="W29" s="463"/>
      <c r="X29" s="464"/>
      <c r="Y29" s="465"/>
      <c r="Z29" s="375" t="s">
        <v>186</v>
      </c>
      <c r="AA29" s="376"/>
      <c r="AB29" s="376"/>
      <c r="AC29" s="376"/>
      <c r="AD29" s="376"/>
      <c r="AE29" s="376"/>
      <c r="AF29" s="376"/>
      <c r="AG29" s="377"/>
      <c r="AH29" s="372">
        <v>2867</v>
      </c>
      <c r="AI29" s="373"/>
      <c r="AJ29" s="373"/>
      <c r="AK29" s="373"/>
      <c r="AL29" s="374"/>
      <c r="AM29" s="372">
        <v>8717579</v>
      </c>
      <c r="AN29" s="373"/>
      <c r="AO29" s="373"/>
      <c r="AP29" s="373"/>
      <c r="AQ29" s="373"/>
      <c r="AR29" s="374"/>
      <c r="AS29" s="372">
        <v>3041</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9099060</v>
      </c>
      <c r="BO29" s="420"/>
      <c r="BP29" s="420"/>
      <c r="BQ29" s="420"/>
      <c r="BR29" s="420"/>
      <c r="BS29" s="420"/>
      <c r="BT29" s="420"/>
      <c r="BU29" s="421"/>
      <c r="BV29" s="419">
        <v>9307122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97.8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22963713</v>
      </c>
      <c r="BO30" s="454"/>
      <c r="BP30" s="454"/>
      <c r="BQ30" s="454"/>
      <c r="BR30" s="454"/>
      <c r="BS30" s="454"/>
      <c r="BT30" s="454"/>
      <c r="BU30" s="455"/>
      <c r="BV30" s="453">
        <v>24097436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196</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IF('各会計、関係団体の財政状況及び健全化判断比率'!B34="","",'各会計、関係団体の財政状況及び健全化判断比率'!B34)</f>
        <v>観光施設事業特別会計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長崎県後期高齢者医療広域連合（普通会計）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（一財）クリーンながさき</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IF('各会計、関係団体の財政状況及び健全化判断比率'!B35="","",'各会計、関係団体の財政状況及び健全化判断比率'!B35)</f>
        <v>中央卸売市場事業特別会計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長崎県後期高齢者医療広域連合（事業会計）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（株）ながさきサステナエナジー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母子父子寡婦福祉資金貸付事業特別会計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IF('各会計、関係団体の財政状況及び健全化判断比率'!B36="","",'各会計、関係団体の財政状況及び健全化判断比率'!B36)</f>
        <v>生活排水事業特別会計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（一財）長崎市野母崎振興公社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診療所事業特別会計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（一財）長崎市勤労者サービスセンター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長崎市立病院機構病院事業債管理特別会計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長崎つきまち（株）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（一財）長崎市地産地消振興公社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（公財）長崎市スポーツ協会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24</v>
      </c>
      <c r="CP41" s="367"/>
      <c r="CQ41" s="368" t="str">
        <f>IF('各会計、関係団体の財政状況及び健全化判断比率'!BS14="","",'各会計、関係団体の財政状況及び健全化判断比率'!BS14)</f>
        <v>（一財）長崎ロープウェイ・水族館</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25</v>
      </c>
      <c r="CP42" s="367"/>
      <c r="CQ42" s="368" t="str">
        <f>IF('各会計、関係団体の財政状況及び健全化判断比率'!BS15="","",'各会計、関係団体の財政状況及び健全化判断比率'!BS15)</f>
        <v>（福）長崎市社会福祉事業団</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26</v>
      </c>
      <c r="CP43" s="367"/>
      <c r="CQ43" s="368" t="str">
        <f>IF('各会計、関係団体の財政状況及び健全化判断比率'!BS16="","",'各会計、関係団体の財政状況及び健全化判断比率'!BS16)</f>
        <v>長崎中央市場サービス（株）</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yCPZ3Z4Qm/ZyuZK2yB2qwRIAeUDNElZZGOYVPffYl/GbBYxs0YbJfiKMFM7tqhaw9ucrm6ja4jE3MGJbOVvw==" saltValue="gjrk8lyARcNlUma3205V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topLeftCell="A35" zoomScale="79" zoomScaleSheetLayoutView="100" workbookViewId="0">
      <selection activeCell="AY17" sqref="AY17:BM1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3" t="s">
        <v>561</v>
      </c>
      <c r="D34" s="1153"/>
      <c r="E34" s="1154"/>
      <c r="F34" s="32">
        <v>13.99</v>
      </c>
      <c r="G34" s="33">
        <v>14.51</v>
      </c>
      <c r="H34" s="33">
        <v>14.52</v>
      </c>
      <c r="I34" s="33">
        <v>14.12</v>
      </c>
      <c r="J34" s="34">
        <v>13.83</v>
      </c>
      <c r="K34" s="22"/>
      <c r="L34" s="22"/>
      <c r="M34" s="22"/>
      <c r="N34" s="22"/>
      <c r="O34" s="22"/>
      <c r="P34" s="22"/>
    </row>
    <row r="35" spans="1:16" ht="39" customHeight="1" x14ac:dyDescent="0.2">
      <c r="A35" s="22"/>
      <c r="B35" s="35"/>
      <c r="C35" s="1147" t="s">
        <v>562</v>
      </c>
      <c r="D35" s="1148"/>
      <c r="E35" s="1149"/>
      <c r="F35" s="36">
        <v>8.07</v>
      </c>
      <c r="G35" s="37">
        <v>9.57</v>
      </c>
      <c r="H35" s="37">
        <v>9.5</v>
      </c>
      <c r="I35" s="37">
        <v>10.130000000000001</v>
      </c>
      <c r="J35" s="38">
        <v>11.22</v>
      </c>
      <c r="K35" s="22"/>
      <c r="L35" s="22"/>
      <c r="M35" s="22"/>
      <c r="N35" s="22"/>
      <c r="O35" s="22"/>
      <c r="P35" s="22"/>
    </row>
    <row r="36" spans="1:16" ht="39" customHeight="1" x14ac:dyDescent="0.2">
      <c r="A36" s="22"/>
      <c r="B36" s="35"/>
      <c r="C36" s="1147" t="s">
        <v>563</v>
      </c>
      <c r="D36" s="1148"/>
      <c r="E36" s="1149"/>
      <c r="F36" s="36">
        <v>2.33</v>
      </c>
      <c r="G36" s="37">
        <v>3.24</v>
      </c>
      <c r="H36" s="37">
        <v>2.56</v>
      </c>
      <c r="I36" s="37">
        <v>2.69</v>
      </c>
      <c r="J36" s="38">
        <v>6.78</v>
      </c>
      <c r="K36" s="22"/>
      <c r="L36" s="22"/>
      <c r="M36" s="22"/>
      <c r="N36" s="22"/>
      <c r="O36" s="22"/>
      <c r="P36" s="22"/>
    </row>
    <row r="37" spans="1:16" ht="39" customHeight="1" x14ac:dyDescent="0.2">
      <c r="A37" s="22"/>
      <c r="B37" s="35"/>
      <c r="C37" s="1147" t="s">
        <v>564</v>
      </c>
      <c r="D37" s="1148"/>
      <c r="E37" s="1149"/>
      <c r="F37" s="36">
        <v>2.04</v>
      </c>
      <c r="G37" s="37">
        <v>1.1000000000000001</v>
      </c>
      <c r="H37" s="37">
        <v>1.25</v>
      </c>
      <c r="I37" s="37">
        <v>1.1399999999999999</v>
      </c>
      <c r="J37" s="38">
        <v>1.29</v>
      </c>
      <c r="K37" s="22"/>
      <c r="L37" s="22"/>
      <c r="M37" s="22"/>
      <c r="N37" s="22"/>
      <c r="O37" s="22"/>
      <c r="P37" s="22"/>
    </row>
    <row r="38" spans="1:16" ht="39" customHeight="1" x14ac:dyDescent="0.2">
      <c r="A38" s="22"/>
      <c r="B38" s="35"/>
      <c r="C38" s="1147" t="s">
        <v>565</v>
      </c>
      <c r="D38" s="1148"/>
      <c r="E38" s="1149"/>
      <c r="F38" s="36">
        <v>0.24</v>
      </c>
      <c r="G38" s="37">
        <v>0.22</v>
      </c>
      <c r="H38" s="37">
        <v>0.12</v>
      </c>
      <c r="I38" s="37">
        <v>0.32</v>
      </c>
      <c r="J38" s="38">
        <v>0.31</v>
      </c>
      <c r="K38" s="22"/>
      <c r="L38" s="22"/>
      <c r="M38" s="22"/>
      <c r="N38" s="22"/>
      <c r="O38" s="22"/>
      <c r="P38" s="22"/>
    </row>
    <row r="39" spans="1:16" ht="39" customHeight="1" x14ac:dyDescent="0.2">
      <c r="A39" s="22"/>
      <c r="B39" s="35"/>
      <c r="C39" s="1147" t="s">
        <v>566</v>
      </c>
      <c r="D39" s="1148"/>
      <c r="E39" s="1149"/>
      <c r="F39" s="36">
        <v>0.1</v>
      </c>
      <c r="G39" s="37">
        <v>0.15</v>
      </c>
      <c r="H39" s="37">
        <v>0.18</v>
      </c>
      <c r="I39" s="37">
        <v>0.12</v>
      </c>
      <c r="J39" s="38">
        <v>0.06</v>
      </c>
      <c r="K39" s="22"/>
      <c r="L39" s="22"/>
      <c r="M39" s="22"/>
      <c r="N39" s="22"/>
      <c r="O39" s="22"/>
      <c r="P39" s="22"/>
    </row>
    <row r="40" spans="1:16" ht="39" customHeight="1" x14ac:dyDescent="0.2">
      <c r="A40" s="22"/>
      <c r="B40" s="35"/>
      <c r="C40" s="1147" t="s">
        <v>567</v>
      </c>
      <c r="D40" s="1148"/>
      <c r="E40" s="1149"/>
      <c r="F40" s="36">
        <v>0.06</v>
      </c>
      <c r="G40" s="37">
        <v>0.06</v>
      </c>
      <c r="H40" s="37">
        <v>0.06</v>
      </c>
      <c r="I40" s="37">
        <v>0.02</v>
      </c>
      <c r="J40" s="38">
        <v>0.02</v>
      </c>
      <c r="K40" s="22"/>
      <c r="L40" s="22"/>
      <c r="M40" s="22"/>
      <c r="N40" s="22"/>
      <c r="O40" s="22"/>
      <c r="P40" s="22"/>
    </row>
    <row r="41" spans="1:16" ht="39" customHeight="1" x14ac:dyDescent="0.2">
      <c r="A41" s="22"/>
      <c r="B41" s="35"/>
      <c r="C41" s="1147" t="s">
        <v>568</v>
      </c>
      <c r="D41" s="1148"/>
      <c r="E41" s="1149"/>
      <c r="F41" s="36">
        <v>0</v>
      </c>
      <c r="G41" s="37">
        <v>0</v>
      </c>
      <c r="H41" s="37">
        <v>0</v>
      </c>
      <c r="I41" s="37">
        <v>0</v>
      </c>
      <c r="J41" s="38">
        <v>0</v>
      </c>
      <c r="K41" s="22"/>
      <c r="L41" s="22"/>
      <c r="M41" s="22"/>
      <c r="N41" s="22"/>
      <c r="O41" s="22"/>
      <c r="P41" s="22"/>
    </row>
    <row r="42" spans="1:16" ht="39" customHeight="1" x14ac:dyDescent="0.2">
      <c r="A42" s="22"/>
      <c r="B42" s="39"/>
      <c r="C42" s="1147" t="s">
        <v>569</v>
      </c>
      <c r="D42" s="1148"/>
      <c r="E42" s="1149"/>
      <c r="F42" s="36" t="s">
        <v>513</v>
      </c>
      <c r="G42" s="37" t="s">
        <v>570</v>
      </c>
      <c r="H42" s="37" t="s">
        <v>513</v>
      </c>
      <c r="I42" s="37" t="s">
        <v>513</v>
      </c>
      <c r="J42" s="38" t="s">
        <v>513</v>
      </c>
      <c r="K42" s="22"/>
      <c r="L42" s="22"/>
      <c r="M42" s="22"/>
      <c r="N42" s="22"/>
      <c r="O42" s="22"/>
      <c r="P42" s="22"/>
    </row>
    <row r="43" spans="1:16" ht="39" customHeight="1" thickBot="1" x14ac:dyDescent="0.25">
      <c r="A43" s="22"/>
      <c r="B43" s="40"/>
      <c r="C43" s="1150" t="s">
        <v>571</v>
      </c>
      <c r="D43" s="1151"/>
      <c r="E43" s="1152"/>
      <c r="F43" s="41">
        <v>0.01</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jQLKshiW26iILvzlCATM64KsYTXlqLeO/0YTNtaY2LnlhZ8qwYmCoU/xLx4wkQpdbOe14RPwxrOvf7hlnYFcQ==" saltValue="2k+qsJlub3ww6Wvn/KBt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64"/>
  <sheetViews>
    <sheetView showGridLines="0" topLeftCell="A40" zoomScale="85" zoomScaleNormal="85" zoomScaleSheetLayoutView="55" workbookViewId="0">
      <selection activeCell="AY17" sqref="AY17:BM1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8" t="s">
        <v>11</v>
      </c>
      <c r="C45" s="1179"/>
      <c r="D45" s="58"/>
      <c r="E45" s="1184" t="s">
        <v>12</v>
      </c>
      <c r="F45" s="1184"/>
      <c r="G45" s="1184"/>
      <c r="H45" s="1184"/>
      <c r="I45" s="1184"/>
      <c r="J45" s="1185"/>
      <c r="K45" s="59">
        <v>23604</v>
      </c>
      <c r="L45" s="60">
        <v>22131</v>
      </c>
      <c r="M45" s="60">
        <v>23232</v>
      </c>
      <c r="N45" s="60">
        <v>24460</v>
      </c>
      <c r="O45" s="61">
        <v>25642</v>
      </c>
      <c r="P45" s="48"/>
      <c r="Q45" s="48"/>
      <c r="R45" s="48"/>
      <c r="S45" s="48"/>
      <c r="T45" s="48"/>
      <c r="U45" s="48"/>
    </row>
    <row r="46" spans="1:21" ht="30.75" customHeight="1" x14ac:dyDescent="0.2">
      <c r="A46" s="48"/>
      <c r="B46" s="1180"/>
      <c r="C46" s="1181"/>
      <c r="D46" s="62"/>
      <c r="E46" s="1157" t="s">
        <v>13</v>
      </c>
      <c r="F46" s="1157"/>
      <c r="G46" s="1157"/>
      <c r="H46" s="1157"/>
      <c r="I46" s="1157"/>
      <c r="J46" s="1158"/>
      <c r="K46" s="63" t="s">
        <v>513</v>
      </c>
      <c r="L46" s="64" t="s">
        <v>513</v>
      </c>
      <c r="M46" s="64" t="s">
        <v>513</v>
      </c>
      <c r="N46" s="64" t="s">
        <v>513</v>
      </c>
      <c r="O46" s="65" t="s">
        <v>513</v>
      </c>
      <c r="P46" s="48"/>
      <c r="Q46" s="48"/>
      <c r="R46" s="48"/>
      <c r="S46" s="48"/>
      <c r="T46" s="48"/>
      <c r="U46" s="48"/>
    </row>
    <row r="47" spans="1:21" ht="30.75" customHeight="1" x14ac:dyDescent="0.2">
      <c r="A47" s="48"/>
      <c r="B47" s="1180"/>
      <c r="C47" s="1181"/>
      <c r="D47" s="62"/>
      <c r="E47" s="1157" t="s">
        <v>14</v>
      </c>
      <c r="F47" s="1157"/>
      <c r="G47" s="1157"/>
      <c r="H47" s="1157"/>
      <c r="I47" s="1157"/>
      <c r="J47" s="1158"/>
      <c r="K47" s="63" t="s">
        <v>513</v>
      </c>
      <c r="L47" s="64" t="s">
        <v>513</v>
      </c>
      <c r="M47" s="64" t="s">
        <v>513</v>
      </c>
      <c r="N47" s="64" t="s">
        <v>513</v>
      </c>
      <c r="O47" s="65" t="s">
        <v>513</v>
      </c>
      <c r="P47" s="48"/>
      <c r="Q47" s="48"/>
      <c r="R47" s="48"/>
      <c r="S47" s="48"/>
      <c r="T47" s="48"/>
      <c r="U47" s="48"/>
    </row>
    <row r="48" spans="1:21" ht="30.75" customHeight="1" x14ac:dyDescent="0.2">
      <c r="A48" s="48"/>
      <c r="B48" s="1180"/>
      <c r="C48" s="1181"/>
      <c r="D48" s="62"/>
      <c r="E48" s="1157" t="s">
        <v>15</v>
      </c>
      <c r="F48" s="1157"/>
      <c r="G48" s="1157"/>
      <c r="H48" s="1157"/>
      <c r="I48" s="1157"/>
      <c r="J48" s="1158"/>
      <c r="K48" s="63">
        <v>5002</v>
      </c>
      <c r="L48" s="64">
        <v>4967</v>
      </c>
      <c r="M48" s="64">
        <v>4966</v>
      </c>
      <c r="N48" s="64">
        <v>4738</v>
      </c>
      <c r="O48" s="65">
        <v>4480</v>
      </c>
      <c r="P48" s="48"/>
      <c r="Q48" s="48"/>
      <c r="R48" s="48"/>
      <c r="S48" s="48"/>
      <c r="T48" s="48"/>
      <c r="U48" s="48"/>
    </row>
    <row r="49" spans="1:21" ht="30.75" customHeight="1" x14ac:dyDescent="0.2">
      <c r="A49" s="48"/>
      <c r="B49" s="1180"/>
      <c r="C49" s="1181"/>
      <c r="D49" s="62"/>
      <c r="E49" s="1157" t="s">
        <v>16</v>
      </c>
      <c r="F49" s="1157"/>
      <c r="G49" s="1157"/>
      <c r="H49" s="1157"/>
      <c r="I49" s="1157"/>
      <c r="J49" s="1158"/>
      <c r="K49" s="63" t="s">
        <v>513</v>
      </c>
      <c r="L49" s="64" t="s">
        <v>513</v>
      </c>
      <c r="M49" s="64" t="s">
        <v>513</v>
      </c>
      <c r="N49" s="64" t="s">
        <v>513</v>
      </c>
      <c r="O49" s="65" t="s">
        <v>513</v>
      </c>
      <c r="P49" s="48"/>
      <c r="Q49" s="48"/>
      <c r="R49" s="48"/>
      <c r="S49" s="48"/>
      <c r="T49" s="48"/>
      <c r="U49" s="48"/>
    </row>
    <row r="50" spans="1:21" ht="30.75" customHeight="1" x14ac:dyDescent="0.2">
      <c r="A50" s="48"/>
      <c r="B50" s="1180"/>
      <c r="C50" s="1181"/>
      <c r="D50" s="62"/>
      <c r="E50" s="1157" t="s">
        <v>17</v>
      </c>
      <c r="F50" s="1157"/>
      <c r="G50" s="1157"/>
      <c r="H50" s="1157"/>
      <c r="I50" s="1157"/>
      <c r="J50" s="1158"/>
      <c r="K50" s="63">
        <v>60</v>
      </c>
      <c r="L50" s="64">
        <v>60</v>
      </c>
      <c r="M50" s="64">
        <v>59</v>
      </c>
      <c r="N50" s="64">
        <v>59</v>
      </c>
      <c r="O50" s="65">
        <v>94</v>
      </c>
      <c r="P50" s="48"/>
      <c r="Q50" s="48"/>
      <c r="R50" s="48"/>
      <c r="S50" s="48"/>
      <c r="T50" s="48"/>
      <c r="U50" s="48"/>
    </row>
    <row r="51" spans="1:21" ht="30.75" customHeight="1" x14ac:dyDescent="0.2">
      <c r="A51" s="48"/>
      <c r="B51" s="1182"/>
      <c r="C51" s="1183"/>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21872</v>
      </c>
      <c r="L52" s="64">
        <v>20561</v>
      </c>
      <c r="M52" s="64">
        <v>21051</v>
      </c>
      <c r="N52" s="64">
        <v>20411</v>
      </c>
      <c r="O52" s="65">
        <v>21274</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6794</v>
      </c>
      <c r="L53" s="69">
        <v>6597</v>
      </c>
      <c r="M53" s="69">
        <v>7206</v>
      </c>
      <c r="N53" s="69">
        <v>8846</v>
      </c>
      <c r="O53" s="70">
        <v>8942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3" t="s">
        <v>26</v>
      </c>
      <c r="C58" s="1164"/>
      <c r="D58" s="1169" t="s">
        <v>27</v>
      </c>
      <c r="E58" s="1170"/>
      <c r="F58" s="1170"/>
      <c r="G58" s="1170"/>
      <c r="H58" s="1170"/>
      <c r="I58" s="1170"/>
      <c r="J58" s="1171"/>
      <c r="K58" s="83"/>
      <c r="L58" s="84"/>
      <c r="M58" s="84"/>
      <c r="N58" s="84"/>
      <c r="O58" s="85"/>
    </row>
    <row r="59" spans="1:21" ht="31.5" customHeight="1" x14ac:dyDescent="0.2">
      <c r="B59" s="1165"/>
      <c r="C59" s="1166"/>
      <c r="D59" s="1172" t="s">
        <v>28</v>
      </c>
      <c r="E59" s="1173"/>
      <c r="F59" s="1173"/>
      <c r="G59" s="1173"/>
      <c r="H59" s="1173"/>
      <c r="I59" s="1173"/>
      <c r="J59" s="1174"/>
      <c r="K59" s="86"/>
      <c r="L59" s="87"/>
      <c r="M59" s="87"/>
      <c r="N59" s="87"/>
      <c r="O59" s="88"/>
    </row>
    <row r="60" spans="1:21" ht="31.5" customHeight="1" thickBot="1" x14ac:dyDescent="0.25">
      <c r="B60" s="1167"/>
      <c r="C60" s="1168"/>
      <c r="D60" s="1175" t="s">
        <v>29</v>
      </c>
      <c r="E60" s="1176"/>
      <c r="F60" s="1176"/>
      <c r="G60" s="1176"/>
      <c r="H60" s="1176"/>
      <c r="I60" s="1176"/>
      <c r="J60" s="117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rznb414fxYy/z+dE/03O3tZgsbLO0xEb/qRPD7bK6pIfhl9HwlNjC5xS3+omVJECOT8D3AkHdkchELdA0qszw==" saltValue="BUkPwhmda+w2z8LkNN9R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70" zoomScaleNormal="70" zoomScaleSheetLayoutView="100" workbookViewId="0">
      <selection activeCell="J43" sqref="J43"/>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8" t="s">
        <v>32</v>
      </c>
      <c r="C41" s="1199"/>
      <c r="D41" s="105"/>
      <c r="E41" s="1200" t="s">
        <v>33</v>
      </c>
      <c r="F41" s="1200"/>
      <c r="G41" s="1200"/>
      <c r="H41" s="1201"/>
      <c r="I41" s="355">
        <v>261846</v>
      </c>
      <c r="J41" s="356">
        <v>267543</v>
      </c>
      <c r="K41" s="356">
        <v>276182</v>
      </c>
      <c r="L41" s="356">
        <v>285243</v>
      </c>
      <c r="M41" s="357">
        <v>282908</v>
      </c>
    </row>
    <row r="42" spans="2:13" ht="27.75" customHeight="1" x14ac:dyDescent="0.2">
      <c r="B42" s="1188"/>
      <c r="C42" s="1189"/>
      <c r="D42" s="106"/>
      <c r="E42" s="1192" t="s">
        <v>34</v>
      </c>
      <c r="F42" s="1192"/>
      <c r="G42" s="1192"/>
      <c r="H42" s="1193"/>
      <c r="I42" s="358">
        <v>199</v>
      </c>
      <c r="J42" s="359">
        <v>144</v>
      </c>
      <c r="K42" s="359">
        <v>86</v>
      </c>
      <c r="L42" s="359">
        <v>347</v>
      </c>
      <c r="M42" s="360">
        <v>892</v>
      </c>
    </row>
    <row r="43" spans="2:13" ht="27.75" customHeight="1" x14ac:dyDescent="0.2">
      <c r="B43" s="1188"/>
      <c r="C43" s="1189"/>
      <c r="D43" s="106"/>
      <c r="E43" s="1192" t="s">
        <v>35</v>
      </c>
      <c r="F43" s="1192"/>
      <c r="G43" s="1192"/>
      <c r="H43" s="1193"/>
      <c r="I43" s="358">
        <v>44922</v>
      </c>
      <c r="J43" s="359">
        <v>42718</v>
      </c>
      <c r="K43" s="359">
        <v>40942</v>
      </c>
      <c r="L43" s="359">
        <v>40577</v>
      </c>
      <c r="M43" s="360">
        <v>37385</v>
      </c>
    </row>
    <row r="44" spans="2:13" ht="27.75" customHeight="1" x14ac:dyDescent="0.2">
      <c r="B44" s="1188"/>
      <c r="C44" s="1189"/>
      <c r="D44" s="106"/>
      <c r="E44" s="1192" t="s">
        <v>36</v>
      </c>
      <c r="F44" s="1192"/>
      <c r="G44" s="1192"/>
      <c r="H44" s="1193"/>
      <c r="I44" s="358" t="s">
        <v>513</v>
      </c>
      <c r="J44" s="359" t="s">
        <v>513</v>
      </c>
      <c r="K44" s="359" t="s">
        <v>513</v>
      </c>
      <c r="L44" s="359" t="s">
        <v>513</v>
      </c>
      <c r="M44" s="360" t="s">
        <v>513</v>
      </c>
    </row>
    <row r="45" spans="2:13" ht="27.75" customHeight="1" x14ac:dyDescent="0.2">
      <c r="B45" s="1188"/>
      <c r="C45" s="1189"/>
      <c r="D45" s="106"/>
      <c r="E45" s="1192" t="s">
        <v>37</v>
      </c>
      <c r="F45" s="1192"/>
      <c r="G45" s="1192"/>
      <c r="H45" s="1193"/>
      <c r="I45" s="358">
        <v>17159</v>
      </c>
      <c r="J45" s="359">
        <v>16399</v>
      </c>
      <c r="K45" s="359">
        <v>20393</v>
      </c>
      <c r="L45" s="359">
        <v>20252</v>
      </c>
      <c r="M45" s="360">
        <v>20228</v>
      </c>
    </row>
    <row r="46" spans="2:13" ht="27.75" customHeight="1" x14ac:dyDescent="0.2">
      <c r="B46" s="1188"/>
      <c r="C46" s="1189"/>
      <c r="D46" s="107"/>
      <c r="E46" s="1192" t="s">
        <v>38</v>
      </c>
      <c r="F46" s="1192"/>
      <c r="G46" s="1192"/>
      <c r="H46" s="1193"/>
      <c r="I46" s="358">
        <v>2129</v>
      </c>
      <c r="J46" s="359">
        <v>2499</v>
      </c>
      <c r="K46" s="359">
        <v>470</v>
      </c>
      <c r="L46" s="359">
        <v>23</v>
      </c>
      <c r="M46" s="360">
        <v>194</v>
      </c>
    </row>
    <row r="47" spans="2:13" ht="27.75" customHeight="1" x14ac:dyDescent="0.2">
      <c r="B47" s="1188"/>
      <c r="C47" s="1189"/>
      <c r="D47" s="108"/>
      <c r="E47" s="1202" t="s">
        <v>39</v>
      </c>
      <c r="F47" s="1203"/>
      <c r="G47" s="1203"/>
      <c r="H47" s="1204"/>
      <c r="I47" s="358" t="s">
        <v>513</v>
      </c>
      <c r="J47" s="359" t="s">
        <v>513</v>
      </c>
      <c r="K47" s="359" t="s">
        <v>513</v>
      </c>
      <c r="L47" s="359" t="s">
        <v>513</v>
      </c>
      <c r="M47" s="360" t="s">
        <v>513</v>
      </c>
    </row>
    <row r="48" spans="2:13" ht="27.75" customHeight="1" x14ac:dyDescent="0.2">
      <c r="B48" s="1188"/>
      <c r="C48" s="1189"/>
      <c r="D48" s="106"/>
      <c r="E48" s="1192" t="s">
        <v>40</v>
      </c>
      <c r="F48" s="1192"/>
      <c r="G48" s="1192"/>
      <c r="H48" s="1193"/>
      <c r="I48" s="358" t="s">
        <v>513</v>
      </c>
      <c r="J48" s="359" t="s">
        <v>513</v>
      </c>
      <c r="K48" s="359" t="s">
        <v>513</v>
      </c>
      <c r="L48" s="359" t="s">
        <v>513</v>
      </c>
      <c r="M48" s="360" t="s">
        <v>513</v>
      </c>
    </row>
    <row r="49" spans="2:13" ht="27.75" customHeight="1" x14ac:dyDescent="0.2">
      <c r="B49" s="1190"/>
      <c r="C49" s="1191"/>
      <c r="D49" s="106"/>
      <c r="E49" s="1192" t="s">
        <v>41</v>
      </c>
      <c r="F49" s="1192"/>
      <c r="G49" s="1192"/>
      <c r="H49" s="1193"/>
      <c r="I49" s="358" t="s">
        <v>513</v>
      </c>
      <c r="J49" s="359" t="s">
        <v>513</v>
      </c>
      <c r="K49" s="359" t="s">
        <v>513</v>
      </c>
      <c r="L49" s="359" t="s">
        <v>513</v>
      </c>
      <c r="M49" s="360" t="s">
        <v>513</v>
      </c>
    </row>
    <row r="50" spans="2:13" ht="27.75" customHeight="1" x14ac:dyDescent="0.2">
      <c r="B50" s="1186" t="s">
        <v>42</v>
      </c>
      <c r="C50" s="1187"/>
      <c r="D50" s="109"/>
      <c r="E50" s="1192" t="s">
        <v>43</v>
      </c>
      <c r="F50" s="1192"/>
      <c r="G50" s="1192"/>
      <c r="H50" s="1193"/>
      <c r="I50" s="358">
        <v>50020</v>
      </c>
      <c r="J50" s="359">
        <v>47954</v>
      </c>
      <c r="K50" s="359">
        <v>45812</v>
      </c>
      <c r="L50" s="359">
        <v>48057</v>
      </c>
      <c r="M50" s="360">
        <v>45045</v>
      </c>
    </row>
    <row r="51" spans="2:13" ht="27.75" customHeight="1" x14ac:dyDescent="0.2">
      <c r="B51" s="1188"/>
      <c r="C51" s="1189"/>
      <c r="D51" s="106"/>
      <c r="E51" s="1192" t="s">
        <v>44</v>
      </c>
      <c r="F51" s="1192"/>
      <c r="G51" s="1192"/>
      <c r="H51" s="1193"/>
      <c r="I51" s="358">
        <v>38120</v>
      </c>
      <c r="J51" s="359">
        <v>35702</v>
      </c>
      <c r="K51" s="359">
        <v>36960</v>
      </c>
      <c r="L51" s="359">
        <v>36282</v>
      </c>
      <c r="M51" s="360">
        <v>38075</v>
      </c>
    </row>
    <row r="52" spans="2:13" ht="27.75" customHeight="1" x14ac:dyDescent="0.2">
      <c r="B52" s="1190"/>
      <c r="C52" s="1191"/>
      <c r="D52" s="106"/>
      <c r="E52" s="1192" t="s">
        <v>45</v>
      </c>
      <c r="F52" s="1192"/>
      <c r="G52" s="1192"/>
      <c r="H52" s="1193"/>
      <c r="I52" s="358">
        <v>180290</v>
      </c>
      <c r="J52" s="359">
        <v>177141</v>
      </c>
      <c r="K52" s="359">
        <v>178389</v>
      </c>
      <c r="L52" s="359">
        <v>176323</v>
      </c>
      <c r="M52" s="360">
        <v>170536</v>
      </c>
    </row>
    <row r="53" spans="2:13" ht="27.75" customHeight="1" thickBot="1" x14ac:dyDescent="0.25">
      <c r="B53" s="1194" t="s">
        <v>46</v>
      </c>
      <c r="C53" s="1195"/>
      <c r="D53" s="110"/>
      <c r="E53" s="1196" t="s">
        <v>47</v>
      </c>
      <c r="F53" s="1196"/>
      <c r="G53" s="1196"/>
      <c r="H53" s="1197"/>
      <c r="I53" s="361">
        <v>57825</v>
      </c>
      <c r="J53" s="362">
        <v>68507</v>
      </c>
      <c r="K53" s="362">
        <v>76913</v>
      </c>
      <c r="L53" s="362">
        <v>85780</v>
      </c>
      <c r="M53" s="363">
        <v>87952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BaV4EDGYTevPsB7KeMl9CPRn6J8Dk3veb4ttu2CxTOspOe7VwbWF5Unon1sZjyC9LLA1XNFux9nZyCDH8LwFpA==" saltValue="YaDFb2zNiyq2CPosl/OR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election activeCell="G57" sqref="G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3" t="s">
        <v>50</v>
      </c>
      <c r="D55" s="1213"/>
      <c r="E55" s="1214"/>
      <c r="F55" s="122">
        <v>11153</v>
      </c>
      <c r="G55" s="122">
        <v>12078</v>
      </c>
      <c r="H55" s="123">
        <v>10765</v>
      </c>
    </row>
    <row r="56" spans="2:8" ht="52.5" customHeight="1" x14ac:dyDescent="0.2">
      <c r="B56" s="124"/>
      <c r="C56" s="1215" t="s">
        <v>51</v>
      </c>
      <c r="D56" s="1215"/>
      <c r="E56" s="1216"/>
      <c r="F56" s="125">
        <v>6793</v>
      </c>
      <c r="G56" s="125">
        <v>9307</v>
      </c>
      <c r="H56" s="126">
        <v>9099</v>
      </c>
    </row>
    <row r="57" spans="2:8" ht="53.25" customHeight="1" x14ac:dyDescent="0.2">
      <c r="B57" s="124"/>
      <c r="C57" s="1217" t="s">
        <v>52</v>
      </c>
      <c r="D57" s="1217"/>
      <c r="E57" s="1218"/>
      <c r="F57" s="127">
        <v>26155</v>
      </c>
      <c r="G57" s="127">
        <v>24097</v>
      </c>
      <c r="H57" s="128">
        <v>22964</v>
      </c>
    </row>
    <row r="58" spans="2:8" ht="45.75" customHeight="1" x14ac:dyDescent="0.2">
      <c r="B58" s="129"/>
      <c r="C58" s="1205" t="s">
        <v>597</v>
      </c>
      <c r="D58" s="1206"/>
      <c r="E58" s="1207"/>
      <c r="F58" s="130">
        <v>14796</v>
      </c>
      <c r="G58" s="130">
        <v>12874</v>
      </c>
      <c r="H58" s="131">
        <v>11736</v>
      </c>
    </row>
    <row r="59" spans="2:8" ht="45.75" customHeight="1" x14ac:dyDescent="0.2">
      <c r="B59" s="129"/>
      <c r="C59" s="1205" t="s">
        <v>598</v>
      </c>
      <c r="D59" s="1206"/>
      <c r="E59" s="1207"/>
      <c r="F59" s="130">
        <v>4064</v>
      </c>
      <c r="G59" s="130">
        <v>4008</v>
      </c>
      <c r="H59" s="131">
        <v>3939</v>
      </c>
    </row>
    <row r="60" spans="2:8" ht="45.75" customHeight="1" x14ac:dyDescent="0.2">
      <c r="B60" s="129"/>
      <c r="C60" s="1205" t="s">
        <v>599</v>
      </c>
      <c r="D60" s="1206"/>
      <c r="E60" s="1207"/>
      <c r="F60" s="130">
        <v>2406</v>
      </c>
      <c r="G60" s="130">
        <v>2113</v>
      </c>
      <c r="H60" s="131">
        <v>1830</v>
      </c>
    </row>
    <row r="61" spans="2:8" ht="45.75" customHeight="1" x14ac:dyDescent="0.2">
      <c r="B61" s="129"/>
      <c r="C61" s="1205" t="s">
        <v>600</v>
      </c>
      <c r="D61" s="1206"/>
      <c r="E61" s="1207"/>
      <c r="F61" s="130">
        <v>853</v>
      </c>
      <c r="G61" s="130">
        <v>997</v>
      </c>
      <c r="H61" s="131">
        <v>1265</v>
      </c>
    </row>
    <row r="62" spans="2:8" ht="45.75" customHeight="1" thickBot="1" x14ac:dyDescent="0.25">
      <c r="B62" s="132"/>
      <c r="C62" s="1208" t="s">
        <v>601</v>
      </c>
      <c r="D62" s="1209"/>
      <c r="E62" s="1210"/>
      <c r="F62" s="133">
        <v>1063</v>
      </c>
      <c r="G62" s="133">
        <v>1056</v>
      </c>
      <c r="H62" s="134">
        <v>1050</v>
      </c>
    </row>
    <row r="63" spans="2:8" ht="52.5" customHeight="1" thickBot="1" x14ac:dyDescent="0.25">
      <c r="B63" s="135"/>
      <c r="C63" s="1211" t="s">
        <v>53</v>
      </c>
      <c r="D63" s="1211"/>
      <c r="E63" s="1212"/>
      <c r="F63" s="136">
        <v>44101</v>
      </c>
      <c r="G63" s="136">
        <v>45482</v>
      </c>
      <c r="H63" s="137">
        <v>42828</v>
      </c>
    </row>
    <row r="64" spans="2:8" ht="13.2" x14ac:dyDescent="0.2"/>
  </sheetData>
  <sheetProtection algorithmName="SHA-512" hashValue="om9JrWUgRD2rXMpR18pVHg4mtMDpqWTkT85UpLYngrqlVMEgQFehtODS4cHKs4gDlmU44rCAUCwdqNrws9z8kg==" saltValue="egSv9ZaL/GJBna92oWi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46026</v>
      </c>
      <c r="E3" s="156"/>
      <c r="F3" s="157">
        <v>46457</v>
      </c>
      <c r="G3" s="158"/>
      <c r="H3" s="159"/>
    </row>
    <row r="4" spans="1:8" x14ac:dyDescent="0.2">
      <c r="A4" s="160"/>
      <c r="B4" s="161"/>
      <c r="C4" s="162"/>
      <c r="D4" s="163">
        <v>16633</v>
      </c>
      <c r="E4" s="164"/>
      <c r="F4" s="165">
        <v>24020</v>
      </c>
      <c r="G4" s="166"/>
      <c r="H4" s="167"/>
    </row>
    <row r="5" spans="1:8" x14ac:dyDescent="0.2">
      <c r="A5" s="148" t="s">
        <v>546</v>
      </c>
      <c r="B5" s="153"/>
      <c r="C5" s="154"/>
      <c r="D5" s="155">
        <v>76769</v>
      </c>
      <c r="E5" s="156"/>
      <c r="F5" s="157">
        <v>51849</v>
      </c>
      <c r="G5" s="158"/>
      <c r="H5" s="159"/>
    </row>
    <row r="6" spans="1:8" x14ac:dyDescent="0.2">
      <c r="A6" s="160"/>
      <c r="B6" s="161"/>
      <c r="C6" s="162"/>
      <c r="D6" s="163">
        <v>34323</v>
      </c>
      <c r="E6" s="164"/>
      <c r="F6" s="165">
        <v>26326</v>
      </c>
      <c r="G6" s="166"/>
      <c r="H6" s="167"/>
    </row>
    <row r="7" spans="1:8" x14ac:dyDescent="0.2">
      <c r="A7" s="148" t="s">
        <v>547</v>
      </c>
      <c r="B7" s="153"/>
      <c r="C7" s="154"/>
      <c r="D7" s="155">
        <v>91732</v>
      </c>
      <c r="E7" s="156"/>
      <c r="F7" s="157">
        <v>52191</v>
      </c>
      <c r="G7" s="158"/>
      <c r="H7" s="159"/>
    </row>
    <row r="8" spans="1:8" x14ac:dyDescent="0.2">
      <c r="A8" s="160"/>
      <c r="B8" s="161"/>
      <c r="C8" s="162"/>
      <c r="D8" s="163">
        <v>48291</v>
      </c>
      <c r="E8" s="164"/>
      <c r="F8" s="165">
        <v>26807</v>
      </c>
      <c r="G8" s="166"/>
      <c r="H8" s="167"/>
    </row>
    <row r="9" spans="1:8" x14ac:dyDescent="0.2">
      <c r="A9" s="148" t="s">
        <v>548</v>
      </c>
      <c r="B9" s="153"/>
      <c r="C9" s="154"/>
      <c r="D9" s="155">
        <v>95228</v>
      </c>
      <c r="E9" s="156"/>
      <c r="F9" s="157">
        <v>48105</v>
      </c>
      <c r="G9" s="158"/>
      <c r="H9" s="159"/>
    </row>
    <row r="10" spans="1:8" x14ac:dyDescent="0.2">
      <c r="A10" s="160"/>
      <c r="B10" s="161"/>
      <c r="C10" s="162"/>
      <c r="D10" s="163">
        <v>63682</v>
      </c>
      <c r="E10" s="164"/>
      <c r="F10" s="165">
        <v>24072</v>
      </c>
      <c r="G10" s="166"/>
      <c r="H10" s="167"/>
    </row>
    <row r="11" spans="1:8" x14ac:dyDescent="0.2">
      <c r="A11" s="148" t="s">
        <v>549</v>
      </c>
      <c r="B11" s="153"/>
      <c r="C11" s="154"/>
      <c r="D11" s="155">
        <v>78049</v>
      </c>
      <c r="E11" s="156"/>
      <c r="F11" s="157">
        <v>47446</v>
      </c>
      <c r="G11" s="158"/>
      <c r="H11" s="159"/>
    </row>
    <row r="12" spans="1:8" x14ac:dyDescent="0.2">
      <c r="A12" s="160"/>
      <c r="B12" s="161"/>
      <c r="C12" s="168"/>
      <c r="D12" s="163">
        <v>48499</v>
      </c>
      <c r="E12" s="164"/>
      <c r="F12" s="165">
        <v>24371</v>
      </c>
      <c r="G12" s="166"/>
      <c r="H12" s="167"/>
    </row>
    <row r="13" spans="1:8" x14ac:dyDescent="0.2">
      <c r="A13" s="148"/>
      <c r="B13" s="153"/>
      <c r="C13" s="169"/>
      <c r="D13" s="170">
        <v>77561</v>
      </c>
      <c r="E13" s="171"/>
      <c r="F13" s="172">
        <v>49210</v>
      </c>
      <c r="G13" s="173"/>
      <c r="H13" s="159"/>
    </row>
    <row r="14" spans="1:8" x14ac:dyDescent="0.2">
      <c r="A14" s="160"/>
      <c r="B14" s="161"/>
      <c r="C14" s="162"/>
      <c r="D14" s="163">
        <v>42286</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2.4300000000000002</v>
      </c>
      <c r="C19" s="174">
        <f>ROUND(VALUE(SUBSTITUTE(実質収支比率等に係る経年分析!G$48,"▲","-")),2)</f>
        <v>3.4</v>
      </c>
      <c r="D19" s="174">
        <f>ROUND(VALUE(SUBSTITUTE(実質収支比率等に係る経年分析!H$48,"▲","-")),2)</f>
        <v>2.74</v>
      </c>
      <c r="E19" s="174">
        <f>ROUND(VALUE(SUBSTITUTE(実質収支比率等に係る経年分析!I$48,"▲","-")),2)</f>
        <v>2.82</v>
      </c>
      <c r="F19" s="174">
        <f>ROUND(VALUE(SUBSTITUTE(実質収支比率等に係る経年分析!J$48,"▲","-")),2)</f>
        <v>6.85</v>
      </c>
    </row>
    <row r="20" spans="1:11" x14ac:dyDescent="0.2">
      <c r="A20" s="174" t="s">
        <v>57</v>
      </c>
      <c r="B20" s="174">
        <f>ROUND(VALUE(SUBSTITUTE(実質収支比率等に係る経年分析!F$47,"▲","-")),2)</f>
        <v>12.55</v>
      </c>
      <c r="C20" s="174">
        <f>ROUND(VALUE(SUBSTITUTE(実質収支比率等に係る経年分析!G$47,"▲","-")),2)</f>
        <v>12.32</v>
      </c>
      <c r="D20" s="174">
        <f>ROUND(VALUE(SUBSTITUTE(実質収支比率等に係る経年分析!H$47,"▲","-")),2)</f>
        <v>11.13</v>
      </c>
      <c r="E20" s="174">
        <f>ROUND(VALUE(SUBSTITUTE(実質収支比率等に係る経年分析!I$47,"▲","-")),2)</f>
        <v>11.72</v>
      </c>
      <c r="F20" s="174">
        <f>ROUND(VALUE(SUBSTITUTE(実質収支比率等に係る経年分析!J$47,"▲","-")),2)</f>
        <v>10.75</v>
      </c>
    </row>
    <row r="21" spans="1:11" x14ac:dyDescent="0.2">
      <c r="A21" s="174" t="s">
        <v>58</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-1.61</v>
      </c>
      <c r="E21" s="174">
        <f>IF(ISNUMBER(VALUE(SUBSTITUTE(実質収支比率等に係る経年分析!I$49,"▲","-"))),ROUND(VALUE(SUBSTITUTE(実質収支比率等に係る経年分析!I$49,"▲","-")),2),NA())</f>
        <v>1.05</v>
      </c>
      <c r="F21" s="174">
        <f>IF(ISNUMBER(VALUE(SUBSTITUTE(実質収支比率等に係る経年分析!J$49,"▲","-"))),ROUND(VALUE(SUBSTITUTE(実質収支比率等に係る経年分析!J$49,"▲","-")),2),NA())</f>
        <v>2.64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#N/A</v>
      </c>
      <c r="E28" s="175">
        <f>IF(ROUND(VALUE(SUBSTITUTE(連結実質赤字比率に係る赤字・黒字の構成分析!G$42,"▲", "-")), 2) &gt;= 0, ABS(ROUND(VALUE(SUBSTITUTE(連結実質赤字比率に係る赤字・黒字の構成分析!G$42,"▲", "-")), 2)), NA())</f>
        <v>0</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母子父子寡婦福祉資金貸付事業特別会計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6.78</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10.130000000000001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21872</v>
      </c>
      <c r="E42" s="176"/>
      <c r="F42" s="176"/>
      <c r="G42" s="176">
        <f>'実質公債費比率（分子）の構造'!L$52</f>
        <v>20561</v>
      </c>
      <c r="H42" s="176"/>
      <c r="I42" s="176"/>
      <c r="J42" s="176">
        <f>'実質公債費比率（分子）の構造'!M$52</f>
        <v>21051</v>
      </c>
      <c r="K42" s="176"/>
      <c r="L42" s="176"/>
      <c r="M42" s="176">
        <f>'実質公債費比率（分子）の構造'!N$52</f>
        <v>20411</v>
      </c>
      <c r="N42" s="176"/>
      <c r="O42" s="176"/>
      <c r="P42" s="176">
        <f>'実質公債費比率（分子）の構造'!O$52</f>
        <v>21274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60</v>
      </c>
      <c r="C44" s="176"/>
      <c r="D44" s="176"/>
      <c r="E44" s="176">
        <f>'実質公債費比率（分子）の構造'!L$50</f>
        <v>60</v>
      </c>
      <c r="F44" s="176"/>
      <c r="G44" s="176"/>
      <c r="H44" s="176">
        <f>'実質公債費比率（分子）の構造'!M$50</f>
        <v>59</v>
      </c>
      <c r="I44" s="176"/>
      <c r="J44" s="176"/>
      <c r="K44" s="176">
        <f>'実質公債費比率（分子）の構造'!N$50</f>
        <v>59</v>
      </c>
      <c r="L44" s="176"/>
      <c r="M44" s="176"/>
      <c r="N44" s="176">
        <f>'実質公債費比率（分子）の構造'!O$50</f>
        <v>94</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5002</v>
      </c>
      <c r="C46" s="176"/>
      <c r="D46" s="176"/>
      <c r="E46" s="176">
        <f>'実質公債費比率（分子）の構造'!L$48</f>
        <v>4967</v>
      </c>
      <c r="F46" s="176"/>
      <c r="G46" s="176"/>
      <c r="H46" s="176">
        <f>'実質公債費比率（分子）の構造'!M$48</f>
        <v>4966</v>
      </c>
      <c r="I46" s="176"/>
      <c r="J46" s="176"/>
      <c r="K46" s="176">
        <f>'実質公債費比率（分子）の構造'!N$48</f>
        <v>4738</v>
      </c>
      <c r="L46" s="176"/>
      <c r="M46" s="176"/>
      <c r="N46" s="176">
        <f>'実質公債費比率（分子）の構造'!O$48</f>
        <v>4480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23604</v>
      </c>
      <c r="C49" s="176"/>
      <c r="D49" s="176"/>
      <c r="E49" s="176">
        <f>'実質公債費比率（分子）の構造'!L$45</f>
        <v>22131</v>
      </c>
      <c r="F49" s="176"/>
      <c r="G49" s="176"/>
      <c r="H49" s="176">
        <f>'実質公債費比率（分子）の構造'!M$45</f>
        <v>23232</v>
      </c>
      <c r="I49" s="176"/>
      <c r="J49" s="176"/>
      <c r="K49" s="176">
        <f>'実質公債費比率（分子）の構造'!N$45</f>
        <v>24460</v>
      </c>
      <c r="L49" s="176"/>
      <c r="M49" s="176"/>
      <c r="N49" s="176">
        <f>'実質公債費比率（分子）の構造'!O$45</f>
        <v>25642</v>
      </c>
      <c r="O49" s="176"/>
      <c r="P49" s="176"/>
    </row>
    <row r="50" spans="1:16" x14ac:dyDescent="0.2">
      <c r="A50" s="176" t="s">
        <v>73</v>
      </c>
      <c r="B50" s="176" t="e">
        <f>NA()</f>
        <v>#N/A</v>
      </c>
      <c r="C50" s="176">
        <f>IF(ISNUMBER('実質公債費比率（分子）の構造'!K$53),'実質公債費比率（分子）の構造'!K$53,NA())</f>
        <v>6794</v>
      </c>
      <c r="D50" s="176" t="e">
        <f>NA()</f>
        <v>#N/A</v>
      </c>
      <c r="E50" s="176" t="e">
        <f>NA()</f>
        <v>#N/A</v>
      </c>
      <c r="F50" s="176">
        <f>IF(ISNUMBER('実質公債費比率（分子）の構造'!L$53),'実質公債費比率（分子）の構造'!L$53,NA())</f>
        <v>6597</v>
      </c>
      <c r="G50" s="176" t="e">
        <f>NA()</f>
        <v>#N/A</v>
      </c>
      <c r="H50" s="176" t="e">
        <f>NA()</f>
        <v>#N/A</v>
      </c>
      <c r="I50" s="176">
        <f>IF(ISNUMBER('実質公債費比率（分子）の構造'!M$53),'実質公債費比率（分子）の構造'!M$53,NA())</f>
        <v>7206</v>
      </c>
      <c r="J50" s="176" t="e">
        <f>NA()</f>
        <v>#N/A</v>
      </c>
      <c r="K50" s="176" t="e">
        <f>NA()</f>
        <v>#N/A</v>
      </c>
      <c r="L50" s="176">
        <f>IF(ISNUMBER('実質公債費比率（分子）の構造'!N$53),'実質公債費比率（分子）の構造'!N$53,NA())</f>
        <v>8846</v>
      </c>
      <c r="M50" s="176" t="e">
        <f>NA()</f>
        <v>#N/A</v>
      </c>
      <c r="N50" s="176" t="e">
        <f>NA()</f>
        <v>#N/A</v>
      </c>
      <c r="O50" s="176">
        <f>IF(ISNUMBER('実質公債費比率（分子）の構造'!O$53),'実質公債費比率（分子）の構造'!O$53,NA())</f>
        <v>8942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180290</v>
      </c>
      <c r="E56" s="175"/>
      <c r="F56" s="175"/>
      <c r="G56" s="175">
        <f>'将来負担比率（分子）の構造'!J$52</f>
        <v>177141</v>
      </c>
      <c r="H56" s="175"/>
      <c r="I56" s="175"/>
      <c r="J56" s="175">
        <f>'将来負担比率（分子）の構造'!K$52</f>
        <v>178389</v>
      </c>
      <c r="K56" s="175"/>
      <c r="L56" s="175"/>
      <c r="M56" s="175">
        <f>'将来負担比率（分子）の構造'!L$52</f>
        <v>176323</v>
      </c>
      <c r="N56" s="175"/>
      <c r="O56" s="175"/>
      <c r="P56" s="175">
        <f>'将来負担比率（分子）の構造'!M$52</f>
        <v>170536</v>
      </c>
    </row>
    <row r="57" spans="1:16" x14ac:dyDescent="0.2">
      <c r="A57" s="175" t="s">
        <v>44</v>
      </c>
      <c r="B57" s="175"/>
      <c r="C57" s="175"/>
      <c r="D57" s="175">
        <f>'将来負担比率（分子）の構造'!I$51</f>
        <v>38120</v>
      </c>
      <c r="E57" s="175"/>
      <c r="F57" s="175"/>
      <c r="G57" s="175">
        <f>'将来負担比率（分子）の構造'!J$51</f>
        <v>35702</v>
      </c>
      <c r="H57" s="175"/>
      <c r="I57" s="175"/>
      <c r="J57" s="175">
        <f>'将来負担比率（分子）の構造'!K$51</f>
        <v>36960</v>
      </c>
      <c r="K57" s="175"/>
      <c r="L57" s="175"/>
      <c r="M57" s="175">
        <f>'将来負担比率（分子）の構造'!L$51</f>
        <v>36282</v>
      </c>
      <c r="N57" s="175"/>
      <c r="O57" s="175"/>
      <c r="P57" s="175">
        <f>'将来負担比率（分子）の構造'!M$51</f>
        <v>38075</v>
      </c>
    </row>
    <row r="58" spans="1:16" x14ac:dyDescent="0.2">
      <c r="A58" s="175" t="s">
        <v>43</v>
      </c>
      <c r="B58" s="175"/>
      <c r="C58" s="175"/>
      <c r="D58" s="175">
        <f>'将来負担比率（分子）の構造'!I$50</f>
        <v>50020</v>
      </c>
      <c r="E58" s="175"/>
      <c r="F58" s="175"/>
      <c r="G58" s="175">
        <f>'将来負担比率（分子）の構造'!J$50</f>
        <v>47954</v>
      </c>
      <c r="H58" s="175"/>
      <c r="I58" s="175"/>
      <c r="J58" s="175">
        <f>'将来負担比率（分子）の構造'!K$50</f>
        <v>45812</v>
      </c>
      <c r="K58" s="175"/>
      <c r="L58" s="175"/>
      <c r="M58" s="175">
        <f>'将来負担比率（分子）の構造'!L$50</f>
        <v>48057</v>
      </c>
      <c r="N58" s="175"/>
      <c r="O58" s="175"/>
      <c r="P58" s="175">
        <f>'将来負担比率（分子）の構造'!M$50</f>
        <v>45045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2129</v>
      </c>
      <c r="C61" s="175"/>
      <c r="D61" s="175"/>
      <c r="E61" s="175">
        <f>'将来負担比率（分子）の構造'!J$46</f>
        <v>2499</v>
      </c>
      <c r="F61" s="175"/>
      <c r="G61" s="175"/>
      <c r="H61" s="175">
        <f>'将来負担比率（分子）の構造'!K$46</f>
        <v>470</v>
      </c>
      <c r="I61" s="175"/>
      <c r="J61" s="175"/>
      <c r="K61" s="175">
        <f>'将来負担比率（分子）の構造'!L$46</f>
        <v>23</v>
      </c>
      <c r="L61" s="175"/>
      <c r="M61" s="175"/>
      <c r="N61" s="175">
        <f>'将来負担比率（分子）の構造'!M$46</f>
        <v>194</v>
      </c>
      <c r="O61" s="175"/>
      <c r="P61" s="175"/>
    </row>
    <row r="62" spans="1:16" x14ac:dyDescent="0.2">
      <c r="A62" s="175" t="s">
        <v>37</v>
      </c>
      <c r="B62" s="175">
        <f>'将来負担比率（分子）の構造'!I$45</f>
        <v>17159</v>
      </c>
      <c r="C62" s="175"/>
      <c r="D62" s="175"/>
      <c r="E62" s="175">
        <f>'将来負担比率（分子）の構造'!J$45</f>
        <v>16399</v>
      </c>
      <c r="F62" s="175"/>
      <c r="G62" s="175"/>
      <c r="H62" s="175">
        <f>'将来負担比率（分子）の構造'!K$45</f>
        <v>20393</v>
      </c>
      <c r="I62" s="175"/>
      <c r="J62" s="175"/>
      <c r="K62" s="175">
        <f>'将来負担比率（分子）の構造'!L$45</f>
        <v>20252</v>
      </c>
      <c r="L62" s="175"/>
      <c r="M62" s="175"/>
      <c r="N62" s="175">
        <f>'将来負担比率（分子）の構造'!M$45</f>
        <v>20228</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44922</v>
      </c>
      <c r="C64" s="175"/>
      <c r="D64" s="175"/>
      <c r="E64" s="175">
        <f>'将来負担比率（分子）の構造'!J$43</f>
        <v>42718</v>
      </c>
      <c r="F64" s="175"/>
      <c r="G64" s="175"/>
      <c r="H64" s="175">
        <f>'将来負担比率（分子）の構造'!K$43</f>
        <v>40942</v>
      </c>
      <c r="I64" s="175"/>
      <c r="J64" s="175"/>
      <c r="K64" s="175">
        <f>'将来負担比率（分子）の構造'!L$43</f>
        <v>40577</v>
      </c>
      <c r="L64" s="175"/>
      <c r="M64" s="175"/>
      <c r="N64" s="175">
        <f>'将来負担比率（分子）の構造'!M$43</f>
        <v>37385</v>
      </c>
      <c r="O64" s="175"/>
      <c r="P64" s="175"/>
    </row>
    <row r="65" spans="1:16" x14ac:dyDescent="0.2">
      <c r="A65" s="175" t="s">
        <v>34</v>
      </c>
      <c r="B65" s="175">
        <f>'将来負担比率（分子）の構造'!I$42</f>
        <v>199</v>
      </c>
      <c r="C65" s="175"/>
      <c r="D65" s="175"/>
      <c r="E65" s="175">
        <f>'将来負担比率（分子）の構造'!J$42</f>
        <v>144</v>
      </c>
      <c r="F65" s="175"/>
      <c r="G65" s="175"/>
      <c r="H65" s="175">
        <f>'将来負担比率（分子）の構造'!K$42</f>
        <v>86</v>
      </c>
      <c r="I65" s="175"/>
      <c r="J65" s="175"/>
      <c r="K65" s="175">
        <f>'将来負担比率（分子）の構造'!L$42</f>
        <v>347</v>
      </c>
      <c r="L65" s="175"/>
      <c r="M65" s="175"/>
      <c r="N65" s="175">
        <f>'将来負担比率（分子）の構造'!M$42</f>
        <v>892</v>
      </c>
      <c r="O65" s="175"/>
      <c r="P65" s="175"/>
    </row>
    <row r="66" spans="1:16" x14ac:dyDescent="0.2">
      <c r="A66" s="175" t="s">
        <v>33</v>
      </c>
      <c r="B66" s="175">
        <f>'将来負担比率（分子）の構造'!I$41</f>
        <v>261846</v>
      </c>
      <c r="C66" s="175"/>
      <c r="D66" s="175"/>
      <c r="E66" s="175">
        <f>'将来負担比率（分子）の構造'!J$41</f>
        <v>267543</v>
      </c>
      <c r="F66" s="175"/>
      <c r="G66" s="175"/>
      <c r="H66" s="175">
        <f>'将来負担比率（分子）の構造'!K$41</f>
        <v>276182</v>
      </c>
      <c r="I66" s="175"/>
      <c r="J66" s="175"/>
      <c r="K66" s="175">
        <f>'将来負担比率（分子）の構造'!L$41</f>
        <v>285243</v>
      </c>
      <c r="L66" s="175"/>
      <c r="M66" s="175"/>
      <c r="N66" s="175">
        <f>'将来負担比率（分子）の構造'!M$41</f>
        <v>282908</v>
      </c>
      <c r="O66" s="175"/>
      <c r="P66" s="175"/>
    </row>
    <row r="67" spans="1:16" x14ac:dyDescent="0.2">
      <c r="A67" s="175" t="s">
        <v>77</v>
      </c>
      <c r="B67" s="175" t="e">
        <f>NA()</f>
        <v>#N/A</v>
      </c>
      <c r="C67" s="175">
        <f>IF(ISNUMBER('将来負担比率（分子）の構造'!I$53), IF('将来負担比率（分子）の構造'!I$53 &lt; 0, 0, '将来負担比率（分子）の構造'!I$53), NA())</f>
        <v>57825</v>
      </c>
      <c r="D67" s="175" t="e">
        <f>NA()</f>
        <v>#N/A</v>
      </c>
      <c r="E67" s="175" t="e">
        <f>NA()</f>
        <v>#N/A</v>
      </c>
      <c r="F67" s="175">
        <f>IF(ISNUMBER('将来負担比率（分子）の構造'!J$53), IF('将来負担比率（分子）の構造'!J$53 &lt; 0, 0, '将来負担比率（分子）の構造'!J$53), NA())</f>
        <v>68507</v>
      </c>
      <c r="G67" s="175" t="e">
        <f>NA()</f>
        <v>#N/A</v>
      </c>
      <c r="H67" s="175" t="e">
        <f>NA()</f>
        <v>#N/A</v>
      </c>
      <c r="I67" s="175">
        <f>IF(ISNUMBER('将来負担比率（分子）の構造'!K$53), IF('将来負担比率（分子）の構造'!K$53 &lt; 0, 0, '将来負担比率（分子）の構造'!K$53), NA())</f>
        <v>76913</v>
      </c>
      <c r="J67" s="175" t="e">
        <f>NA()</f>
        <v>#N/A</v>
      </c>
      <c r="K67" s="175" t="e">
        <f>NA()</f>
        <v>#N/A</v>
      </c>
      <c r="L67" s="175">
        <f>IF(ISNUMBER('将来負担比率（分子）の構造'!L$53), IF('将来負担比率（分子）の構造'!L$53 &lt; 0, 0, '将来負担比率（分子）の構造'!L$53), NA())</f>
        <v>85780</v>
      </c>
      <c r="M67" s="175" t="e">
        <f>NA()</f>
        <v>#N/A</v>
      </c>
      <c r="N67" s="175" t="e">
        <f>NA()</f>
        <v>#N/A</v>
      </c>
      <c r="O67" s="175">
        <f>IF(ISNUMBER('将来負担比率（分子）の構造'!M$53), IF('将来負担比率（分子）の構造'!M$53 &lt; 0, 0, '将来負担比率（分子）の構造'!M$53), NA())</f>
        <v>87952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11153</v>
      </c>
      <c r="C72" s="179">
        <f>基金残高に係る経年分析!G55</f>
        <v>12078</v>
      </c>
      <c r="D72" s="179">
        <f>基金残高に係る経年分析!H55</f>
        <v>10765</v>
      </c>
    </row>
    <row r="73" spans="1:16" x14ac:dyDescent="0.2">
      <c r="A73" s="178" t="s">
        <v>80</v>
      </c>
      <c r="B73" s="179">
        <f>基金残高に係る経年分析!F56</f>
        <v>6793</v>
      </c>
      <c r="C73" s="179">
        <f>基金残高に係る経年分析!G56</f>
        <v>9307</v>
      </c>
      <c r="D73" s="179">
        <f>基金残高に係る経年分析!H56</f>
        <v>9099</v>
      </c>
    </row>
    <row r="74" spans="1:16" x14ac:dyDescent="0.2">
      <c r="A74" s="178" t="s">
        <v>81</v>
      </c>
      <c r="B74" s="179">
        <f>基金残高に係る経年分析!F57</f>
        <v>26155</v>
      </c>
      <c r="C74" s="179">
        <f>基金残高に係る経年分析!G57</f>
        <v>24097</v>
      </c>
      <c r="D74" s="179">
        <f>基金残高に係る経年分析!H57</f>
        <v>22964</v>
      </c>
    </row>
  </sheetData>
  <sheetProtection algorithmName="SHA-512" hashValue="br6rTsD4/U63Qpeg/o98YAlAAi/YEA0ICkWoNwBtSIkdKeb3AKPFSpDju3dt4XZBqjQfSEHq5xs7D6mppuymeg==" saltValue="grYUpFgW8Wb6jqEGY0pa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EM49"/>
  <sheetViews>
    <sheetView showGridLines="0" zoomScale="85" zoomScaleNormal="85" workbookViewId="0">
      <selection activeCell="AP17" sqref="AP17:BN17"/>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54302182</v>
      </c>
      <c r="S5" s="677"/>
      <c r="T5" s="677"/>
      <c r="U5" s="677"/>
      <c r="V5" s="677"/>
      <c r="W5" s="677"/>
      <c r="X5" s="677"/>
      <c r="Y5" s="702"/>
      <c r="Z5" s="715">
        <v>22.6</v>
      </c>
      <c r="AA5" s="715"/>
      <c r="AB5" s="715"/>
      <c r="AC5" s="715"/>
      <c r="AD5" s="716">
        <v>50363671</v>
      </c>
      <c r="AE5" s="716"/>
      <c r="AF5" s="716"/>
      <c r="AG5" s="716"/>
      <c r="AH5" s="716"/>
      <c r="AI5" s="716"/>
      <c r="AJ5" s="716"/>
      <c r="AK5" s="716"/>
      <c r="AL5" s="703">
        <v>50.6</v>
      </c>
      <c r="AM5" s="685"/>
      <c r="AN5" s="685"/>
      <c r="AO5" s="704"/>
      <c r="AP5" s="679" t="s">
        <v>228</v>
      </c>
      <c r="AQ5" s="680"/>
      <c r="AR5" s="680"/>
      <c r="AS5" s="680"/>
      <c r="AT5" s="680"/>
      <c r="AU5" s="680"/>
      <c r="AV5" s="680"/>
      <c r="AW5" s="680"/>
      <c r="AX5" s="680"/>
      <c r="AY5" s="680"/>
      <c r="AZ5" s="680"/>
      <c r="BA5" s="680"/>
      <c r="BB5" s="680"/>
      <c r="BC5" s="680"/>
      <c r="BD5" s="680"/>
      <c r="BE5" s="680"/>
      <c r="BF5" s="681"/>
      <c r="BG5" s="621">
        <v>48784677</v>
      </c>
      <c r="BH5" s="622"/>
      <c r="BI5" s="622"/>
      <c r="BJ5" s="622"/>
      <c r="BK5" s="622"/>
      <c r="BL5" s="622"/>
      <c r="BM5" s="622"/>
      <c r="BN5" s="623"/>
      <c r="BO5" s="659">
        <v>89.8</v>
      </c>
      <c r="BP5" s="659"/>
      <c r="BQ5" s="659"/>
      <c r="BR5" s="659"/>
      <c r="BS5" s="660">
        <v>928645</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985744</v>
      </c>
      <c r="S6" s="622"/>
      <c r="T6" s="622"/>
      <c r="U6" s="622"/>
      <c r="V6" s="622"/>
      <c r="W6" s="622"/>
      <c r="X6" s="622"/>
      <c r="Y6" s="623"/>
      <c r="Z6" s="659">
        <v>0.4</v>
      </c>
      <c r="AA6" s="659"/>
      <c r="AB6" s="659"/>
      <c r="AC6" s="659"/>
      <c r="AD6" s="660">
        <v>985744</v>
      </c>
      <c r="AE6" s="660"/>
      <c r="AF6" s="660"/>
      <c r="AG6" s="660"/>
      <c r="AH6" s="660"/>
      <c r="AI6" s="660"/>
      <c r="AJ6" s="660"/>
      <c r="AK6" s="660"/>
      <c r="AL6" s="624">
        <v>1</v>
      </c>
      <c r="AM6" s="625"/>
      <c r="AN6" s="625"/>
      <c r="AO6" s="661"/>
      <c r="AP6" s="618" t="s">
        <v>233</v>
      </c>
      <c r="AQ6" s="619"/>
      <c r="AR6" s="619"/>
      <c r="AS6" s="619"/>
      <c r="AT6" s="619"/>
      <c r="AU6" s="619"/>
      <c r="AV6" s="619"/>
      <c r="AW6" s="619"/>
      <c r="AX6" s="619"/>
      <c r="AY6" s="619"/>
      <c r="AZ6" s="619"/>
      <c r="BA6" s="619"/>
      <c r="BB6" s="619"/>
      <c r="BC6" s="619"/>
      <c r="BD6" s="619"/>
      <c r="BE6" s="619"/>
      <c r="BF6" s="620"/>
      <c r="BG6" s="621">
        <v>48784677</v>
      </c>
      <c r="BH6" s="622"/>
      <c r="BI6" s="622"/>
      <c r="BJ6" s="622"/>
      <c r="BK6" s="622"/>
      <c r="BL6" s="622"/>
      <c r="BM6" s="622"/>
      <c r="BN6" s="623"/>
      <c r="BO6" s="659">
        <v>89.8</v>
      </c>
      <c r="BP6" s="659"/>
      <c r="BQ6" s="659"/>
      <c r="BR6" s="659"/>
      <c r="BS6" s="660">
        <v>928645</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776768</v>
      </c>
      <c r="CS6" s="622"/>
      <c r="CT6" s="622"/>
      <c r="CU6" s="622"/>
      <c r="CV6" s="622"/>
      <c r="CW6" s="622"/>
      <c r="CX6" s="622"/>
      <c r="CY6" s="623"/>
      <c r="CZ6" s="703">
        <v>0.3</v>
      </c>
      <c r="DA6" s="685"/>
      <c r="DB6" s="685"/>
      <c r="DC6" s="705"/>
      <c r="DD6" s="627" t="s">
        <v>235</v>
      </c>
      <c r="DE6" s="622"/>
      <c r="DF6" s="622"/>
      <c r="DG6" s="622"/>
      <c r="DH6" s="622"/>
      <c r="DI6" s="622"/>
      <c r="DJ6" s="622"/>
      <c r="DK6" s="622"/>
      <c r="DL6" s="622"/>
      <c r="DM6" s="622"/>
      <c r="DN6" s="622"/>
      <c r="DO6" s="622"/>
      <c r="DP6" s="623"/>
      <c r="DQ6" s="627">
        <v>772587</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15388</v>
      </c>
      <c r="S7" s="622"/>
      <c r="T7" s="622"/>
      <c r="U7" s="622"/>
      <c r="V7" s="622"/>
      <c r="W7" s="622"/>
      <c r="X7" s="622"/>
      <c r="Y7" s="623"/>
      <c r="Z7" s="659">
        <v>0</v>
      </c>
      <c r="AA7" s="659"/>
      <c r="AB7" s="659"/>
      <c r="AC7" s="659"/>
      <c r="AD7" s="660">
        <v>15388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23847486</v>
      </c>
      <c r="BH7" s="622"/>
      <c r="BI7" s="622"/>
      <c r="BJ7" s="622"/>
      <c r="BK7" s="622"/>
      <c r="BL7" s="622"/>
      <c r="BM7" s="622"/>
      <c r="BN7" s="623"/>
      <c r="BO7" s="659">
        <v>43.9</v>
      </c>
      <c r="BP7" s="659"/>
      <c r="BQ7" s="659"/>
      <c r="BR7" s="659"/>
      <c r="BS7" s="660">
        <v>928645</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29923745</v>
      </c>
      <c r="CS7" s="622"/>
      <c r="CT7" s="622"/>
      <c r="CU7" s="622"/>
      <c r="CV7" s="622"/>
      <c r="CW7" s="622"/>
      <c r="CX7" s="622"/>
      <c r="CY7" s="623"/>
      <c r="CZ7" s="659">
        <v>12.9</v>
      </c>
      <c r="DA7" s="659"/>
      <c r="DB7" s="659"/>
      <c r="DC7" s="659"/>
      <c r="DD7" s="627">
        <v>11852889</v>
      </c>
      <c r="DE7" s="622"/>
      <c r="DF7" s="622"/>
      <c r="DG7" s="622"/>
      <c r="DH7" s="622"/>
      <c r="DI7" s="622"/>
      <c r="DJ7" s="622"/>
      <c r="DK7" s="622"/>
      <c r="DL7" s="622"/>
      <c r="DM7" s="622"/>
      <c r="DN7" s="622"/>
      <c r="DO7" s="622"/>
      <c r="DP7" s="623"/>
      <c r="DQ7" s="627">
        <v>15741625</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164763</v>
      </c>
      <c r="S8" s="622"/>
      <c r="T8" s="622"/>
      <c r="U8" s="622"/>
      <c r="V8" s="622"/>
      <c r="W8" s="622"/>
      <c r="X8" s="622"/>
      <c r="Y8" s="623"/>
      <c r="Z8" s="659">
        <v>0.1</v>
      </c>
      <c r="AA8" s="659"/>
      <c r="AB8" s="659"/>
      <c r="AC8" s="659"/>
      <c r="AD8" s="660">
        <v>164763</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669961</v>
      </c>
      <c r="BH8" s="622"/>
      <c r="BI8" s="622"/>
      <c r="BJ8" s="622"/>
      <c r="BK8" s="622"/>
      <c r="BL8" s="622"/>
      <c r="BM8" s="622"/>
      <c r="BN8" s="623"/>
      <c r="BO8" s="659">
        <v>1.2</v>
      </c>
      <c r="BP8" s="659"/>
      <c r="BQ8" s="659"/>
      <c r="BR8" s="659"/>
      <c r="BS8" s="660" t="s">
        <v>235</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94264630</v>
      </c>
      <c r="CS8" s="622"/>
      <c r="CT8" s="622"/>
      <c r="CU8" s="622"/>
      <c r="CV8" s="622"/>
      <c r="CW8" s="622"/>
      <c r="CX8" s="622"/>
      <c r="CY8" s="623"/>
      <c r="CZ8" s="659">
        <v>40.6</v>
      </c>
      <c r="DA8" s="659"/>
      <c r="DB8" s="659"/>
      <c r="DC8" s="659"/>
      <c r="DD8" s="627">
        <v>1323453</v>
      </c>
      <c r="DE8" s="622"/>
      <c r="DF8" s="622"/>
      <c r="DG8" s="622"/>
      <c r="DH8" s="622"/>
      <c r="DI8" s="622"/>
      <c r="DJ8" s="622"/>
      <c r="DK8" s="622"/>
      <c r="DL8" s="622"/>
      <c r="DM8" s="622"/>
      <c r="DN8" s="622"/>
      <c r="DO8" s="622"/>
      <c r="DP8" s="623"/>
      <c r="DQ8" s="627">
        <v>39010620</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159045</v>
      </c>
      <c r="S9" s="622"/>
      <c r="T9" s="622"/>
      <c r="U9" s="622"/>
      <c r="V9" s="622"/>
      <c r="W9" s="622"/>
      <c r="X9" s="622"/>
      <c r="Y9" s="623"/>
      <c r="Z9" s="659">
        <v>0.1</v>
      </c>
      <c r="AA9" s="659"/>
      <c r="AB9" s="659"/>
      <c r="AC9" s="659"/>
      <c r="AD9" s="660">
        <v>159045</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18787106</v>
      </c>
      <c r="BH9" s="622"/>
      <c r="BI9" s="622"/>
      <c r="BJ9" s="622"/>
      <c r="BK9" s="622"/>
      <c r="BL9" s="622"/>
      <c r="BM9" s="622"/>
      <c r="BN9" s="623"/>
      <c r="BO9" s="659">
        <v>34.6</v>
      </c>
      <c r="BP9" s="659"/>
      <c r="BQ9" s="659"/>
      <c r="BR9" s="659"/>
      <c r="BS9" s="660" t="s">
        <v>235</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31501961</v>
      </c>
      <c r="CS9" s="622"/>
      <c r="CT9" s="622"/>
      <c r="CU9" s="622"/>
      <c r="CV9" s="622"/>
      <c r="CW9" s="622"/>
      <c r="CX9" s="622"/>
      <c r="CY9" s="623"/>
      <c r="CZ9" s="659">
        <v>13.6</v>
      </c>
      <c r="DA9" s="659"/>
      <c r="DB9" s="659"/>
      <c r="DC9" s="659"/>
      <c r="DD9" s="627">
        <v>935677</v>
      </c>
      <c r="DE9" s="622"/>
      <c r="DF9" s="622"/>
      <c r="DG9" s="622"/>
      <c r="DH9" s="622"/>
      <c r="DI9" s="622"/>
      <c r="DJ9" s="622"/>
      <c r="DK9" s="622"/>
      <c r="DL9" s="622"/>
      <c r="DM9" s="622"/>
      <c r="DN9" s="622"/>
      <c r="DO9" s="622"/>
      <c r="DP9" s="623"/>
      <c r="DQ9" s="627">
        <v>11524310</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137</v>
      </c>
      <c r="AE10" s="660"/>
      <c r="AF10" s="660"/>
      <c r="AG10" s="660"/>
      <c r="AH10" s="660"/>
      <c r="AI10" s="660"/>
      <c r="AJ10" s="660"/>
      <c r="AK10" s="660"/>
      <c r="AL10" s="624" t="s">
        <v>137</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1129983</v>
      </c>
      <c r="BH10" s="622"/>
      <c r="BI10" s="622"/>
      <c r="BJ10" s="622"/>
      <c r="BK10" s="622"/>
      <c r="BL10" s="622"/>
      <c r="BM10" s="622"/>
      <c r="BN10" s="623"/>
      <c r="BO10" s="659">
        <v>2.1</v>
      </c>
      <c r="BP10" s="659"/>
      <c r="BQ10" s="659"/>
      <c r="BR10" s="659"/>
      <c r="BS10" s="660" t="s">
        <v>235</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t="s">
        <v>235</v>
      </c>
      <c r="CS10" s="622"/>
      <c r="CT10" s="622"/>
      <c r="CU10" s="622"/>
      <c r="CV10" s="622"/>
      <c r="CW10" s="622"/>
      <c r="CX10" s="622"/>
      <c r="CY10" s="623"/>
      <c r="CZ10" s="659" t="s">
        <v>235</v>
      </c>
      <c r="DA10" s="659"/>
      <c r="DB10" s="659"/>
      <c r="DC10" s="659"/>
      <c r="DD10" s="627" t="s">
        <v>235</v>
      </c>
      <c r="DE10" s="622"/>
      <c r="DF10" s="622"/>
      <c r="DG10" s="622"/>
      <c r="DH10" s="622"/>
      <c r="DI10" s="622"/>
      <c r="DJ10" s="622"/>
      <c r="DK10" s="622"/>
      <c r="DL10" s="622"/>
      <c r="DM10" s="622"/>
      <c r="DN10" s="622"/>
      <c r="DO10" s="622"/>
      <c r="DP10" s="623"/>
      <c r="DQ10" s="627" t="s">
        <v>248</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10700723</v>
      </c>
      <c r="S11" s="622"/>
      <c r="T11" s="622"/>
      <c r="U11" s="622"/>
      <c r="V11" s="622"/>
      <c r="W11" s="622"/>
      <c r="X11" s="622"/>
      <c r="Y11" s="623"/>
      <c r="Z11" s="624">
        <v>4.4000000000000004</v>
      </c>
      <c r="AA11" s="625"/>
      <c r="AB11" s="625"/>
      <c r="AC11" s="626"/>
      <c r="AD11" s="627">
        <v>10700723</v>
      </c>
      <c r="AE11" s="622"/>
      <c r="AF11" s="622"/>
      <c r="AG11" s="622"/>
      <c r="AH11" s="622"/>
      <c r="AI11" s="622"/>
      <c r="AJ11" s="622"/>
      <c r="AK11" s="623"/>
      <c r="AL11" s="624">
        <v>10.8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3260436</v>
      </c>
      <c r="BH11" s="622"/>
      <c r="BI11" s="622"/>
      <c r="BJ11" s="622"/>
      <c r="BK11" s="622"/>
      <c r="BL11" s="622"/>
      <c r="BM11" s="622"/>
      <c r="BN11" s="623"/>
      <c r="BO11" s="659">
        <v>6</v>
      </c>
      <c r="BP11" s="659"/>
      <c r="BQ11" s="659"/>
      <c r="BR11" s="659"/>
      <c r="BS11" s="660">
        <v>928645</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3214006</v>
      </c>
      <c r="CS11" s="622"/>
      <c r="CT11" s="622"/>
      <c r="CU11" s="622"/>
      <c r="CV11" s="622"/>
      <c r="CW11" s="622"/>
      <c r="CX11" s="622"/>
      <c r="CY11" s="623"/>
      <c r="CZ11" s="659">
        <v>1.4</v>
      </c>
      <c r="DA11" s="659"/>
      <c r="DB11" s="659"/>
      <c r="DC11" s="659"/>
      <c r="DD11" s="627">
        <v>961393</v>
      </c>
      <c r="DE11" s="622"/>
      <c r="DF11" s="622"/>
      <c r="DG11" s="622"/>
      <c r="DH11" s="622"/>
      <c r="DI11" s="622"/>
      <c r="DJ11" s="622"/>
      <c r="DK11" s="622"/>
      <c r="DL11" s="622"/>
      <c r="DM11" s="622"/>
      <c r="DN11" s="622"/>
      <c r="DO11" s="622"/>
      <c r="DP11" s="623"/>
      <c r="DQ11" s="627">
        <v>1580180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52377</v>
      </c>
      <c r="S12" s="622"/>
      <c r="T12" s="622"/>
      <c r="U12" s="622"/>
      <c r="V12" s="622"/>
      <c r="W12" s="622"/>
      <c r="X12" s="622"/>
      <c r="Y12" s="623"/>
      <c r="Z12" s="659">
        <v>0</v>
      </c>
      <c r="AA12" s="659"/>
      <c r="AB12" s="659"/>
      <c r="AC12" s="659"/>
      <c r="AD12" s="660">
        <v>52377</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21061322</v>
      </c>
      <c r="BH12" s="622"/>
      <c r="BI12" s="622"/>
      <c r="BJ12" s="622"/>
      <c r="BK12" s="622"/>
      <c r="BL12" s="622"/>
      <c r="BM12" s="622"/>
      <c r="BN12" s="623"/>
      <c r="BO12" s="659">
        <v>38.799999999999997</v>
      </c>
      <c r="BP12" s="659"/>
      <c r="BQ12" s="659"/>
      <c r="BR12" s="659"/>
      <c r="BS12" s="660" t="s">
        <v>235</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5059364</v>
      </c>
      <c r="CS12" s="622"/>
      <c r="CT12" s="622"/>
      <c r="CU12" s="622"/>
      <c r="CV12" s="622"/>
      <c r="CW12" s="622"/>
      <c r="CX12" s="622"/>
      <c r="CY12" s="623"/>
      <c r="CZ12" s="659">
        <v>2.2000000000000002</v>
      </c>
      <c r="DA12" s="659"/>
      <c r="DB12" s="659"/>
      <c r="DC12" s="659"/>
      <c r="DD12" s="627">
        <v>311058</v>
      </c>
      <c r="DE12" s="622"/>
      <c r="DF12" s="622"/>
      <c r="DG12" s="622"/>
      <c r="DH12" s="622"/>
      <c r="DI12" s="622"/>
      <c r="DJ12" s="622"/>
      <c r="DK12" s="622"/>
      <c r="DL12" s="622"/>
      <c r="DM12" s="622"/>
      <c r="DN12" s="622"/>
      <c r="DO12" s="622"/>
      <c r="DP12" s="623"/>
      <c r="DQ12" s="627">
        <v>2424196</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248</v>
      </c>
      <c r="AA13" s="659"/>
      <c r="AB13" s="659"/>
      <c r="AC13" s="659"/>
      <c r="AD13" s="660" t="s">
        <v>248</v>
      </c>
      <c r="AE13" s="660"/>
      <c r="AF13" s="660"/>
      <c r="AG13" s="660"/>
      <c r="AH13" s="660"/>
      <c r="AI13" s="660"/>
      <c r="AJ13" s="660"/>
      <c r="AK13" s="660"/>
      <c r="AL13" s="624" t="s">
        <v>235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20754381</v>
      </c>
      <c r="BH13" s="622"/>
      <c r="BI13" s="622"/>
      <c r="BJ13" s="622"/>
      <c r="BK13" s="622"/>
      <c r="BL13" s="622"/>
      <c r="BM13" s="622"/>
      <c r="BN13" s="623"/>
      <c r="BO13" s="659">
        <v>38.200000000000003</v>
      </c>
      <c r="BP13" s="659"/>
      <c r="BQ13" s="659"/>
      <c r="BR13" s="659"/>
      <c r="BS13" s="660" t="s">
        <v>235</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22739974</v>
      </c>
      <c r="CS13" s="622"/>
      <c r="CT13" s="622"/>
      <c r="CU13" s="622"/>
      <c r="CV13" s="622"/>
      <c r="CW13" s="622"/>
      <c r="CX13" s="622"/>
      <c r="CY13" s="623"/>
      <c r="CZ13" s="659">
        <v>9.8000000000000007</v>
      </c>
      <c r="DA13" s="659"/>
      <c r="DB13" s="659"/>
      <c r="DC13" s="659"/>
      <c r="DD13" s="627">
        <v>11781339</v>
      </c>
      <c r="DE13" s="622"/>
      <c r="DF13" s="622"/>
      <c r="DG13" s="622"/>
      <c r="DH13" s="622"/>
      <c r="DI13" s="622"/>
      <c r="DJ13" s="622"/>
      <c r="DK13" s="622"/>
      <c r="DL13" s="622"/>
      <c r="DM13" s="622"/>
      <c r="DN13" s="622"/>
      <c r="DO13" s="622"/>
      <c r="DP13" s="623"/>
      <c r="DQ13" s="627">
        <v>10895192</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1975</v>
      </c>
      <c r="S14" s="622"/>
      <c r="T14" s="622"/>
      <c r="U14" s="622"/>
      <c r="V14" s="622"/>
      <c r="W14" s="622"/>
      <c r="X14" s="622"/>
      <c r="Y14" s="623"/>
      <c r="Z14" s="659">
        <v>0</v>
      </c>
      <c r="AA14" s="659"/>
      <c r="AB14" s="659"/>
      <c r="AC14" s="659"/>
      <c r="AD14" s="660">
        <v>1975</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1061159</v>
      </c>
      <c r="BH14" s="622"/>
      <c r="BI14" s="622"/>
      <c r="BJ14" s="622"/>
      <c r="BK14" s="622"/>
      <c r="BL14" s="622"/>
      <c r="BM14" s="622"/>
      <c r="BN14" s="623"/>
      <c r="BO14" s="659">
        <v>2</v>
      </c>
      <c r="BP14" s="659"/>
      <c r="BQ14" s="659"/>
      <c r="BR14" s="659"/>
      <c r="BS14" s="660" t="s">
        <v>248</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4550432</v>
      </c>
      <c r="CS14" s="622"/>
      <c r="CT14" s="622"/>
      <c r="CU14" s="622"/>
      <c r="CV14" s="622"/>
      <c r="CW14" s="622"/>
      <c r="CX14" s="622"/>
      <c r="CY14" s="623"/>
      <c r="CZ14" s="659">
        <v>2</v>
      </c>
      <c r="DA14" s="659"/>
      <c r="DB14" s="659"/>
      <c r="DC14" s="659"/>
      <c r="DD14" s="627">
        <v>201964</v>
      </c>
      <c r="DE14" s="622"/>
      <c r="DF14" s="622"/>
      <c r="DG14" s="622"/>
      <c r="DH14" s="622"/>
      <c r="DI14" s="622"/>
      <c r="DJ14" s="622"/>
      <c r="DK14" s="622"/>
      <c r="DL14" s="622"/>
      <c r="DM14" s="622"/>
      <c r="DN14" s="622"/>
      <c r="DO14" s="622"/>
      <c r="DP14" s="623"/>
      <c r="DQ14" s="627">
        <v>3709683</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137</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2814710</v>
      </c>
      <c r="BH15" s="622"/>
      <c r="BI15" s="622"/>
      <c r="BJ15" s="622"/>
      <c r="BK15" s="622"/>
      <c r="BL15" s="622"/>
      <c r="BM15" s="622"/>
      <c r="BN15" s="623"/>
      <c r="BO15" s="659">
        <v>5.2</v>
      </c>
      <c r="BP15" s="659"/>
      <c r="BQ15" s="659"/>
      <c r="BR15" s="659"/>
      <c r="BS15" s="660" t="s">
        <v>248</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13187815</v>
      </c>
      <c r="CS15" s="622"/>
      <c r="CT15" s="622"/>
      <c r="CU15" s="622"/>
      <c r="CV15" s="622"/>
      <c r="CW15" s="622"/>
      <c r="CX15" s="622"/>
      <c r="CY15" s="623"/>
      <c r="CZ15" s="659">
        <v>5.7</v>
      </c>
      <c r="DA15" s="659"/>
      <c r="DB15" s="659"/>
      <c r="DC15" s="659"/>
      <c r="DD15" s="627">
        <v>2618712</v>
      </c>
      <c r="DE15" s="622"/>
      <c r="DF15" s="622"/>
      <c r="DG15" s="622"/>
      <c r="DH15" s="622"/>
      <c r="DI15" s="622"/>
      <c r="DJ15" s="622"/>
      <c r="DK15" s="622"/>
      <c r="DL15" s="622"/>
      <c r="DM15" s="622"/>
      <c r="DN15" s="622"/>
      <c r="DO15" s="622"/>
      <c r="DP15" s="623"/>
      <c r="DQ15" s="627">
        <v>9110113</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60869</v>
      </c>
      <c r="S16" s="622"/>
      <c r="T16" s="622"/>
      <c r="U16" s="622"/>
      <c r="V16" s="622"/>
      <c r="W16" s="622"/>
      <c r="X16" s="622"/>
      <c r="Y16" s="623"/>
      <c r="Z16" s="659">
        <v>0</v>
      </c>
      <c r="AA16" s="659"/>
      <c r="AB16" s="659"/>
      <c r="AC16" s="659"/>
      <c r="AD16" s="660">
        <v>60869</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561181</v>
      </c>
      <c r="CS16" s="622"/>
      <c r="CT16" s="622"/>
      <c r="CU16" s="622"/>
      <c r="CV16" s="622"/>
      <c r="CW16" s="622"/>
      <c r="CX16" s="622"/>
      <c r="CY16" s="623"/>
      <c r="CZ16" s="659">
        <v>0.2</v>
      </c>
      <c r="DA16" s="659"/>
      <c r="DB16" s="659"/>
      <c r="DC16" s="659"/>
      <c r="DD16" s="627" t="s">
        <v>235</v>
      </c>
      <c r="DE16" s="622"/>
      <c r="DF16" s="622"/>
      <c r="DG16" s="622"/>
      <c r="DH16" s="622"/>
      <c r="DI16" s="622"/>
      <c r="DJ16" s="622"/>
      <c r="DK16" s="622"/>
      <c r="DL16" s="622"/>
      <c r="DM16" s="622"/>
      <c r="DN16" s="622"/>
      <c r="DO16" s="622"/>
      <c r="DP16" s="623"/>
      <c r="DQ16" s="627">
        <v>20706</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793723</v>
      </c>
      <c r="S17" s="622"/>
      <c r="T17" s="622"/>
      <c r="U17" s="622"/>
      <c r="V17" s="622"/>
      <c r="W17" s="622"/>
      <c r="X17" s="622"/>
      <c r="Y17" s="623"/>
      <c r="Z17" s="659">
        <v>0.3</v>
      </c>
      <c r="AA17" s="659"/>
      <c r="AB17" s="659"/>
      <c r="AC17" s="659"/>
      <c r="AD17" s="660">
        <v>793723</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248</v>
      </c>
      <c r="BP17" s="659"/>
      <c r="BQ17" s="659"/>
      <c r="BR17" s="659"/>
      <c r="BS17" s="660" t="s">
        <v>248</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24837006</v>
      </c>
      <c r="CS17" s="622"/>
      <c r="CT17" s="622"/>
      <c r="CU17" s="622"/>
      <c r="CV17" s="622"/>
      <c r="CW17" s="622"/>
      <c r="CX17" s="622"/>
      <c r="CY17" s="623"/>
      <c r="CZ17" s="659">
        <v>10.7</v>
      </c>
      <c r="DA17" s="659"/>
      <c r="DB17" s="659"/>
      <c r="DC17" s="659"/>
      <c r="DD17" s="627" t="s">
        <v>235</v>
      </c>
      <c r="DE17" s="622"/>
      <c r="DF17" s="622"/>
      <c r="DG17" s="622"/>
      <c r="DH17" s="622"/>
      <c r="DI17" s="622"/>
      <c r="DJ17" s="622"/>
      <c r="DK17" s="622"/>
      <c r="DL17" s="622"/>
      <c r="DM17" s="622"/>
      <c r="DN17" s="622"/>
      <c r="DO17" s="622"/>
      <c r="DP17" s="623"/>
      <c r="DQ17" s="627">
        <v>23591785</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303998</v>
      </c>
      <c r="S18" s="622"/>
      <c r="T18" s="622"/>
      <c r="U18" s="622"/>
      <c r="V18" s="622"/>
      <c r="W18" s="622"/>
      <c r="X18" s="622"/>
      <c r="Y18" s="623"/>
      <c r="Z18" s="659">
        <v>0.1</v>
      </c>
      <c r="AA18" s="659"/>
      <c r="AB18" s="659"/>
      <c r="AC18" s="659"/>
      <c r="AD18" s="660">
        <v>303998</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137</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v>1326501</v>
      </c>
      <c r="CS18" s="622"/>
      <c r="CT18" s="622"/>
      <c r="CU18" s="622"/>
      <c r="CV18" s="622"/>
      <c r="CW18" s="622"/>
      <c r="CX18" s="622"/>
      <c r="CY18" s="623"/>
      <c r="CZ18" s="659">
        <v>0.6</v>
      </c>
      <c r="DA18" s="659"/>
      <c r="DB18" s="659"/>
      <c r="DC18" s="659"/>
      <c r="DD18" s="627">
        <v>1326501</v>
      </c>
      <c r="DE18" s="622"/>
      <c r="DF18" s="622"/>
      <c r="DG18" s="622"/>
      <c r="DH18" s="622"/>
      <c r="DI18" s="622"/>
      <c r="DJ18" s="622"/>
      <c r="DK18" s="622"/>
      <c r="DL18" s="622"/>
      <c r="DM18" s="622"/>
      <c r="DN18" s="622"/>
      <c r="DO18" s="622"/>
      <c r="DP18" s="623"/>
      <c r="DQ18" s="627">
        <v>1249186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301798</v>
      </c>
      <c r="S19" s="622"/>
      <c r="T19" s="622"/>
      <c r="U19" s="622"/>
      <c r="V19" s="622"/>
      <c r="W19" s="622"/>
      <c r="X19" s="622"/>
      <c r="Y19" s="623"/>
      <c r="Z19" s="659">
        <v>0.1</v>
      </c>
      <c r="AA19" s="659"/>
      <c r="AB19" s="659"/>
      <c r="AC19" s="659"/>
      <c r="AD19" s="660">
        <v>301798</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5517505</v>
      </c>
      <c r="BH19" s="622"/>
      <c r="BI19" s="622"/>
      <c r="BJ19" s="622"/>
      <c r="BK19" s="622"/>
      <c r="BL19" s="622"/>
      <c r="BM19" s="622"/>
      <c r="BN19" s="623"/>
      <c r="BO19" s="659">
        <v>10.199999999999999</v>
      </c>
      <c r="BP19" s="659"/>
      <c r="BQ19" s="659"/>
      <c r="BR19" s="659"/>
      <c r="BS19" s="660" t="s">
        <v>248</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248</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2200</v>
      </c>
      <c r="S20" s="622"/>
      <c r="T20" s="622"/>
      <c r="U20" s="622"/>
      <c r="V20" s="622"/>
      <c r="W20" s="622"/>
      <c r="X20" s="622"/>
      <c r="Y20" s="623"/>
      <c r="Z20" s="659">
        <v>0</v>
      </c>
      <c r="AA20" s="659"/>
      <c r="AB20" s="659"/>
      <c r="AC20" s="659"/>
      <c r="AD20" s="660">
        <v>2200</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5517505</v>
      </c>
      <c r="BH20" s="622"/>
      <c r="BI20" s="622"/>
      <c r="BJ20" s="622"/>
      <c r="BK20" s="622"/>
      <c r="BL20" s="622"/>
      <c r="BM20" s="622"/>
      <c r="BN20" s="623"/>
      <c r="BO20" s="659">
        <v>10.199999999999999</v>
      </c>
      <c r="BP20" s="659"/>
      <c r="BQ20" s="659"/>
      <c r="BR20" s="659"/>
      <c r="BS20" s="660" t="s">
        <v>248</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231943383</v>
      </c>
      <c r="CS20" s="622"/>
      <c r="CT20" s="622"/>
      <c r="CU20" s="622"/>
      <c r="CV20" s="622"/>
      <c r="CW20" s="622"/>
      <c r="CX20" s="622"/>
      <c r="CY20" s="623"/>
      <c r="CZ20" s="659">
        <v>100</v>
      </c>
      <c r="DA20" s="659"/>
      <c r="DB20" s="659"/>
      <c r="DC20" s="659"/>
      <c r="DD20" s="627">
        <v>31312986</v>
      </c>
      <c r="DE20" s="622"/>
      <c r="DF20" s="622"/>
      <c r="DG20" s="622"/>
      <c r="DH20" s="622"/>
      <c r="DI20" s="622"/>
      <c r="DJ20" s="622"/>
      <c r="DK20" s="622"/>
      <c r="DL20" s="622"/>
      <c r="DM20" s="622"/>
      <c r="DN20" s="622"/>
      <c r="DO20" s="622"/>
      <c r="DP20" s="623"/>
      <c r="DQ20" s="627">
        <v>119630183</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37158092</v>
      </c>
      <c r="S21" s="622"/>
      <c r="T21" s="622"/>
      <c r="U21" s="622"/>
      <c r="V21" s="622"/>
      <c r="W21" s="622"/>
      <c r="X21" s="622"/>
      <c r="Y21" s="623"/>
      <c r="Z21" s="659">
        <v>15.5</v>
      </c>
      <c r="AA21" s="659"/>
      <c r="AB21" s="659"/>
      <c r="AC21" s="659"/>
      <c r="AD21" s="660">
        <v>35040068</v>
      </c>
      <c r="AE21" s="660"/>
      <c r="AF21" s="660"/>
      <c r="AG21" s="660"/>
      <c r="AH21" s="660"/>
      <c r="AI21" s="660"/>
      <c r="AJ21" s="660"/>
      <c r="AK21" s="660"/>
      <c r="AL21" s="624">
        <v>35.200000000000003</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46558</v>
      </c>
      <c r="BH21" s="622"/>
      <c r="BI21" s="622"/>
      <c r="BJ21" s="622"/>
      <c r="BK21" s="622"/>
      <c r="BL21" s="622"/>
      <c r="BM21" s="622"/>
      <c r="BN21" s="623"/>
      <c r="BO21" s="659">
        <v>0.1</v>
      </c>
      <c r="BP21" s="659"/>
      <c r="BQ21" s="659"/>
      <c r="BR21" s="659"/>
      <c r="BS21" s="660" t="s">
        <v>248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35040068</v>
      </c>
      <c r="S22" s="622"/>
      <c r="T22" s="622"/>
      <c r="U22" s="622"/>
      <c r="V22" s="622"/>
      <c r="W22" s="622"/>
      <c r="X22" s="622"/>
      <c r="Y22" s="623"/>
      <c r="Z22" s="659">
        <v>14.6</v>
      </c>
      <c r="AA22" s="659"/>
      <c r="AB22" s="659"/>
      <c r="AC22" s="659"/>
      <c r="AD22" s="660">
        <v>35040068</v>
      </c>
      <c r="AE22" s="660"/>
      <c r="AF22" s="660"/>
      <c r="AG22" s="660"/>
      <c r="AH22" s="660"/>
      <c r="AI22" s="660"/>
      <c r="AJ22" s="660"/>
      <c r="AK22" s="660"/>
      <c r="AL22" s="624">
        <v>35.200000000000003</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v>1532436</v>
      </c>
      <c r="BH22" s="622"/>
      <c r="BI22" s="622"/>
      <c r="BJ22" s="622"/>
      <c r="BK22" s="622"/>
      <c r="BL22" s="622"/>
      <c r="BM22" s="622"/>
      <c r="BN22" s="623"/>
      <c r="BO22" s="659">
        <v>2.8</v>
      </c>
      <c r="BP22" s="659"/>
      <c r="BQ22" s="659"/>
      <c r="BR22" s="659"/>
      <c r="BS22" s="660" t="s">
        <v>235</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2118024</v>
      </c>
      <c r="S23" s="622"/>
      <c r="T23" s="622"/>
      <c r="U23" s="622"/>
      <c r="V23" s="622"/>
      <c r="W23" s="622"/>
      <c r="X23" s="622"/>
      <c r="Y23" s="623"/>
      <c r="Z23" s="659">
        <v>0.9</v>
      </c>
      <c r="AA23" s="659"/>
      <c r="AB23" s="659"/>
      <c r="AC23" s="659"/>
      <c r="AD23" s="660" t="s">
        <v>235</v>
      </c>
      <c r="AE23" s="660"/>
      <c r="AF23" s="660"/>
      <c r="AG23" s="660"/>
      <c r="AH23" s="660"/>
      <c r="AI23" s="660"/>
      <c r="AJ23" s="660"/>
      <c r="AK23" s="660"/>
      <c r="AL23" s="624" t="s">
        <v>235</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3938511</v>
      </c>
      <c r="BH23" s="622"/>
      <c r="BI23" s="622"/>
      <c r="BJ23" s="622"/>
      <c r="BK23" s="622"/>
      <c r="BL23" s="622"/>
      <c r="BM23" s="622"/>
      <c r="BN23" s="623"/>
      <c r="BO23" s="659">
        <v>7.3</v>
      </c>
      <c r="BP23" s="659"/>
      <c r="BQ23" s="659"/>
      <c r="BR23" s="659"/>
      <c r="BS23" s="660" t="s">
        <v>235</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248</v>
      </c>
      <c r="AA24" s="659"/>
      <c r="AB24" s="659"/>
      <c r="AC24" s="659"/>
      <c r="AD24" s="660" t="s">
        <v>235</v>
      </c>
      <c r="AE24" s="660"/>
      <c r="AF24" s="660"/>
      <c r="AG24" s="660"/>
      <c r="AH24" s="660"/>
      <c r="AI24" s="660"/>
      <c r="AJ24" s="660"/>
      <c r="AK24" s="660"/>
      <c r="AL24" s="624" t="s">
        <v>235</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137</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131324412</v>
      </c>
      <c r="CS24" s="677"/>
      <c r="CT24" s="677"/>
      <c r="CU24" s="677"/>
      <c r="CV24" s="677"/>
      <c r="CW24" s="677"/>
      <c r="CX24" s="677"/>
      <c r="CY24" s="702"/>
      <c r="CZ24" s="703">
        <v>56.6</v>
      </c>
      <c r="DA24" s="685"/>
      <c r="DB24" s="685"/>
      <c r="DC24" s="705"/>
      <c r="DD24" s="701">
        <v>66085947</v>
      </c>
      <c r="DE24" s="677"/>
      <c r="DF24" s="677"/>
      <c r="DG24" s="677"/>
      <c r="DH24" s="677"/>
      <c r="DI24" s="677"/>
      <c r="DJ24" s="677"/>
      <c r="DK24" s="702"/>
      <c r="DL24" s="701">
        <v>64850549</v>
      </c>
      <c r="DM24" s="677"/>
      <c r="DN24" s="677"/>
      <c r="DO24" s="677"/>
      <c r="DP24" s="677"/>
      <c r="DQ24" s="677"/>
      <c r="DR24" s="677"/>
      <c r="DS24" s="677"/>
      <c r="DT24" s="677"/>
      <c r="DU24" s="677"/>
      <c r="DV24" s="702"/>
      <c r="DW24" s="703">
        <v>63.1</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104698879</v>
      </c>
      <c r="S25" s="622"/>
      <c r="T25" s="622"/>
      <c r="U25" s="622"/>
      <c r="V25" s="622"/>
      <c r="W25" s="622"/>
      <c r="X25" s="622"/>
      <c r="Y25" s="623"/>
      <c r="Z25" s="659">
        <v>43.5</v>
      </c>
      <c r="AA25" s="659"/>
      <c r="AB25" s="659"/>
      <c r="AC25" s="659"/>
      <c r="AD25" s="660">
        <v>98642344</v>
      </c>
      <c r="AE25" s="660"/>
      <c r="AF25" s="660"/>
      <c r="AG25" s="660"/>
      <c r="AH25" s="660"/>
      <c r="AI25" s="660"/>
      <c r="AJ25" s="660"/>
      <c r="AK25" s="660"/>
      <c r="AL25" s="624">
        <v>99.2</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235</v>
      </c>
      <c r="BP25" s="659"/>
      <c r="BQ25" s="659"/>
      <c r="BR25" s="659"/>
      <c r="BS25" s="660" t="s">
        <v>235</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25817437</v>
      </c>
      <c r="CS25" s="634"/>
      <c r="CT25" s="634"/>
      <c r="CU25" s="634"/>
      <c r="CV25" s="634"/>
      <c r="CW25" s="634"/>
      <c r="CX25" s="634"/>
      <c r="CY25" s="635"/>
      <c r="CZ25" s="624">
        <v>11.1</v>
      </c>
      <c r="DA25" s="636"/>
      <c r="DB25" s="636"/>
      <c r="DC25" s="637"/>
      <c r="DD25" s="627">
        <v>23366786</v>
      </c>
      <c r="DE25" s="634"/>
      <c r="DF25" s="634"/>
      <c r="DG25" s="634"/>
      <c r="DH25" s="634"/>
      <c r="DI25" s="634"/>
      <c r="DJ25" s="634"/>
      <c r="DK25" s="635"/>
      <c r="DL25" s="627">
        <v>22770179</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47426</v>
      </c>
      <c r="S26" s="622"/>
      <c r="T26" s="622"/>
      <c r="U26" s="622"/>
      <c r="V26" s="622"/>
      <c r="W26" s="622"/>
      <c r="X26" s="622"/>
      <c r="Y26" s="623"/>
      <c r="Z26" s="659">
        <v>0</v>
      </c>
      <c r="AA26" s="659"/>
      <c r="AB26" s="659"/>
      <c r="AC26" s="659"/>
      <c r="AD26" s="660">
        <v>47426</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235</v>
      </c>
      <c r="BH26" s="622"/>
      <c r="BI26" s="622"/>
      <c r="BJ26" s="622"/>
      <c r="BK26" s="622"/>
      <c r="BL26" s="622"/>
      <c r="BM26" s="622"/>
      <c r="BN26" s="623"/>
      <c r="BO26" s="659" t="s">
        <v>235</v>
      </c>
      <c r="BP26" s="659"/>
      <c r="BQ26" s="659"/>
      <c r="BR26" s="659"/>
      <c r="BS26" s="660" t="s">
        <v>248</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16709275</v>
      </c>
      <c r="CS26" s="622"/>
      <c r="CT26" s="622"/>
      <c r="CU26" s="622"/>
      <c r="CV26" s="622"/>
      <c r="CW26" s="622"/>
      <c r="CX26" s="622"/>
      <c r="CY26" s="623"/>
      <c r="CZ26" s="624">
        <v>7.2</v>
      </c>
      <c r="DA26" s="636"/>
      <c r="DB26" s="636"/>
      <c r="DC26" s="637"/>
      <c r="DD26" s="627">
        <v>15048175</v>
      </c>
      <c r="DE26" s="622"/>
      <c r="DF26" s="622"/>
      <c r="DG26" s="622"/>
      <c r="DH26" s="622"/>
      <c r="DI26" s="622"/>
      <c r="DJ26" s="622"/>
      <c r="DK26" s="623"/>
      <c r="DL26" s="627" t="s">
        <v>235</v>
      </c>
      <c r="DM26" s="622"/>
      <c r="DN26" s="622"/>
      <c r="DO26" s="622"/>
      <c r="DP26" s="622"/>
      <c r="DQ26" s="622"/>
      <c r="DR26" s="622"/>
      <c r="DS26" s="622"/>
      <c r="DT26" s="622"/>
      <c r="DU26" s="622"/>
      <c r="DV26" s="623"/>
      <c r="DW26" s="624" t="s">
        <v>137</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1393373</v>
      </c>
      <c r="S27" s="622"/>
      <c r="T27" s="622"/>
      <c r="U27" s="622"/>
      <c r="V27" s="622"/>
      <c r="W27" s="622"/>
      <c r="X27" s="622"/>
      <c r="Y27" s="623"/>
      <c r="Z27" s="659">
        <v>0.6</v>
      </c>
      <c r="AA27" s="659"/>
      <c r="AB27" s="659"/>
      <c r="AC27" s="659"/>
      <c r="AD27" s="660">
        <v>4</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54302182</v>
      </c>
      <c r="BH27" s="622"/>
      <c r="BI27" s="622"/>
      <c r="BJ27" s="622"/>
      <c r="BK27" s="622"/>
      <c r="BL27" s="622"/>
      <c r="BM27" s="622"/>
      <c r="BN27" s="623"/>
      <c r="BO27" s="659">
        <v>100</v>
      </c>
      <c r="BP27" s="659"/>
      <c r="BQ27" s="659"/>
      <c r="BR27" s="659"/>
      <c r="BS27" s="660">
        <v>928645</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80669969</v>
      </c>
      <c r="CS27" s="634"/>
      <c r="CT27" s="634"/>
      <c r="CU27" s="634"/>
      <c r="CV27" s="634"/>
      <c r="CW27" s="634"/>
      <c r="CX27" s="634"/>
      <c r="CY27" s="635"/>
      <c r="CZ27" s="624">
        <v>34.799999999999997</v>
      </c>
      <c r="DA27" s="636"/>
      <c r="DB27" s="636"/>
      <c r="DC27" s="637"/>
      <c r="DD27" s="627">
        <v>19127376</v>
      </c>
      <c r="DE27" s="634"/>
      <c r="DF27" s="634"/>
      <c r="DG27" s="634"/>
      <c r="DH27" s="634"/>
      <c r="DI27" s="634"/>
      <c r="DJ27" s="634"/>
      <c r="DK27" s="635"/>
      <c r="DL27" s="627">
        <v>18492590</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3156035</v>
      </c>
      <c r="S28" s="622"/>
      <c r="T28" s="622"/>
      <c r="U28" s="622"/>
      <c r="V28" s="622"/>
      <c r="W28" s="622"/>
      <c r="X28" s="622"/>
      <c r="Y28" s="623"/>
      <c r="Z28" s="659">
        <v>1.3</v>
      </c>
      <c r="AA28" s="659"/>
      <c r="AB28" s="659"/>
      <c r="AC28" s="659"/>
      <c r="AD28" s="660">
        <v>299862</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24837006</v>
      </c>
      <c r="CS28" s="622"/>
      <c r="CT28" s="622"/>
      <c r="CU28" s="622"/>
      <c r="CV28" s="622"/>
      <c r="CW28" s="622"/>
      <c r="CX28" s="622"/>
      <c r="CY28" s="623"/>
      <c r="CZ28" s="624">
        <v>10.7</v>
      </c>
      <c r="DA28" s="636"/>
      <c r="DB28" s="636"/>
      <c r="DC28" s="637"/>
      <c r="DD28" s="627">
        <v>23591785</v>
      </c>
      <c r="DE28" s="622"/>
      <c r="DF28" s="622"/>
      <c r="DG28" s="622"/>
      <c r="DH28" s="622"/>
      <c r="DI28" s="622"/>
      <c r="DJ28" s="622"/>
      <c r="DK28" s="623"/>
      <c r="DL28" s="627">
        <v>23587780</v>
      </c>
      <c r="DM28" s="622"/>
      <c r="DN28" s="622"/>
      <c r="DO28" s="622"/>
      <c r="DP28" s="622"/>
      <c r="DQ28" s="622"/>
      <c r="DR28" s="622"/>
      <c r="DS28" s="622"/>
      <c r="DT28" s="622"/>
      <c r="DU28" s="622"/>
      <c r="DV28" s="623"/>
      <c r="DW28" s="624">
        <v>22.9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696338</v>
      </c>
      <c r="S29" s="622"/>
      <c r="T29" s="622"/>
      <c r="U29" s="622"/>
      <c r="V29" s="622"/>
      <c r="W29" s="622"/>
      <c r="X29" s="622"/>
      <c r="Y29" s="623"/>
      <c r="Z29" s="659">
        <v>0.3</v>
      </c>
      <c r="AA29" s="659"/>
      <c r="AB29" s="659"/>
      <c r="AC29" s="659"/>
      <c r="AD29" s="660">
        <v>319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24836815</v>
      </c>
      <c r="CS29" s="634"/>
      <c r="CT29" s="634"/>
      <c r="CU29" s="634"/>
      <c r="CV29" s="634"/>
      <c r="CW29" s="634"/>
      <c r="CX29" s="634"/>
      <c r="CY29" s="635"/>
      <c r="CZ29" s="624">
        <v>10.7</v>
      </c>
      <c r="DA29" s="636"/>
      <c r="DB29" s="636"/>
      <c r="DC29" s="637"/>
      <c r="DD29" s="627">
        <v>23591594</v>
      </c>
      <c r="DE29" s="634"/>
      <c r="DF29" s="634"/>
      <c r="DG29" s="634"/>
      <c r="DH29" s="634"/>
      <c r="DI29" s="634"/>
      <c r="DJ29" s="634"/>
      <c r="DK29" s="635"/>
      <c r="DL29" s="627">
        <v>23587589</v>
      </c>
      <c r="DM29" s="634"/>
      <c r="DN29" s="634"/>
      <c r="DO29" s="634"/>
      <c r="DP29" s="634"/>
      <c r="DQ29" s="634"/>
      <c r="DR29" s="634"/>
      <c r="DS29" s="634"/>
      <c r="DT29" s="634"/>
      <c r="DU29" s="634"/>
      <c r="DV29" s="635"/>
      <c r="DW29" s="624">
        <v>22.9</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69031626</v>
      </c>
      <c r="S30" s="622"/>
      <c r="T30" s="622"/>
      <c r="U30" s="622"/>
      <c r="V30" s="622"/>
      <c r="W30" s="622"/>
      <c r="X30" s="622"/>
      <c r="Y30" s="623"/>
      <c r="Z30" s="659">
        <v>28.7</v>
      </c>
      <c r="AA30" s="659"/>
      <c r="AB30" s="659"/>
      <c r="AC30" s="659"/>
      <c r="AD30" s="660" t="s">
        <v>235</v>
      </c>
      <c r="AE30" s="660"/>
      <c r="AF30" s="660"/>
      <c r="AG30" s="660"/>
      <c r="AH30" s="660"/>
      <c r="AI30" s="660"/>
      <c r="AJ30" s="660"/>
      <c r="AK30" s="660"/>
      <c r="AL30" s="624" t="s">
        <v>137</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23799752</v>
      </c>
      <c r="CS30" s="622"/>
      <c r="CT30" s="622"/>
      <c r="CU30" s="622"/>
      <c r="CV30" s="622"/>
      <c r="CW30" s="622"/>
      <c r="CX30" s="622"/>
      <c r="CY30" s="623"/>
      <c r="CZ30" s="624">
        <v>10.3</v>
      </c>
      <c r="DA30" s="636"/>
      <c r="DB30" s="636"/>
      <c r="DC30" s="637"/>
      <c r="DD30" s="627">
        <v>22646796</v>
      </c>
      <c r="DE30" s="622"/>
      <c r="DF30" s="622"/>
      <c r="DG30" s="622"/>
      <c r="DH30" s="622"/>
      <c r="DI30" s="622"/>
      <c r="DJ30" s="622"/>
      <c r="DK30" s="623"/>
      <c r="DL30" s="627">
        <v>22642806</v>
      </c>
      <c r="DM30" s="622"/>
      <c r="DN30" s="622"/>
      <c r="DO30" s="622"/>
      <c r="DP30" s="622"/>
      <c r="DQ30" s="622"/>
      <c r="DR30" s="622"/>
      <c r="DS30" s="622"/>
      <c r="DT30" s="622"/>
      <c r="DU30" s="622"/>
      <c r="DV30" s="623"/>
      <c r="DW30" s="624">
        <v>22</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v>316</v>
      </c>
      <c r="S31" s="622"/>
      <c r="T31" s="622"/>
      <c r="U31" s="622"/>
      <c r="V31" s="622"/>
      <c r="W31" s="622"/>
      <c r="X31" s="622"/>
      <c r="Y31" s="623"/>
      <c r="Z31" s="659">
        <v>0</v>
      </c>
      <c r="AA31" s="659"/>
      <c r="AB31" s="659"/>
      <c r="AC31" s="659"/>
      <c r="AD31" s="660">
        <v>316</v>
      </c>
      <c r="AE31" s="660"/>
      <c r="AF31" s="660"/>
      <c r="AG31" s="660"/>
      <c r="AH31" s="660"/>
      <c r="AI31" s="660"/>
      <c r="AJ31" s="660"/>
      <c r="AK31" s="660"/>
      <c r="AL31" s="624">
        <v>0</v>
      </c>
      <c r="AM31" s="625"/>
      <c r="AN31" s="625"/>
      <c r="AO31" s="661"/>
      <c r="AP31" s="693" t="s">
        <v>312</v>
      </c>
      <c r="AQ31" s="694"/>
      <c r="AR31" s="694"/>
      <c r="AS31" s="694"/>
      <c r="AT31" s="695" t="s">
        <v>313</v>
      </c>
      <c r="AU31" s="218"/>
      <c r="AV31" s="218"/>
      <c r="AW31" s="218"/>
      <c r="AX31" s="679" t="s">
        <v>186</v>
      </c>
      <c r="AY31" s="680"/>
      <c r="AZ31" s="680"/>
      <c r="BA31" s="680"/>
      <c r="BB31" s="680"/>
      <c r="BC31" s="680"/>
      <c r="BD31" s="680"/>
      <c r="BE31" s="680"/>
      <c r="BF31" s="681"/>
      <c r="BG31" s="683">
        <v>99.3</v>
      </c>
      <c r="BH31" s="684"/>
      <c r="BI31" s="684"/>
      <c r="BJ31" s="684"/>
      <c r="BK31" s="684"/>
      <c r="BL31" s="684"/>
      <c r="BM31" s="685">
        <v>97.7</v>
      </c>
      <c r="BN31" s="684"/>
      <c r="BO31" s="684"/>
      <c r="BP31" s="684"/>
      <c r="BQ31" s="686"/>
      <c r="BR31" s="683">
        <v>99.2</v>
      </c>
      <c r="BS31" s="684"/>
      <c r="BT31" s="684"/>
      <c r="BU31" s="684"/>
      <c r="BV31" s="684"/>
      <c r="BW31" s="684"/>
      <c r="BX31" s="685">
        <v>97.5</v>
      </c>
      <c r="BY31" s="684"/>
      <c r="BZ31" s="684"/>
      <c r="CA31" s="684"/>
      <c r="CB31" s="686"/>
      <c r="CD31" s="642"/>
      <c r="CE31" s="643"/>
      <c r="CF31" s="618" t="s">
        <v>314</v>
      </c>
      <c r="CG31" s="619"/>
      <c r="CH31" s="619"/>
      <c r="CI31" s="619"/>
      <c r="CJ31" s="619"/>
      <c r="CK31" s="619"/>
      <c r="CL31" s="619"/>
      <c r="CM31" s="619"/>
      <c r="CN31" s="619"/>
      <c r="CO31" s="619"/>
      <c r="CP31" s="619"/>
      <c r="CQ31" s="620"/>
      <c r="CR31" s="621">
        <v>1037063</v>
      </c>
      <c r="CS31" s="634"/>
      <c r="CT31" s="634"/>
      <c r="CU31" s="634"/>
      <c r="CV31" s="634"/>
      <c r="CW31" s="634"/>
      <c r="CX31" s="634"/>
      <c r="CY31" s="635"/>
      <c r="CZ31" s="624">
        <v>0.4</v>
      </c>
      <c r="DA31" s="636"/>
      <c r="DB31" s="636"/>
      <c r="DC31" s="637"/>
      <c r="DD31" s="627">
        <v>944798</v>
      </c>
      <c r="DE31" s="634"/>
      <c r="DF31" s="634"/>
      <c r="DG31" s="634"/>
      <c r="DH31" s="634"/>
      <c r="DI31" s="634"/>
      <c r="DJ31" s="634"/>
      <c r="DK31" s="635"/>
      <c r="DL31" s="627">
        <v>944783</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15574054</v>
      </c>
      <c r="S32" s="622"/>
      <c r="T32" s="622"/>
      <c r="U32" s="622"/>
      <c r="V32" s="622"/>
      <c r="W32" s="622"/>
      <c r="X32" s="622"/>
      <c r="Y32" s="623"/>
      <c r="Z32" s="659">
        <v>6.5</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6"/>
      <c r="AU32" s="214" t="s">
        <v>316</v>
      </c>
      <c r="AX32" s="618" t="s">
        <v>317</v>
      </c>
      <c r="AY32" s="619"/>
      <c r="AZ32" s="619"/>
      <c r="BA32" s="619"/>
      <c r="BB32" s="619"/>
      <c r="BC32" s="619"/>
      <c r="BD32" s="619"/>
      <c r="BE32" s="619"/>
      <c r="BF32" s="620"/>
      <c r="BG32" s="687">
        <v>99.3</v>
      </c>
      <c r="BH32" s="634"/>
      <c r="BI32" s="634"/>
      <c r="BJ32" s="634"/>
      <c r="BK32" s="634"/>
      <c r="BL32" s="634"/>
      <c r="BM32" s="625">
        <v>97.9</v>
      </c>
      <c r="BN32" s="634"/>
      <c r="BO32" s="634"/>
      <c r="BP32" s="634"/>
      <c r="BQ32" s="657"/>
      <c r="BR32" s="687">
        <v>99.2</v>
      </c>
      <c r="BS32" s="634"/>
      <c r="BT32" s="634"/>
      <c r="BU32" s="634"/>
      <c r="BV32" s="634"/>
      <c r="BW32" s="634"/>
      <c r="BX32" s="625">
        <v>97.8</v>
      </c>
      <c r="BY32" s="634"/>
      <c r="BZ32" s="634"/>
      <c r="CA32" s="634"/>
      <c r="CB32" s="657"/>
      <c r="CD32" s="644"/>
      <c r="CE32" s="645"/>
      <c r="CF32" s="618" t="s">
        <v>318</v>
      </c>
      <c r="CG32" s="619"/>
      <c r="CH32" s="619"/>
      <c r="CI32" s="619"/>
      <c r="CJ32" s="619"/>
      <c r="CK32" s="619"/>
      <c r="CL32" s="619"/>
      <c r="CM32" s="619"/>
      <c r="CN32" s="619"/>
      <c r="CO32" s="619"/>
      <c r="CP32" s="619"/>
      <c r="CQ32" s="620"/>
      <c r="CR32" s="621">
        <v>191</v>
      </c>
      <c r="CS32" s="622"/>
      <c r="CT32" s="622"/>
      <c r="CU32" s="622"/>
      <c r="CV32" s="622"/>
      <c r="CW32" s="622"/>
      <c r="CX32" s="622"/>
      <c r="CY32" s="623"/>
      <c r="CZ32" s="624">
        <v>0</v>
      </c>
      <c r="DA32" s="636"/>
      <c r="DB32" s="636"/>
      <c r="DC32" s="637"/>
      <c r="DD32" s="627">
        <v>191</v>
      </c>
      <c r="DE32" s="622"/>
      <c r="DF32" s="622"/>
      <c r="DG32" s="622"/>
      <c r="DH32" s="622"/>
      <c r="DI32" s="622"/>
      <c r="DJ32" s="622"/>
      <c r="DK32" s="623"/>
      <c r="DL32" s="627">
        <v>191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1346981</v>
      </c>
      <c r="S33" s="622"/>
      <c r="T33" s="622"/>
      <c r="U33" s="622"/>
      <c r="V33" s="622"/>
      <c r="W33" s="622"/>
      <c r="X33" s="622"/>
      <c r="Y33" s="623"/>
      <c r="Z33" s="659">
        <v>0.6</v>
      </c>
      <c r="AA33" s="659"/>
      <c r="AB33" s="659"/>
      <c r="AC33" s="659"/>
      <c r="AD33" s="660">
        <v>234858</v>
      </c>
      <c r="AE33" s="660"/>
      <c r="AF33" s="660"/>
      <c r="AG33" s="660"/>
      <c r="AH33" s="660"/>
      <c r="AI33" s="660"/>
      <c r="AJ33" s="660"/>
      <c r="AK33" s="660"/>
      <c r="AL33" s="624">
        <v>0.2</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99.2</v>
      </c>
      <c r="BH33" s="606"/>
      <c r="BI33" s="606"/>
      <c r="BJ33" s="606"/>
      <c r="BK33" s="606"/>
      <c r="BL33" s="606"/>
      <c r="BM33" s="652">
        <v>97.1</v>
      </c>
      <c r="BN33" s="606"/>
      <c r="BO33" s="606"/>
      <c r="BP33" s="606"/>
      <c r="BQ33" s="669"/>
      <c r="BR33" s="682">
        <v>99.2</v>
      </c>
      <c r="BS33" s="606"/>
      <c r="BT33" s="606"/>
      <c r="BU33" s="606"/>
      <c r="BV33" s="606"/>
      <c r="BW33" s="606"/>
      <c r="BX33" s="652">
        <v>96.8</v>
      </c>
      <c r="BY33" s="606"/>
      <c r="BZ33" s="606"/>
      <c r="CA33" s="606"/>
      <c r="CB33" s="669"/>
      <c r="CD33" s="618" t="s">
        <v>321</v>
      </c>
      <c r="CE33" s="619"/>
      <c r="CF33" s="619"/>
      <c r="CG33" s="619"/>
      <c r="CH33" s="619"/>
      <c r="CI33" s="619"/>
      <c r="CJ33" s="619"/>
      <c r="CK33" s="619"/>
      <c r="CL33" s="619"/>
      <c r="CM33" s="619"/>
      <c r="CN33" s="619"/>
      <c r="CO33" s="619"/>
      <c r="CP33" s="619"/>
      <c r="CQ33" s="620"/>
      <c r="CR33" s="621">
        <v>68744804</v>
      </c>
      <c r="CS33" s="634"/>
      <c r="CT33" s="634"/>
      <c r="CU33" s="634"/>
      <c r="CV33" s="634"/>
      <c r="CW33" s="634"/>
      <c r="CX33" s="634"/>
      <c r="CY33" s="635"/>
      <c r="CZ33" s="624">
        <v>29.6</v>
      </c>
      <c r="DA33" s="636"/>
      <c r="DB33" s="636"/>
      <c r="DC33" s="637"/>
      <c r="DD33" s="627">
        <v>49551929</v>
      </c>
      <c r="DE33" s="634"/>
      <c r="DF33" s="634"/>
      <c r="DG33" s="634"/>
      <c r="DH33" s="634"/>
      <c r="DI33" s="634"/>
      <c r="DJ33" s="634"/>
      <c r="DK33" s="635"/>
      <c r="DL33" s="627">
        <v>35094589</v>
      </c>
      <c r="DM33" s="634"/>
      <c r="DN33" s="634"/>
      <c r="DO33" s="634"/>
      <c r="DP33" s="634"/>
      <c r="DQ33" s="634"/>
      <c r="DR33" s="634"/>
      <c r="DS33" s="634"/>
      <c r="DT33" s="634"/>
      <c r="DU33" s="634"/>
      <c r="DV33" s="635"/>
      <c r="DW33" s="624">
        <v>34.1</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1667554</v>
      </c>
      <c r="S34" s="622"/>
      <c r="T34" s="622"/>
      <c r="U34" s="622"/>
      <c r="V34" s="622"/>
      <c r="W34" s="622"/>
      <c r="X34" s="622"/>
      <c r="Y34" s="623"/>
      <c r="Z34" s="659">
        <v>0.7</v>
      </c>
      <c r="AA34" s="659"/>
      <c r="AB34" s="659"/>
      <c r="AC34" s="659"/>
      <c r="AD34" s="660" t="s">
        <v>235</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26981186</v>
      </c>
      <c r="CS34" s="622"/>
      <c r="CT34" s="622"/>
      <c r="CU34" s="622"/>
      <c r="CV34" s="622"/>
      <c r="CW34" s="622"/>
      <c r="CX34" s="622"/>
      <c r="CY34" s="623"/>
      <c r="CZ34" s="624">
        <v>11.6</v>
      </c>
      <c r="DA34" s="636"/>
      <c r="DB34" s="636"/>
      <c r="DC34" s="637"/>
      <c r="DD34" s="627">
        <v>17970094</v>
      </c>
      <c r="DE34" s="622"/>
      <c r="DF34" s="622"/>
      <c r="DG34" s="622"/>
      <c r="DH34" s="622"/>
      <c r="DI34" s="622"/>
      <c r="DJ34" s="622"/>
      <c r="DK34" s="623"/>
      <c r="DL34" s="627">
        <v>14171513</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7708592</v>
      </c>
      <c r="S35" s="622"/>
      <c r="T35" s="622"/>
      <c r="U35" s="622"/>
      <c r="V35" s="622"/>
      <c r="W35" s="622"/>
      <c r="X35" s="622"/>
      <c r="Y35" s="623"/>
      <c r="Z35" s="659">
        <v>3.2</v>
      </c>
      <c r="AA35" s="659"/>
      <c r="AB35" s="659"/>
      <c r="AC35" s="659"/>
      <c r="AD35" s="660" t="s">
        <v>248</v>
      </c>
      <c r="AE35" s="660"/>
      <c r="AF35" s="660"/>
      <c r="AG35" s="660"/>
      <c r="AH35" s="660"/>
      <c r="AI35" s="660"/>
      <c r="AJ35" s="660"/>
      <c r="AK35" s="660"/>
      <c r="AL35" s="624" t="s">
        <v>137</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1671685</v>
      </c>
      <c r="CS35" s="634"/>
      <c r="CT35" s="634"/>
      <c r="CU35" s="634"/>
      <c r="CV35" s="634"/>
      <c r="CW35" s="634"/>
      <c r="CX35" s="634"/>
      <c r="CY35" s="635"/>
      <c r="CZ35" s="624">
        <v>0.7</v>
      </c>
      <c r="DA35" s="636"/>
      <c r="DB35" s="636"/>
      <c r="DC35" s="637"/>
      <c r="DD35" s="627">
        <v>1480934</v>
      </c>
      <c r="DE35" s="634"/>
      <c r="DF35" s="634"/>
      <c r="DG35" s="634"/>
      <c r="DH35" s="634"/>
      <c r="DI35" s="634"/>
      <c r="DJ35" s="634"/>
      <c r="DK35" s="635"/>
      <c r="DL35" s="627">
        <v>1466517</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7200852</v>
      </c>
      <c r="S36" s="622"/>
      <c r="T36" s="622"/>
      <c r="U36" s="622"/>
      <c r="V36" s="622"/>
      <c r="W36" s="622"/>
      <c r="X36" s="622"/>
      <c r="Y36" s="623"/>
      <c r="Z36" s="659">
        <v>3</v>
      </c>
      <c r="AA36" s="659"/>
      <c r="AB36" s="659"/>
      <c r="AC36" s="659"/>
      <c r="AD36" s="660" t="s">
        <v>137</v>
      </c>
      <c r="AE36" s="660"/>
      <c r="AF36" s="660"/>
      <c r="AG36" s="660"/>
      <c r="AH36" s="660"/>
      <c r="AI36" s="660"/>
      <c r="AJ36" s="660"/>
      <c r="AK36" s="660"/>
      <c r="AL36" s="624" t="s">
        <v>235</v>
      </c>
      <c r="AM36" s="625"/>
      <c r="AN36" s="625"/>
      <c r="AO36" s="661"/>
      <c r="AP36" s="222"/>
      <c r="AQ36" s="670" t="s">
        <v>329</v>
      </c>
      <c r="AR36" s="671"/>
      <c r="AS36" s="671"/>
      <c r="AT36" s="671"/>
      <c r="AU36" s="671"/>
      <c r="AV36" s="671"/>
      <c r="AW36" s="671"/>
      <c r="AX36" s="671"/>
      <c r="AY36" s="672"/>
      <c r="AZ36" s="676">
        <v>24887023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313175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13208969</v>
      </c>
      <c r="CS36" s="622"/>
      <c r="CT36" s="622"/>
      <c r="CU36" s="622"/>
      <c r="CV36" s="622"/>
      <c r="CW36" s="622"/>
      <c r="CX36" s="622"/>
      <c r="CY36" s="623"/>
      <c r="CZ36" s="624">
        <v>5.7</v>
      </c>
      <c r="DA36" s="636"/>
      <c r="DB36" s="636"/>
      <c r="DC36" s="637"/>
      <c r="DD36" s="627">
        <v>9120908</v>
      </c>
      <c r="DE36" s="622"/>
      <c r="DF36" s="622"/>
      <c r="DG36" s="622"/>
      <c r="DH36" s="622"/>
      <c r="DI36" s="622"/>
      <c r="DJ36" s="622"/>
      <c r="DK36" s="623"/>
      <c r="DL36" s="627">
        <v>4990469</v>
      </c>
      <c r="DM36" s="622"/>
      <c r="DN36" s="622"/>
      <c r="DO36" s="622"/>
      <c r="DP36" s="622"/>
      <c r="DQ36" s="622"/>
      <c r="DR36" s="622"/>
      <c r="DS36" s="622"/>
      <c r="DT36" s="622"/>
      <c r="DU36" s="622"/>
      <c r="DV36" s="623"/>
      <c r="DW36" s="624">
        <v>4.9000000000000004</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6180994</v>
      </c>
      <c r="S37" s="622"/>
      <c r="T37" s="622"/>
      <c r="U37" s="622"/>
      <c r="V37" s="622"/>
      <c r="W37" s="622"/>
      <c r="X37" s="622"/>
      <c r="Y37" s="623"/>
      <c r="Z37" s="659">
        <v>2.6</v>
      </c>
      <c r="AA37" s="659"/>
      <c r="AB37" s="659"/>
      <c r="AC37" s="659"/>
      <c r="AD37" s="660">
        <v>248545</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4661973</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-523906</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48361</v>
      </c>
      <c r="CS37" s="634"/>
      <c r="CT37" s="634"/>
      <c r="CU37" s="634"/>
      <c r="CV37" s="634"/>
      <c r="CW37" s="634"/>
      <c r="CX37" s="634"/>
      <c r="CY37" s="635"/>
      <c r="CZ37" s="624">
        <v>0</v>
      </c>
      <c r="DA37" s="636"/>
      <c r="DB37" s="636"/>
      <c r="DC37" s="637"/>
      <c r="DD37" s="627">
        <v>48361</v>
      </c>
      <c r="DE37" s="634"/>
      <c r="DF37" s="634"/>
      <c r="DG37" s="634"/>
      <c r="DH37" s="634"/>
      <c r="DI37" s="634"/>
      <c r="DJ37" s="634"/>
      <c r="DK37" s="635"/>
      <c r="DL37" s="627">
        <v>32305</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21790310</v>
      </c>
      <c r="S38" s="622"/>
      <c r="T38" s="622"/>
      <c r="U38" s="622"/>
      <c r="V38" s="622"/>
      <c r="W38" s="622"/>
      <c r="X38" s="622"/>
      <c r="Y38" s="623"/>
      <c r="Z38" s="659">
        <v>9.1</v>
      </c>
      <c r="AA38" s="659"/>
      <c r="AB38" s="659"/>
      <c r="AC38" s="659"/>
      <c r="AD38" s="660" t="s">
        <v>137</v>
      </c>
      <c r="AE38" s="660"/>
      <c r="AF38" s="660"/>
      <c r="AG38" s="660"/>
      <c r="AH38" s="660"/>
      <c r="AI38" s="660"/>
      <c r="AJ38" s="660"/>
      <c r="AK38" s="660"/>
      <c r="AL38" s="624" t="s">
        <v>248</v>
      </c>
      <c r="AM38" s="625"/>
      <c r="AN38" s="625"/>
      <c r="AO38" s="661"/>
      <c r="AQ38" s="654" t="s">
        <v>337</v>
      </c>
      <c r="AR38" s="655"/>
      <c r="AS38" s="655"/>
      <c r="AT38" s="655"/>
      <c r="AU38" s="655"/>
      <c r="AV38" s="655"/>
      <c r="AW38" s="655"/>
      <c r="AX38" s="655"/>
      <c r="AY38" s="656"/>
      <c r="AZ38" s="621">
        <v>442533</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59114</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20149797</v>
      </c>
      <c r="CS38" s="622"/>
      <c r="CT38" s="622"/>
      <c r="CU38" s="622"/>
      <c r="CV38" s="622"/>
      <c r="CW38" s="622"/>
      <c r="CX38" s="622"/>
      <c r="CY38" s="623"/>
      <c r="CZ38" s="624">
        <v>8.6999999999999993</v>
      </c>
      <c r="DA38" s="636"/>
      <c r="DB38" s="636"/>
      <c r="DC38" s="637"/>
      <c r="DD38" s="627">
        <v>16256028</v>
      </c>
      <c r="DE38" s="622"/>
      <c r="DF38" s="622"/>
      <c r="DG38" s="622"/>
      <c r="DH38" s="622"/>
      <c r="DI38" s="622"/>
      <c r="DJ38" s="622"/>
      <c r="DK38" s="623"/>
      <c r="DL38" s="627">
        <v>14463297</v>
      </c>
      <c r="DM38" s="622"/>
      <c r="DN38" s="622"/>
      <c r="DO38" s="622"/>
      <c r="DP38" s="622"/>
      <c r="DQ38" s="622"/>
      <c r="DR38" s="622"/>
      <c r="DS38" s="622"/>
      <c r="DT38" s="622"/>
      <c r="DU38" s="622"/>
      <c r="DV38" s="623"/>
      <c r="DW38" s="624">
        <v>14.1</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137</v>
      </c>
      <c r="AA39" s="659"/>
      <c r="AB39" s="659"/>
      <c r="AC39" s="659"/>
      <c r="AD39" s="660" t="s">
        <v>235</v>
      </c>
      <c r="AE39" s="660"/>
      <c r="AF39" s="660"/>
      <c r="AG39" s="660"/>
      <c r="AH39" s="660"/>
      <c r="AI39" s="660"/>
      <c r="AJ39" s="660"/>
      <c r="AK39" s="660"/>
      <c r="AL39" s="624" t="s">
        <v>235</v>
      </c>
      <c r="AM39" s="625"/>
      <c r="AN39" s="625"/>
      <c r="AO39" s="661"/>
      <c r="AQ39" s="654" t="s">
        <v>341</v>
      </c>
      <c r="AR39" s="655"/>
      <c r="AS39" s="655"/>
      <c r="AT39" s="655"/>
      <c r="AU39" s="655"/>
      <c r="AV39" s="655"/>
      <c r="AW39" s="655"/>
      <c r="AX39" s="655"/>
      <c r="AY39" s="656"/>
      <c r="AZ39" s="621">
        <v>28208</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86062</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3119706</v>
      </c>
      <c r="CS39" s="634"/>
      <c r="CT39" s="634"/>
      <c r="CU39" s="634"/>
      <c r="CV39" s="634"/>
      <c r="CW39" s="634"/>
      <c r="CX39" s="634"/>
      <c r="CY39" s="635"/>
      <c r="CZ39" s="624">
        <v>1.3</v>
      </c>
      <c r="DA39" s="636"/>
      <c r="DB39" s="636"/>
      <c r="DC39" s="637"/>
      <c r="DD39" s="627">
        <v>2354568</v>
      </c>
      <c r="DE39" s="634"/>
      <c r="DF39" s="634"/>
      <c r="DG39" s="634"/>
      <c r="DH39" s="634"/>
      <c r="DI39" s="634"/>
      <c r="DJ39" s="634"/>
      <c r="DK39" s="635"/>
      <c r="DL39" s="627" t="s">
        <v>248</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3378399</v>
      </c>
      <c r="S40" s="622"/>
      <c r="T40" s="622"/>
      <c r="U40" s="622"/>
      <c r="V40" s="622"/>
      <c r="W40" s="622"/>
      <c r="X40" s="622"/>
      <c r="Y40" s="623"/>
      <c r="Z40" s="659">
        <v>1.4</v>
      </c>
      <c r="AA40" s="659"/>
      <c r="AB40" s="659"/>
      <c r="AC40" s="659"/>
      <c r="AD40" s="660" t="s">
        <v>235</v>
      </c>
      <c r="AE40" s="660"/>
      <c r="AF40" s="660"/>
      <c r="AG40" s="660"/>
      <c r="AH40" s="660"/>
      <c r="AI40" s="660"/>
      <c r="AJ40" s="660"/>
      <c r="AK40" s="660"/>
      <c r="AL40" s="624" t="s">
        <v>137</v>
      </c>
      <c r="AM40" s="625"/>
      <c r="AN40" s="625"/>
      <c r="AO40" s="661"/>
      <c r="AQ40" s="654" t="s">
        <v>345</v>
      </c>
      <c r="AR40" s="655"/>
      <c r="AS40" s="655"/>
      <c r="AT40" s="655"/>
      <c r="AU40" s="655"/>
      <c r="AV40" s="655"/>
      <c r="AW40" s="655"/>
      <c r="AX40" s="655"/>
      <c r="AY40" s="656"/>
      <c r="AZ40" s="621">
        <v>27669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97</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3613461</v>
      </c>
      <c r="CS40" s="622"/>
      <c r="CT40" s="622"/>
      <c r="CU40" s="622"/>
      <c r="CV40" s="622"/>
      <c r="CW40" s="622"/>
      <c r="CX40" s="622"/>
      <c r="CY40" s="623"/>
      <c r="CZ40" s="624">
        <v>1.6</v>
      </c>
      <c r="DA40" s="636"/>
      <c r="DB40" s="636"/>
      <c r="DC40" s="637"/>
      <c r="DD40" s="627">
        <v>2369397</v>
      </c>
      <c r="DE40" s="622"/>
      <c r="DF40" s="622"/>
      <c r="DG40" s="622"/>
      <c r="DH40" s="622"/>
      <c r="DI40" s="622"/>
      <c r="DJ40" s="622"/>
      <c r="DK40" s="623"/>
      <c r="DL40" s="627">
        <v>2793</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240493330</v>
      </c>
      <c r="S41" s="646"/>
      <c r="T41" s="646"/>
      <c r="U41" s="646"/>
      <c r="V41" s="646"/>
      <c r="W41" s="646"/>
      <c r="X41" s="646"/>
      <c r="Y41" s="649"/>
      <c r="Z41" s="650">
        <v>100</v>
      </c>
      <c r="AA41" s="650"/>
      <c r="AB41" s="650"/>
      <c r="AC41" s="650"/>
      <c r="AD41" s="651">
        <v>99473674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4560718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137</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137</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15165922</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466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31874167</v>
      </c>
      <c r="CS42" s="634"/>
      <c r="CT42" s="634"/>
      <c r="CU42" s="634"/>
      <c r="CV42" s="634"/>
      <c r="CW42" s="634"/>
      <c r="CX42" s="634"/>
      <c r="CY42" s="635"/>
      <c r="CZ42" s="624">
        <v>13.7</v>
      </c>
      <c r="DA42" s="636"/>
      <c r="DB42" s="636"/>
      <c r="DC42" s="637"/>
      <c r="DD42" s="627">
        <v>3992307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787393</v>
      </c>
      <c r="CS43" s="634"/>
      <c r="CT43" s="634"/>
      <c r="CU43" s="634"/>
      <c r="CV43" s="634"/>
      <c r="CW43" s="634"/>
      <c r="CX43" s="634"/>
      <c r="CY43" s="635"/>
      <c r="CZ43" s="624">
        <v>0.3</v>
      </c>
      <c r="DA43" s="636"/>
      <c r="DB43" s="636"/>
      <c r="DC43" s="637"/>
      <c r="DD43" s="627">
        <v>710970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31312986</v>
      </c>
      <c r="CS44" s="622"/>
      <c r="CT44" s="622"/>
      <c r="CU44" s="622"/>
      <c r="CV44" s="622"/>
      <c r="CW44" s="622"/>
      <c r="CX44" s="622"/>
      <c r="CY44" s="623"/>
      <c r="CZ44" s="624">
        <v>13.5</v>
      </c>
      <c r="DA44" s="625"/>
      <c r="DB44" s="625"/>
      <c r="DC44" s="626"/>
      <c r="DD44" s="627">
        <v>3971601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10698230</v>
      </c>
      <c r="CS45" s="634"/>
      <c r="CT45" s="634"/>
      <c r="CU45" s="634"/>
      <c r="CV45" s="634"/>
      <c r="CW45" s="634"/>
      <c r="CX45" s="634"/>
      <c r="CY45" s="635"/>
      <c r="CZ45" s="624">
        <v>4.5999999999999996</v>
      </c>
      <c r="DA45" s="636"/>
      <c r="DB45" s="636"/>
      <c r="DC45" s="637"/>
      <c r="DD45" s="627">
        <v>735662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19457672</v>
      </c>
      <c r="CS46" s="622"/>
      <c r="CT46" s="622"/>
      <c r="CU46" s="622"/>
      <c r="CV46" s="622"/>
      <c r="CW46" s="622"/>
      <c r="CX46" s="622"/>
      <c r="CY46" s="623"/>
      <c r="CZ46" s="624">
        <v>8.4</v>
      </c>
      <c r="DA46" s="625"/>
      <c r="DB46" s="625"/>
      <c r="DC46" s="626"/>
      <c r="DD46" s="627">
        <v>3165493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561181</v>
      </c>
      <c r="CS47" s="634"/>
      <c r="CT47" s="634"/>
      <c r="CU47" s="634"/>
      <c r="CV47" s="634"/>
      <c r="CW47" s="634"/>
      <c r="CX47" s="634"/>
      <c r="CY47" s="635"/>
      <c r="CZ47" s="624">
        <v>0.2</v>
      </c>
      <c r="DA47" s="636"/>
      <c r="DB47" s="636"/>
      <c r="DC47" s="637"/>
      <c r="DD47" s="627">
        <v>20706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231943383</v>
      </c>
      <c r="CS49" s="606"/>
      <c r="CT49" s="606"/>
      <c r="CU49" s="606"/>
      <c r="CV49" s="606"/>
      <c r="CW49" s="606"/>
      <c r="CX49" s="606"/>
      <c r="CY49" s="607"/>
      <c r="CZ49" s="608">
        <v>100</v>
      </c>
      <c r="DA49" s="609"/>
      <c r="DB49" s="609"/>
      <c r="DC49" s="610"/>
      <c r="DD49" s="611">
        <v>119630183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KUCGZbx7gYCLYhZFow5KpNXQmrBa7AP/fatAxWx/CfA7lSvsEiM/fqo+6APbyV5m/tUVemjUnPYUOwMpbtZAw==" saltValue="ecrq4HYtynEYRZV+l2nm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election activeCell="B35" sqref="B35:P3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366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367</v>
      </c>
      <c r="DK2" s="1094"/>
      <c r="DL2" s="1094"/>
      <c r="DM2" s="1094"/>
      <c r="DN2" s="1094"/>
      <c r="DO2" s="1095"/>
      <c r="DP2" s="228"/>
      <c r="DQ2" s="1093" t="s">
        <v>368</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369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7" t="s">
        <v>371</v>
      </c>
      <c r="B5" s="998"/>
      <c r="C5" s="998"/>
      <c r="D5" s="998"/>
      <c r="E5" s="998"/>
      <c r="F5" s="998"/>
      <c r="G5" s="998"/>
      <c r="H5" s="998"/>
      <c r="I5" s="998"/>
      <c r="J5" s="998"/>
      <c r="K5" s="998"/>
      <c r="L5" s="998"/>
      <c r="M5" s="998"/>
      <c r="N5" s="998"/>
      <c r="O5" s="998"/>
      <c r="P5" s="999"/>
      <c r="Q5" s="1003" t="s">
        <v>372</v>
      </c>
      <c r="R5" s="1004"/>
      <c r="S5" s="1004"/>
      <c r="T5" s="1004"/>
      <c r="U5" s="1005"/>
      <c r="V5" s="1003" t="s">
        <v>373</v>
      </c>
      <c r="W5" s="1004"/>
      <c r="X5" s="1004"/>
      <c r="Y5" s="1004"/>
      <c r="Z5" s="1005"/>
      <c r="AA5" s="1003" t="s">
        <v>374</v>
      </c>
      <c r="AB5" s="1004"/>
      <c r="AC5" s="1004"/>
      <c r="AD5" s="1004"/>
      <c r="AE5" s="1004"/>
      <c r="AF5" s="1096" t="s">
        <v>375</v>
      </c>
      <c r="AG5" s="1004"/>
      <c r="AH5" s="1004"/>
      <c r="AI5" s="1004"/>
      <c r="AJ5" s="1017"/>
      <c r="AK5" s="1004" t="s">
        <v>376</v>
      </c>
      <c r="AL5" s="1004"/>
      <c r="AM5" s="1004"/>
      <c r="AN5" s="1004"/>
      <c r="AO5" s="1005"/>
      <c r="AP5" s="1003" t="s">
        <v>377</v>
      </c>
      <c r="AQ5" s="1004"/>
      <c r="AR5" s="1004"/>
      <c r="AS5" s="1004"/>
      <c r="AT5" s="1005"/>
      <c r="AU5" s="1003" t="s">
        <v>378</v>
      </c>
      <c r="AV5" s="1004"/>
      <c r="AW5" s="1004"/>
      <c r="AX5" s="1004"/>
      <c r="AY5" s="1017"/>
      <c r="AZ5" s="232"/>
      <c r="BA5" s="232"/>
      <c r="BB5" s="232"/>
      <c r="BC5" s="232"/>
      <c r="BD5" s="232"/>
      <c r="BE5" s="233"/>
      <c r="BF5" s="233"/>
      <c r="BG5" s="233"/>
      <c r="BH5" s="233"/>
      <c r="BI5" s="233"/>
      <c r="BJ5" s="233"/>
      <c r="BK5" s="233"/>
      <c r="BL5" s="233"/>
      <c r="BM5" s="233"/>
      <c r="BN5" s="233"/>
      <c r="BO5" s="233"/>
      <c r="BP5" s="233"/>
      <c r="BQ5" s="997" t="s">
        <v>379</v>
      </c>
      <c r="BR5" s="998"/>
      <c r="BS5" s="998"/>
      <c r="BT5" s="998"/>
      <c r="BU5" s="998"/>
      <c r="BV5" s="998"/>
      <c r="BW5" s="998"/>
      <c r="BX5" s="998"/>
      <c r="BY5" s="998"/>
      <c r="BZ5" s="998"/>
      <c r="CA5" s="998"/>
      <c r="CB5" s="998"/>
      <c r="CC5" s="998"/>
      <c r="CD5" s="998"/>
      <c r="CE5" s="998"/>
      <c r="CF5" s="998"/>
      <c r="CG5" s="999"/>
      <c r="CH5" s="1003" t="s">
        <v>380</v>
      </c>
      <c r="CI5" s="1004"/>
      <c r="CJ5" s="1004"/>
      <c r="CK5" s="1004"/>
      <c r="CL5" s="1005"/>
      <c r="CM5" s="1003" t="s">
        <v>381</v>
      </c>
      <c r="CN5" s="1004"/>
      <c r="CO5" s="1004"/>
      <c r="CP5" s="1004"/>
      <c r="CQ5" s="1005"/>
      <c r="CR5" s="1003" t="s">
        <v>382</v>
      </c>
      <c r="CS5" s="1004"/>
      <c r="CT5" s="1004"/>
      <c r="CU5" s="1004"/>
      <c r="CV5" s="1005"/>
      <c r="CW5" s="1003" t="s">
        <v>383</v>
      </c>
      <c r="CX5" s="1004"/>
      <c r="CY5" s="1004"/>
      <c r="CZ5" s="1004"/>
      <c r="DA5" s="1005"/>
      <c r="DB5" s="1003" t="s">
        <v>384</v>
      </c>
      <c r="DC5" s="1004"/>
      <c r="DD5" s="1004"/>
      <c r="DE5" s="1004"/>
      <c r="DF5" s="1005"/>
      <c r="DG5" s="1086" t="s">
        <v>385</v>
      </c>
      <c r="DH5" s="1087"/>
      <c r="DI5" s="1087"/>
      <c r="DJ5" s="1087"/>
      <c r="DK5" s="1088"/>
      <c r="DL5" s="1086" t="s">
        <v>386</v>
      </c>
      <c r="DM5" s="1087"/>
      <c r="DN5" s="1087"/>
      <c r="DO5" s="1087"/>
      <c r="DP5" s="1088"/>
      <c r="DQ5" s="1003" t="s">
        <v>387</v>
      </c>
      <c r="DR5" s="1004"/>
      <c r="DS5" s="1004"/>
      <c r="DT5" s="1004"/>
      <c r="DU5" s="1005"/>
      <c r="DV5" s="1003" t="s">
        <v>378</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2">
      <c r="A7" s="236">
        <v>1</v>
      </c>
      <c r="B7" s="1049" t="s">
        <v>388</v>
      </c>
      <c r="C7" s="1050"/>
      <c r="D7" s="1050"/>
      <c r="E7" s="1050"/>
      <c r="F7" s="1050"/>
      <c r="G7" s="1050"/>
      <c r="H7" s="1050"/>
      <c r="I7" s="1050"/>
      <c r="J7" s="1050"/>
      <c r="K7" s="1050"/>
      <c r="L7" s="1050"/>
      <c r="M7" s="1050"/>
      <c r="N7" s="1050"/>
      <c r="O7" s="1050"/>
      <c r="P7" s="1051"/>
      <c r="Q7" s="1104">
        <v>238188</v>
      </c>
      <c r="R7" s="1105"/>
      <c r="S7" s="1105"/>
      <c r="T7" s="1105"/>
      <c r="U7" s="1105"/>
      <c r="V7" s="1105">
        <v>230380</v>
      </c>
      <c r="W7" s="1105"/>
      <c r="X7" s="1105"/>
      <c r="Y7" s="1105"/>
      <c r="Z7" s="1105"/>
      <c r="AA7" s="1105">
        <v>7807</v>
      </c>
      <c r="AB7" s="1105"/>
      <c r="AC7" s="1105"/>
      <c r="AD7" s="1105"/>
      <c r="AE7" s="1106"/>
      <c r="AF7" s="1107">
        <v>6794</v>
      </c>
      <c r="AG7" s="1108"/>
      <c r="AH7" s="1108"/>
      <c r="AI7" s="1108"/>
      <c r="AJ7" s="1109"/>
      <c r="AK7" s="1110">
        <v>5801</v>
      </c>
      <c r="AL7" s="1111"/>
      <c r="AM7" s="1111"/>
      <c r="AN7" s="1111"/>
      <c r="AO7" s="1111"/>
      <c r="AP7" s="1111">
        <v>272138</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578</v>
      </c>
      <c r="BT7" s="1102"/>
      <c r="BU7" s="1102"/>
      <c r="BV7" s="1102"/>
      <c r="BW7" s="1102"/>
      <c r="BX7" s="1102"/>
      <c r="BY7" s="1102"/>
      <c r="BZ7" s="1102"/>
      <c r="CA7" s="1102"/>
      <c r="CB7" s="1102"/>
      <c r="CC7" s="1102"/>
      <c r="CD7" s="1102"/>
      <c r="CE7" s="1102"/>
      <c r="CF7" s="1102"/>
      <c r="CG7" s="1114"/>
      <c r="CH7" s="1098">
        <v>70</v>
      </c>
      <c r="CI7" s="1099"/>
      <c r="CJ7" s="1099"/>
      <c r="CK7" s="1099"/>
      <c r="CL7" s="1100"/>
      <c r="CM7" s="1098">
        <v>468</v>
      </c>
      <c r="CN7" s="1099"/>
      <c r="CO7" s="1099"/>
      <c r="CP7" s="1099"/>
      <c r="CQ7" s="1100"/>
      <c r="CR7" s="1098">
        <v>3</v>
      </c>
      <c r="CS7" s="1099"/>
      <c r="CT7" s="1099"/>
      <c r="CU7" s="1099"/>
      <c r="CV7" s="1100"/>
      <c r="CW7" s="1098" t="s">
        <v>513</v>
      </c>
      <c r="CX7" s="1099"/>
      <c r="CY7" s="1099"/>
      <c r="CZ7" s="1099"/>
      <c r="DA7" s="1100"/>
      <c r="DB7" s="1098" t="s">
        <v>513</v>
      </c>
      <c r="DC7" s="1099"/>
      <c r="DD7" s="1099"/>
      <c r="DE7" s="1099"/>
      <c r="DF7" s="1100"/>
      <c r="DG7" s="1098" t="s">
        <v>513</v>
      </c>
      <c r="DH7" s="1099"/>
      <c r="DI7" s="1099"/>
      <c r="DJ7" s="1099"/>
      <c r="DK7" s="1100"/>
      <c r="DL7" s="1098" t="s">
        <v>513</v>
      </c>
      <c r="DM7" s="1099"/>
      <c r="DN7" s="1099"/>
      <c r="DO7" s="1099"/>
      <c r="DP7" s="1100"/>
      <c r="DQ7" s="1098" t="s">
        <v>513</v>
      </c>
      <c r="DR7" s="1099"/>
      <c r="DS7" s="1099"/>
      <c r="DT7" s="1099"/>
      <c r="DU7" s="1100"/>
      <c r="DV7" s="1101"/>
      <c r="DW7" s="1102"/>
      <c r="DX7" s="1102"/>
      <c r="DY7" s="1102"/>
      <c r="DZ7" s="1103"/>
      <c r="EA7" s="234"/>
    </row>
    <row r="8" spans="1:131" s="235" customFormat="1" ht="26.25" customHeight="1" x14ac:dyDescent="0.2">
      <c r="A8" s="238">
        <v>2</v>
      </c>
      <c r="B8" s="1032" t="s">
        <v>389</v>
      </c>
      <c r="C8" s="1033"/>
      <c r="D8" s="1033"/>
      <c r="E8" s="1033"/>
      <c r="F8" s="1033"/>
      <c r="G8" s="1033"/>
      <c r="H8" s="1033"/>
      <c r="I8" s="1033"/>
      <c r="J8" s="1033"/>
      <c r="K8" s="1033"/>
      <c r="L8" s="1033"/>
      <c r="M8" s="1033"/>
      <c r="N8" s="1033"/>
      <c r="O8" s="1033"/>
      <c r="P8" s="1034"/>
      <c r="Q8" s="1040">
        <v>2343</v>
      </c>
      <c r="R8" s="1041"/>
      <c r="S8" s="1041"/>
      <c r="T8" s="1041"/>
      <c r="U8" s="1041"/>
      <c r="V8" s="1041">
        <v>1665</v>
      </c>
      <c r="W8" s="1041"/>
      <c r="X8" s="1041"/>
      <c r="Y8" s="1041"/>
      <c r="Z8" s="1041"/>
      <c r="AA8" s="1041">
        <v>678</v>
      </c>
      <c r="AB8" s="1041"/>
      <c r="AC8" s="1041"/>
      <c r="AD8" s="1041"/>
      <c r="AE8" s="1042"/>
      <c r="AF8" s="1037" t="s">
        <v>235</v>
      </c>
      <c r="AG8" s="1038"/>
      <c r="AH8" s="1038"/>
      <c r="AI8" s="1038"/>
      <c r="AJ8" s="1039"/>
      <c r="AK8" s="1082">
        <v>7</v>
      </c>
      <c r="AL8" s="1083"/>
      <c r="AM8" s="1083"/>
      <c r="AN8" s="1083"/>
      <c r="AO8" s="1083"/>
      <c r="AP8" s="1083">
        <v>0</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579</v>
      </c>
      <c r="BT8" s="995"/>
      <c r="BU8" s="995"/>
      <c r="BV8" s="995"/>
      <c r="BW8" s="995"/>
      <c r="BX8" s="995"/>
      <c r="BY8" s="995"/>
      <c r="BZ8" s="995"/>
      <c r="CA8" s="995"/>
      <c r="CB8" s="995"/>
      <c r="CC8" s="995"/>
      <c r="CD8" s="995"/>
      <c r="CE8" s="995"/>
      <c r="CF8" s="995"/>
      <c r="CG8" s="1016"/>
      <c r="CH8" s="991">
        <v>161</v>
      </c>
      <c r="CI8" s="992"/>
      <c r="CJ8" s="992"/>
      <c r="CK8" s="992"/>
      <c r="CL8" s="993"/>
      <c r="CM8" s="991">
        <v>250</v>
      </c>
      <c r="CN8" s="992"/>
      <c r="CO8" s="992"/>
      <c r="CP8" s="992"/>
      <c r="CQ8" s="993"/>
      <c r="CR8" s="991">
        <v>17.5</v>
      </c>
      <c r="CS8" s="992"/>
      <c r="CT8" s="992"/>
      <c r="CU8" s="992"/>
      <c r="CV8" s="993"/>
      <c r="CW8" s="991" t="s">
        <v>513</v>
      </c>
      <c r="CX8" s="992"/>
      <c r="CY8" s="992"/>
      <c r="CZ8" s="992"/>
      <c r="DA8" s="993"/>
      <c r="DB8" s="991" t="s">
        <v>513</v>
      </c>
      <c r="DC8" s="992"/>
      <c r="DD8" s="992"/>
      <c r="DE8" s="992"/>
      <c r="DF8" s="993"/>
      <c r="DG8" s="991" t="s">
        <v>513</v>
      </c>
      <c r="DH8" s="992"/>
      <c r="DI8" s="992"/>
      <c r="DJ8" s="992"/>
      <c r="DK8" s="993"/>
      <c r="DL8" s="991" t="s">
        <v>513</v>
      </c>
      <c r="DM8" s="992"/>
      <c r="DN8" s="992"/>
      <c r="DO8" s="992"/>
      <c r="DP8" s="993"/>
      <c r="DQ8" s="991" t="s">
        <v>513</v>
      </c>
      <c r="DR8" s="992"/>
      <c r="DS8" s="992"/>
      <c r="DT8" s="992"/>
      <c r="DU8" s="993"/>
      <c r="DV8" s="994"/>
      <c r="DW8" s="995"/>
      <c r="DX8" s="995"/>
      <c r="DY8" s="995"/>
      <c r="DZ8" s="996"/>
      <c r="EA8" s="234"/>
    </row>
    <row r="9" spans="1:131" s="235" customFormat="1" ht="26.25" customHeight="1" x14ac:dyDescent="0.2">
      <c r="A9" s="238">
        <v>3</v>
      </c>
      <c r="B9" s="1032" t="s">
        <v>390</v>
      </c>
      <c r="C9" s="1033"/>
      <c r="D9" s="1033"/>
      <c r="E9" s="1033"/>
      <c r="F9" s="1033"/>
      <c r="G9" s="1033"/>
      <c r="H9" s="1033"/>
      <c r="I9" s="1033"/>
      <c r="J9" s="1033"/>
      <c r="K9" s="1033"/>
      <c r="L9" s="1033"/>
      <c r="M9" s="1033"/>
      <c r="N9" s="1033"/>
      <c r="O9" s="1033"/>
      <c r="P9" s="1034"/>
      <c r="Q9" s="1040">
        <v>201</v>
      </c>
      <c r="R9" s="1041"/>
      <c r="S9" s="1041"/>
      <c r="T9" s="1041"/>
      <c r="U9" s="1041"/>
      <c r="V9" s="1041">
        <v>136</v>
      </c>
      <c r="W9" s="1041"/>
      <c r="X9" s="1041"/>
      <c r="Y9" s="1041"/>
      <c r="Z9" s="1041"/>
      <c r="AA9" s="1041">
        <v>65</v>
      </c>
      <c r="AB9" s="1041"/>
      <c r="AC9" s="1041"/>
      <c r="AD9" s="1041"/>
      <c r="AE9" s="1042"/>
      <c r="AF9" s="1037">
        <v>65</v>
      </c>
      <c r="AG9" s="1038"/>
      <c r="AH9" s="1038"/>
      <c r="AI9" s="1038"/>
      <c r="AJ9" s="1039"/>
      <c r="AK9" s="1082">
        <v>4</v>
      </c>
      <c r="AL9" s="1083"/>
      <c r="AM9" s="1083"/>
      <c r="AN9" s="1083"/>
      <c r="AO9" s="1083"/>
      <c r="AP9" s="1083">
        <v>229</v>
      </c>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580</v>
      </c>
      <c r="BT9" s="995"/>
      <c r="BU9" s="995"/>
      <c r="BV9" s="995"/>
      <c r="BW9" s="995"/>
      <c r="BX9" s="995"/>
      <c r="BY9" s="995"/>
      <c r="BZ9" s="995"/>
      <c r="CA9" s="995"/>
      <c r="CB9" s="995"/>
      <c r="CC9" s="995"/>
      <c r="CD9" s="995"/>
      <c r="CE9" s="995"/>
      <c r="CF9" s="995"/>
      <c r="CG9" s="1016"/>
      <c r="CH9" s="991">
        <v>2</v>
      </c>
      <c r="CI9" s="992"/>
      <c r="CJ9" s="992"/>
      <c r="CK9" s="992"/>
      <c r="CL9" s="993"/>
      <c r="CM9" s="991">
        <v>13</v>
      </c>
      <c r="CN9" s="992"/>
      <c r="CO9" s="992"/>
      <c r="CP9" s="992"/>
      <c r="CQ9" s="993"/>
      <c r="CR9" s="991">
        <v>6</v>
      </c>
      <c r="CS9" s="992"/>
      <c r="CT9" s="992"/>
      <c r="CU9" s="992"/>
      <c r="CV9" s="993"/>
      <c r="CW9" s="991" t="s">
        <v>513</v>
      </c>
      <c r="CX9" s="992"/>
      <c r="CY9" s="992"/>
      <c r="CZ9" s="992"/>
      <c r="DA9" s="993"/>
      <c r="DB9" s="991" t="s">
        <v>513</v>
      </c>
      <c r="DC9" s="992"/>
      <c r="DD9" s="992"/>
      <c r="DE9" s="992"/>
      <c r="DF9" s="993"/>
      <c r="DG9" s="991" t="s">
        <v>513</v>
      </c>
      <c r="DH9" s="992"/>
      <c r="DI9" s="992"/>
      <c r="DJ9" s="992"/>
      <c r="DK9" s="993"/>
      <c r="DL9" s="991" t="s">
        <v>513</v>
      </c>
      <c r="DM9" s="992"/>
      <c r="DN9" s="992"/>
      <c r="DO9" s="992"/>
      <c r="DP9" s="993"/>
      <c r="DQ9" s="991" t="s">
        <v>513</v>
      </c>
      <c r="DR9" s="992"/>
      <c r="DS9" s="992"/>
      <c r="DT9" s="992"/>
      <c r="DU9" s="993"/>
      <c r="DV9" s="994"/>
      <c r="DW9" s="995"/>
      <c r="DX9" s="995"/>
      <c r="DY9" s="995"/>
      <c r="DZ9" s="996"/>
      <c r="EA9" s="234"/>
    </row>
    <row r="10" spans="1:131" s="235" customFormat="1" ht="26.25" customHeight="1" x14ac:dyDescent="0.2">
      <c r="A10" s="238">
        <v>4</v>
      </c>
      <c r="B10" s="1032" t="s">
        <v>391</v>
      </c>
      <c r="C10" s="1033"/>
      <c r="D10" s="1033"/>
      <c r="E10" s="1033"/>
      <c r="F10" s="1033"/>
      <c r="G10" s="1033"/>
      <c r="H10" s="1033"/>
      <c r="I10" s="1033"/>
      <c r="J10" s="1033"/>
      <c r="K10" s="1033"/>
      <c r="L10" s="1033"/>
      <c r="M10" s="1033"/>
      <c r="N10" s="1033"/>
      <c r="O10" s="1033"/>
      <c r="P10" s="1034"/>
      <c r="Q10" s="1040">
        <v>355</v>
      </c>
      <c r="R10" s="1041"/>
      <c r="S10" s="1041"/>
      <c r="T10" s="1041"/>
      <c r="U10" s="1041"/>
      <c r="V10" s="1041">
        <v>355</v>
      </c>
      <c r="W10" s="1041"/>
      <c r="X10" s="1041"/>
      <c r="Y10" s="1041"/>
      <c r="Z10" s="1041"/>
      <c r="AA10" s="1041" t="s">
        <v>513</v>
      </c>
      <c r="AB10" s="1041"/>
      <c r="AC10" s="1041"/>
      <c r="AD10" s="1041"/>
      <c r="AE10" s="1042"/>
      <c r="AF10" s="1037" t="s">
        <v>235</v>
      </c>
      <c r="AG10" s="1038"/>
      <c r="AH10" s="1038"/>
      <c r="AI10" s="1038"/>
      <c r="AJ10" s="1039"/>
      <c r="AK10" s="1082">
        <v>209</v>
      </c>
      <c r="AL10" s="1083"/>
      <c r="AM10" s="1083"/>
      <c r="AN10" s="1083"/>
      <c r="AO10" s="1083"/>
      <c r="AP10" s="1083">
        <v>726</v>
      </c>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581</v>
      </c>
      <c r="BT10" s="995"/>
      <c r="BU10" s="995"/>
      <c r="BV10" s="995"/>
      <c r="BW10" s="995"/>
      <c r="BX10" s="995"/>
      <c r="BY10" s="995"/>
      <c r="BZ10" s="995"/>
      <c r="CA10" s="995"/>
      <c r="CB10" s="995"/>
      <c r="CC10" s="995"/>
      <c r="CD10" s="995"/>
      <c r="CE10" s="995"/>
      <c r="CF10" s="995"/>
      <c r="CG10" s="1016"/>
      <c r="CH10" s="991">
        <v>6</v>
      </c>
      <c r="CI10" s="992"/>
      <c r="CJ10" s="992"/>
      <c r="CK10" s="992"/>
      <c r="CL10" s="993"/>
      <c r="CM10" s="991">
        <v>232</v>
      </c>
      <c r="CN10" s="992"/>
      <c r="CO10" s="992"/>
      <c r="CP10" s="992"/>
      <c r="CQ10" s="993"/>
      <c r="CR10" s="991">
        <v>100</v>
      </c>
      <c r="CS10" s="992"/>
      <c r="CT10" s="992"/>
      <c r="CU10" s="992"/>
      <c r="CV10" s="993"/>
      <c r="CW10" s="991" t="s">
        <v>513</v>
      </c>
      <c r="CX10" s="992"/>
      <c r="CY10" s="992"/>
      <c r="CZ10" s="992"/>
      <c r="DA10" s="993"/>
      <c r="DB10" s="991" t="s">
        <v>513</v>
      </c>
      <c r="DC10" s="992"/>
      <c r="DD10" s="992"/>
      <c r="DE10" s="992"/>
      <c r="DF10" s="993"/>
      <c r="DG10" s="991" t="s">
        <v>513</v>
      </c>
      <c r="DH10" s="992"/>
      <c r="DI10" s="992"/>
      <c r="DJ10" s="992"/>
      <c r="DK10" s="993"/>
      <c r="DL10" s="991" t="s">
        <v>513</v>
      </c>
      <c r="DM10" s="992"/>
      <c r="DN10" s="992"/>
      <c r="DO10" s="992"/>
      <c r="DP10" s="993"/>
      <c r="DQ10" s="991" t="s">
        <v>513</v>
      </c>
      <c r="DR10" s="992"/>
      <c r="DS10" s="992"/>
      <c r="DT10" s="992"/>
      <c r="DU10" s="993"/>
      <c r="DV10" s="994"/>
      <c r="DW10" s="995"/>
      <c r="DX10" s="995"/>
      <c r="DY10" s="995"/>
      <c r="DZ10" s="996"/>
      <c r="EA10" s="234"/>
    </row>
    <row r="11" spans="1:131" s="235" customFormat="1" ht="26.25" customHeight="1" x14ac:dyDescent="0.2">
      <c r="A11" s="238">
        <v>5</v>
      </c>
      <c r="B11" s="1032" t="s">
        <v>392</v>
      </c>
      <c r="C11" s="1033"/>
      <c r="D11" s="1033"/>
      <c r="E11" s="1033"/>
      <c r="F11" s="1033"/>
      <c r="G11" s="1033"/>
      <c r="H11" s="1033"/>
      <c r="I11" s="1033"/>
      <c r="J11" s="1033"/>
      <c r="K11" s="1033"/>
      <c r="L11" s="1033"/>
      <c r="M11" s="1033"/>
      <c r="N11" s="1033"/>
      <c r="O11" s="1033"/>
      <c r="P11" s="1034"/>
      <c r="Q11" s="1040">
        <v>1325</v>
      </c>
      <c r="R11" s="1041"/>
      <c r="S11" s="1041"/>
      <c r="T11" s="1041"/>
      <c r="U11" s="1041"/>
      <c r="V11" s="1041">
        <v>1325</v>
      </c>
      <c r="W11" s="1041"/>
      <c r="X11" s="1041"/>
      <c r="Y11" s="1041"/>
      <c r="Z11" s="1041"/>
      <c r="AA11" s="1041" t="s">
        <v>513</v>
      </c>
      <c r="AB11" s="1041"/>
      <c r="AC11" s="1041"/>
      <c r="AD11" s="1041"/>
      <c r="AE11" s="1042"/>
      <c r="AF11" s="1037" t="s">
        <v>235</v>
      </c>
      <c r="AG11" s="1038"/>
      <c r="AH11" s="1038"/>
      <c r="AI11" s="1038"/>
      <c r="AJ11" s="1039"/>
      <c r="AK11" s="1082" t="s">
        <v>595</v>
      </c>
      <c r="AL11" s="1083"/>
      <c r="AM11" s="1083"/>
      <c r="AN11" s="1083"/>
      <c r="AO11" s="1083"/>
      <c r="AP11" s="1083">
        <v>9814</v>
      </c>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t="s">
        <v>582</v>
      </c>
      <c r="BT11" s="995"/>
      <c r="BU11" s="995"/>
      <c r="BV11" s="995"/>
      <c r="BW11" s="995"/>
      <c r="BX11" s="995"/>
      <c r="BY11" s="995"/>
      <c r="BZ11" s="995"/>
      <c r="CA11" s="995"/>
      <c r="CB11" s="995"/>
      <c r="CC11" s="995"/>
      <c r="CD11" s="995"/>
      <c r="CE11" s="995"/>
      <c r="CF11" s="995"/>
      <c r="CG11" s="1016"/>
      <c r="CH11" s="991">
        <v>4</v>
      </c>
      <c r="CI11" s="992"/>
      <c r="CJ11" s="992"/>
      <c r="CK11" s="992"/>
      <c r="CL11" s="993"/>
      <c r="CM11" s="991">
        <v>420</v>
      </c>
      <c r="CN11" s="992"/>
      <c r="CO11" s="992"/>
      <c r="CP11" s="992"/>
      <c r="CQ11" s="993"/>
      <c r="CR11" s="991">
        <v>200</v>
      </c>
      <c r="CS11" s="992"/>
      <c r="CT11" s="992"/>
      <c r="CU11" s="992"/>
      <c r="CV11" s="993"/>
      <c r="CW11" s="991" t="s">
        <v>513</v>
      </c>
      <c r="CX11" s="992"/>
      <c r="CY11" s="992"/>
      <c r="CZ11" s="992"/>
      <c r="DA11" s="993"/>
      <c r="DB11" s="991" t="s">
        <v>513</v>
      </c>
      <c r="DC11" s="992"/>
      <c r="DD11" s="992"/>
      <c r="DE11" s="992"/>
      <c r="DF11" s="993"/>
      <c r="DG11" s="991" t="s">
        <v>513</v>
      </c>
      <c r="DH11" s="992"/>
      <c r="DI11" s="992"/>
      <c r="DJ11" s="992"/>
      <c r="DK11" s="993"/>
      <c r="DL11" s="991" t="s">
        <v>513</v>
      </c>
      <c r="DM11" s="992"/>
      <c r="DN11" s="992"/>
      <c r="DO11" s="992"/>
      <c r="DP11" s="993"/>
      <c r="DQ11" s="991" t="s">
        <v>513</v>
      </c>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t="s">
        <v>583</v>
      </c>
      <c r="BT12" s="995"/>
      <c r="BU12" s="995"/>
      <c r="BV12" s="995"/>
      <c r="BW12" s="995"/>
      <c r="BX12" s="995"/>
      <c r="BY12" s="995"/>
      <c r="BZ12" s="995"/>
      <c r="CA12" s="995"/>
      <c r="CB12" s="995"/>
      <c r="CC12" s="995"/>
      <c r="CD12" s="995"/>
      <c r="CE12" s="995"/>
      <c r="CF12" s="995"/>
      <c r="CG12" s="1016"/>
      <c r="CH12" s="991">
        <v>-4</v>
      </c>
      <c r="CI12" s="992"/>
      <c r="CJ12" s="992"/>
      <c r="CK12" s="992"/>
      <c r="CL12" s="993"/>
      <c r="CM12" s="991">
        <v>3</v>
      </c>
      <c r="CN12" s="992"/>
      <c r="CO12" s="992"/>
      <c r="CP12" s="992"/>
      <c r="CQ12" s="993"/>
      <c r="CR12" s="991">
        <v>5</v>
      </c>
      <c r="CS12" s="992"/>
      <c r="CT12" s="992"/>
      <c r="CU12" s="992"/>
      <c r="CV12" s="993"/>
      <c r="CW12" s="991">
        <v>12.35</v>
      </c>
      <c r="CX12" s="992"/>
      <c r="CY12" s="992"/>
      <c r="CZ12" s="992"/>
      <c r="DA12" s="993"/>
      <c r="DB12" s="991" t="s">
        <v>513</v>
      </c>
      <c r="DC12" s="992"/>
      <c r="DD12" s="992"/>
      <c r="DE12" s="992"/>
      <c r="DF12" s="993"/>
      <c r="DG12" s="991" t="s">
        <v>513</v>
      </c>
      <c r="DH12" s="992"/>
      <c r="DI12" s="992"/>
      <c r="DJ12" s="992"/>
      <c r="DK12" s="993"/>
      <c r="DL12" s="991" t="s">
        <v>513</v>
      </c>
      <c r="DM12" s="992"/>
      <c r="DN12" s="992"/>
      <c r="DO12" s="992"/>
      <c r="DP12" s="993"/>
      <c r="DQ12" s="991" t="s">
        <v>513</v>
      </c>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t="s">
        <v>584</v>
      </c>
      <c r="BT13" s="995"/>
      <c r="BU13" s="995"/>
      <c r="BV13" s="995"/>
      <c r="BW13" s="995"/>
      <c r="BX13" s="995"/>
      <c r="BY13" s="995"/>
      <c r="BZ13" s="995"/>
      <c r="CA13" s="995"/>
      <c r="CB13" s="995"/>
      <c r="CC13" s="995"/>
      <c r="CD13" s="995"/>
      <c r="CE13" s="995"/>
      <c r="CF13" s="995"/>
      <c r="CG13" s="1016"/>
      <c r="CH13" s="991">
        <v>-3</v>
      </c>
      <c r="CI13" s="992"/>
      <c r="CJ13" s="992"/>
      <c r="CK13" s="992"/>
      <c r="CL13" s="993"/>
      <c r="CM13" s="991">
        <v>115</v>
      </c>
      <c r="CN13" s="992"/>
      <c r="CO13" s="992"/>
      <c r="CP13" s="992"/>
      <c r="CQ13" s="993"/>
      <c r="CR13" s="991">
        <v>60</v>
      </c>
      <c r="CS13" s="992"/>
      <c r="CT13" s="992"/>
      <c r="CU13" s="992"/>
      <c r="CV13" s="993"/>
      <c r="CW13" s="991">
        <v>8.82</v>
      </c>
      <c r="CX13" s="992"/>
      <c r="CY13" s="992"/>
      <c r="CZ13" s="992"/>
      <c r="DA13" s="993"/>
      <c r="DB13" s="991" t="s">
        <v>513</v>
      </c>
      <c r="DC13" s="992"/>
      <c r="DD13" s="992"/>
      <c r="DE13" s="992"/>
      <c r="DF13" s="993"/>
      <c r="DG13" s="991" t="s">
        <v>513</v>
      </c>
      <c r="DH13" s="992"/>
      <c r="DI13" s="992"/>
      <c r="DJ13" s="992"/>
      <c r="DK13" s="993"/>
      <c r="DL13" s="991" t="s">
        <v>513</v>
      </c>
      <c r="DM13" s="992"/>
      <c r="DN13" s="992"/>
      <c r="DO13" s="992"/>
      <c r="DP13" s="993"/>
      <c r="DQ13" s="991" t="s">
        <v>513</v>
      </c>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t="s">
        <v>585</v>
      </c>
      <c r="BT14" s="995"/>
      <c r="BU14" s="995"/>
      <c r="BV14" s="995"/>
      <c r="BW14" s="995"/>
      <c r="BX14" s="995"/>
      <c r="BY14" s="995"/>
      <c r="BZ14" s="995"/>
      <c r="CA14" s="995"/>
      <c r="CB14" s="995"/>
      <c r="CC14" s="995"/>
      <c r="CD14" s="995"/>
      <c r="CE14" s="995"/>
      <c r="CF14" s="995"/>
      <c r="CG14" s="1016"/>
      <c r="CH14" s="991">
        <v>12</v>
      </c>
      <c r="CI14" s="992"/>
      <c r="CJ14" s="992"/>
      <c r="CK14" s="992"/>
      <c r="CL14" s="993"/>
      <c r="CM14" s="991">
        <v>116</v>
      </c>
      <c r="CN14" s="992"/>
      <c r="CO14" s="992"/>
      <c r="CP14" s="992"/>
      <c r="CQ14" s="993"/>
      <c r="CR14" s="991">
        <v>10</v>
      </c>
      <c r="CS14" s="992"/>
      <c r="CT14" s="992"/>
      <c r="CU14" s="992"/>
      <c r="CV14" s="993"/>
      <c r="CW14" s="991" t="s">
        <v>513</v>
      </c>
      <c r="CX14" s="992"/>
      <c r="CY14" s="992"/>
      <c r="CZ14" s="992"/>
      <c r="DA14" s="993"/>
      <c r="DB14" s="991" t="s">
        <v>513</v>
      </c>
      <c r="DC14" s="992"/>
      <c r="DD14" s="992"/>
      <c r="DE14" s="992"/>
      <c r="DF14" s="993"/>
      <c r="DG14" s="991" t="s">
        <v>513</v>
      </c>
      <c r="DH14" s="992"/>
      <c r="DI14" s="992"/>
      <c r="DJ14" s="992"/>
      <c r="DK14" s="993"/>
      <c r="DL14" s="991" t="s">
        <v>513</v>
      </c>
      <c r="DM14" s="992"/>
      <c r="DN14" s="992"/>
      <c r="DO14" s="992"/>
      <c r="DP14" s="993"/>
      <c r="DQ14" s="991" t="s">
        <v>513</v>
      </c>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t="s">
        <v>586</v>
      </c>
      <c r="BT15" s="995"/>
      <c r="BU15" s="995"/>
      <c r="BV15" s="995"/>
      <c r="BW15" s="995"/>
      <c r="BX15" s="995"/>
      <c r="BY15" s="995"/>
      <c r="BZ15" s="995"/>
      <c r="CA15" s="995"/>
      <c r="CB15" s="995"/>
      <c r="CC15" s="995"/>
      <c r="CD15" s="995"/>
      <c r="CE15" s="995"/>
      <c r="CF15" s="995"/>
      <c r="CG15" s="1016"/>
      <c r="CH15" s="991">
        <v>30</v>
      </c>
      <c r="CI15" s="992"/>
      <c r="CJ15" s="992"/>
      <c r="CK15" s="992"/>
      <c r="CL15" s="993"/>
      <c r="CM15" s="991">
        <v>299</v>
      </c>
      <c r="CN15" s="992"/>
      <c r="CO15" s="992"/>
      <c r="CP15" s="992"/>
      <c r="CQ15" s="993"/>
      <c r="CR15" s="991">
        <v>3</v>
      </c>
      <c r="CS15" s="992"/>
      <c r="CT15" s="992"/>
      <c r="CU15" s="992"/>
      <c r="CV15" s="993"/>
      <c r="CW15" s="991" t="s">
        <v>513</v>
      </c>
      <c r="CX15" s="992"/>
      <c r="CY15" s="992"/>
      <c r="CZ15" s="992"/>
      <c r="DA15" s="993"/>
      <c r="DB15" s="991" t="s">
        <v>513</v>
      </c>
      <c r="DC15" s="992"/>
      <c r="DD15" s="992"/>
      <c r="DE15" s="992"/>
      <c r="DF15" s="993"/>
      <c r="DG15" s="991" t="s">
        <v>513</v>
      </c>
      <c r="DH15" s="992"/>
      <c r="DI15" s="992"/>
      <c r="DJ15" s="992"/>
      <c r="DK15" s="993"/>
      <c r="DL15" s="991" t="s">
        <v>513</v>
      </c>
      <c r="DM15" s="992"/>
      <c r="DN15" s="992"/>
      <c r="DO15" s="992"/>
      <c r="DP15" s="993"/>
      <c r="DQ15" s="991" t="s">
        <v>513</v>
      </c>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t="s">
        <v>587</v>
      </c>
      <c r="BT16" s="995"/>
      <c r="BU16" s="995"/>
      <c r="BV16" s="995"/>
      <c r="BW16" s="995"/>
      <c r="BX16" s="995"/>
      <c r="BY16" s="995"/>
      <c r="BZ16" s="995"/>
      <c r="CA16" s="995"/>
      <c r="CB16" s="995"/>
      <c r="CC16" s="995"/>
      <c r="CD16" s="995"/>
      <c r="CE16" s="995"/>
      <c r="CF16" s="995"/>
      <c r="CG16" s="1016"/>
      <c r="CH16" s="991">
        <v>1</v>
      </c>
      <c r="CI16" s="992"/>
      <c r="CJ16" s="992"/>
      <c r="CK16" s="992"/>
      <c r="CL16" s="993"/>
      <c r="CM16" s="991">
        <v>70</v>
      </c>
      <c r="CN16" s="992"/>
      <c r="CO16" s="992"/>
      <c r="CP16" s="992"/>
      <c r="CQ16" s="993"/>
      <c r="CR16" s="991">
        <v>30</v>
      </c>
      <c r="CS16" s="992"/>
      <c r="CT16" s="992"/>
      <c r="CU16" s="992"/>
      <c r="CV16" s="993"/>
      <c r="CW16" s="991" t="s">
        <v>513</v>
      </c>
      <c r="CX16" s="992"/>
      <c r="CY16" s="992"/>
      <c r="CZ16" s="992"/>
      <c r="DA16" s="993"/>
      <c r="DB16" s="991" t="s">
        <v>513</v>
      </c>
      <c r="DC16" s="992"/>
      <c r="DD16" s="992"/>
      <c r="DE16" s="992"/>
      <c r="DF16" s="993"/>
      <c r="DG16" s="991" t="s">
        <v>513</v>
      </c>
      <c r="DH16" s="992"/>
      <c r="DI16" s="992"/>
      <c r="DJ16" s="992"/>
      <c r="DK16" s="993"/>
      <c r="DL16" s="991" t="s">
        <v>513</v>
      </c>
      <c r="DM16" s="992"/>
      <c r="DN16" s="992"/>
      <c r="DO16" s="992"/>
      <c r="DP16" s="993"/>
      <c r="DQ16" s="991" t="s">
        <v>513</v>
      </c>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t="s">
        <v>588</v>
      </c>
      <c r="BT17" s="995"/>
      <c r="BU17" s="995"/>
      <c r="BV17" s="995"/>
      <c r="BW17" s="995"/>
      <c r="BX17" s="995"/>
      <c r="BY17" s="995"/>
      <c r="BZ17" s="995"/>
      <c r="CA17" s="995"/>
      <c r="CB17" s="995"/>
      <c r="CC17" s="995"/>
      <c r="CD17" s="995"/>
      <c r="CE17" s="995"/>
      <c r="CF17" s="995"/>
      <c r="CG17" s="1016"/>
      <c r="CH17" s="991">
        <v>2</v>
      </c>
      <c r="CI17" s="992"/>
      <c r="CJ17" s="992"/>
      <c r="CK17" s="992"/>
      <c r="CL17" s="993"/>
      <c r="CM17" s="991">
        <v>73</v>
      </c>
      <c r="CN17" s="992"/>
      <c r="CO17" s="992"/>
      <c r="CP17" s="992"/>
      <c r="CQ17" s="993"/>
      <c r="CR17" s="991">
        <v>7.5</v>
      </c>
      <c r="CS17" s="992"/>
      <c r="CT17" s="992"/>
      <c r="CU17" s="992"/>
      <c r="CV17" s="993"/>
      <c r="CW17" s="991">
        <v>30</v>
      </c>
      <c r="CX17" s="992"/>
      <c r="CY17" s="992"/>
      <c r="CZ17" s="992"/>
      <c r="DA17" s="993"/>
      <c r="DB17" s="991" t="s">
        <v>513</v>
      </c>
      <c r="DC17" s="992"/>
      <c r="DD17" s="992"/>
      <c r="DE17" s="992"/>
      <c r="DF17" s="993"/>
      <c r="DG17" s="991" t="s">
        <v>513</v>
      </c>
      <c r="DH17" s="992"/>
      <c r="DI17" s="992"/>
      <c r="DJ17" s="992"/>
      <c r="DK17" s="993"/>
      <c r="DL17" s="991" t="s">
        <v>513</v>
      </c>
      <c r="DM17" s="992"/>
      <c r="DN17" s="992"/>
      <c r="DO17" s="992"/>
      <c r="DP17" s="993"/>
      <c r="DQ17" s="991" t="s">
        <v>513</v>
      </c>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t="s">
        <v>589</v>
      </c>
      <c r="BT18" s="995"/>
      <c r="BU18" s="995"/>
      <c r="BV18" s="995"/>
      <c r="BW18" s="995"/>
      <c r="BX18" s="995"/>
      <c r="BY18" s="995"/>
      <c r="BZ18" s="995"/>
      <c r="CA18" s="995"/>
      <c r="CB18" s="995"/>
      <c r="CC18" s="995"/>
      <c r="CD18" s="995"/>
      <c r="CE18" s="995"/>
      <c r="CF18" s="995"/>
      <c r="CG18" s="1016"/>
      <c r="CH18" s="991">
        <v>779</v>
      </c>
      <c r="CI18" s="992"/>
      <c r="CJ18" s="992"/>
      <c r="CK18" s="992"/>
      <c r="CL18" s="993"/>
      <c r="CM18" s="991">
        <v>3465</v>
      </c>
      <c r="CN18" s="992"/>
      <c r="CO18" s="992"/>
      <c r="CP18" s="992"/>
      <c r="CQ18" s="993"/>
      <c r="CR18" s="991">
        <v>842.11900000000003</v>
      </c>
      <c r="CS18" s="992"/>
      <c r="CT18" s="992"/>
      <c r="CU18" s="992"/>
      <c r="CV18" s="993"/>
      <c r="CW18" s="991">
        <v>10</v>
      </c>
      <c r="CX18" s="992"/>
      <c r="CY18" s="992"/>
      <c r="CZ18" s="992"/>
      <c r="DA18" s="993"/>
      <c r="DB18" s="991" t="s">
        <v>513</v>
      </c>
      <c r="DC18" s="992"/>
      <c r="DD18" s="992"/>
      <c r="DE18" s="992"/>
      <c r="DF18" s="993"/>
      <c r="DG18" s="991" t="s">
        <v>513</v>
      </c>
      <c r="DH18" s="992"/>
      <c r="DI18" s="992"/>
      <c r="DJ18" s="992"/>
      <c r="DK18" s="993"/>
      <c r="DL18" s="991" t="s">
        <v>513</v>
      </c>
      <c r="DM18" s="992"/>
      <c r="DN18" s="992"/>
      <c r="DO18" s="992"/>
      <c r="DP18" s="993"/>
      <c r="DQ18" s="991" t="s">
        <v>513</v>
      </c>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t="s">
        <v>592</v>
      </c>
      <c r="BS19" s="994" t="s">
        <v>590</v>
      </c>
      <c r="BT19" s="995"/>
      <c r="BU19" s="995"/>
      <c r="BV19" s="995"/>
      <c r="BW19" s="995"/>
      <c r="BX19" s="995"/>
      <c r="BY19" s="995"/>
      <c r="BZ19" s="995"/>
      <c r="CA19" s="995"/>
      <c r="CB19" s="995"/>
      <c r="CC19" s="995"/>
      <c r="CD19" s="995"/>
      <c r="CE19" s="995"/>
      <c r="CF19" s="995"/>
      <c r="CG19" s="1016"/>
      <c r="CH19" s="991">
        <v>305</v>
      </c>
      <c r="CI19" s="992"/>
      <c r="CJ19" s="992"/>
      <c r="CK19" s="992"/>
      <c r="CL19" s="993"/>
      <c r="CM19" s="991">
        <v>30870</v>
      </c>
      <c r="CN19" s="992"/>
      <c r="CO19" s="992"/>
      <c r="CP19" s="992"/>
      <c r="CQ19" s="993"/>
      <c r="CR19" s="991">
        <v>0.26</v>
      </c>
      <c r="CS19" s="992"/>
      <c r="CT19" s="992"/>
      <c r="CU19" s="992"/>
      <c r="CV19" s="993"/>
      <c r="CW19" s="991" t="s">
        <v>513</v>
      </c>
      <c r="CX19" s="992"/>
      <c r="CY19" s="992"/>
      <c r="CZ19" s="992"/>
      <c r="DA19" s="993"/>
      <c r="DB19" s="991" t="s">
        <v>513</v>
      </c>
      <c r="DC19" s="992"/>
      <c r="DD19" s="992"/>
      <c r="DE19" s="992"/>
      <c r="DF19" s="993"/>
      <c r="DG19" s="991" t="s">
        <v>513</v>
      </c>
      <c r="DH19" s="992"/>
      <c r="DI19" s="992"/>
      <c r="DJ19" s="992"/>
      <c r="DK19" s="993"/>
      <c r="DL19" s="991">
        <v>216</v>
      </c>
      <c r="DM19" s="992"/>
      <c r="DN19" s="992"/>
      <c r="DO19" s="992"/>
      <c r="DP19" s="993"/>
      <c r="DQ19" s="991">
        <v>194</v>
      </c>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t="s">
        <v>591</v>
      </c>
      <c r="BT20" s="995"/>
      <c r="BU20" s="995"/>
      <c r="BV20" s="995"/>
      <c r="BW20" s="995"/>
      <c r="BX20" s="995"/>
      <c r="BY20" s="995"/>
      <c r="BZ20" s="995"/>
      <c r="CA20" s="995"/>
      <c r="CB20" s="995"/>
      <c r="CC20" s="995"/>
      <c r="CD20" s="995"/>
      <c r="CE20" s="995"/>
      <c r="CF20" s="995"/>
      <c r="CG20" s="1016"/>
      <c r="CH20" s="991">
        <v>606</v>
      </c>
      <c r="CI20" s="992"/>
      <c r="CJ20" s="992"/>
      <c r="CK20" s="992"/>
      <c r="CL20" s="993"/>
      <c r="CM20" s="991">
        <v>27883</v>
      </c>
      <c r="CN20" s="992"/>
      <c r="CO20" s="992"/>
      <c r="CP20" s="992"/>
      <c r="CQ20" s="993"/>
      <c r="CR20" s="991">
        <v>263.07</v>
      </c>
      <c r="CS20" s="992"/>
      <c r="CT20" s="992"/>
      <c r="CU20" s="992"/>
      <c r="CV20" s="993"/>
      <c r="CW20" s="991" t="s">
        <v>513</v>
      </c>
      <c r="CX20" s="992"/>
      <c r="CY20" s="992"/>
      <c r="CZ20" s="992"/>
      <c r="DA20" s="993"/>
      <c r="DB20" s="991" t="s">
        <v>513</v>
      </c>
      <c r="DC20" s="992"/>
      <c r="DD20" s="992"/>
      <c r="DE20" s="992"/>
      <c r="DF20" s="993"/>
      <c r="DG20" s="991" t="s">
        <v>513</v>
      </c>
      <c r="DH20" s="992"/>
      <c r="DI20" s="992"/>
      <c r="DJ20" s="992"/>
      <c r="DK20" s="993"/>
      <c r="DL20" s="991" t="s">
        <v>596</v>
      </c>
      <c r="DM20" s="992"/>
      <c r="DN20" s="992"/>
      <c r="DO20" s="992"/>
      <c r="DP20" s="993"/>
      <c r="DQ20" s="991" t="s">
        <v>513</v>
      </c>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393</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9">
        <v>241831</v>
      </c>
      <c r="R23" s="1063"/>
      <c r="S23" s="1063"/>
      <c r="T23" s="1063"/>
      <c r="U23" s="1063"/>
      <c r="V23" s="1063">
        <v>233281</v>
      </c>
      <c r="W23" s="1063"/>
      <c r="X23" s="1063"/>
      <c r="Y23" s="1063"/>
      <c r="Z23" s="1063"/>
      <c r="AA23" s="1063">
        <v>8550</v>
      </c>
      <c r="AB23" s="1063"/>
      <c r="AC23" s="1063"/>
      <c r="AD23" s="1063"/>
      <c r="AE23" s="1070"/>
      <c r="AF23" s="1071">
        <v>6859</v>
      </c>
      <c r="AG23" s="1063"/>
      <c r="AH23" s="1063"/>
      <c r="AI23" s="1063"/>
      <c r="AJ23" s="1072"/>
      <c r="AK23" s="1073"/>
      <c r="AL23" s="1074"/>
      <c r="AM23" s="1074"/>
      <c r="AN23" s="1074"/>
      <c r="AO23" s="1074"/>
      <c r="AP23" s="1063"/>
      <c r="AQ23" s="1063"/>
      <c r="AR23" s="1063"/>
      <c r="AS23" s="1063"/>
      <c r="AT23" s="1063"/>
      <c r="AU23" s="1064"/>
      <c r="AV23" s="1064"/>
      <c r="AW23" s="1064"/>
      <c r="AX23" s="1064"/>
      <c r="AY23" s="1065"/>
      <c r="AZ23" s="1066" t="s">
        <v>235</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2" t="s">
        <v>396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1" t="s">
        <v>397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371</v>
      </c>
      <c r="B26" s="998"/>
      <c r="C26" s="998"/>
      <c r="D26" s="998"/>
      <c r="E26" s="998"/>
      <c r="F26" s="998"/>
      <c r="G26" s="998"/>
      <c r="H26" s="998"/>
      <c r="I26" s="998"/>
      <c r="J26" s="998"/>
      <c r="K26" s="998"/>
      <c r="L26" s="998"/>
      <c r="M26" s="998"/>
      <c r="N26" s="998"/>
      <c r="O26" s="998"/>
      <c r="P26" s="999"/>
      <c r="Q26" s="1003" t="s">
        <v>398</v>
      </c>
      <c r="R26" s="1004"/>
      <c r="S26" s="1004"/>
      <c r="T26" s="1004"/>
      <c r="U26" s="1005"/>
      <c r="V26" s="1003" t="s">
        <v>399</v>
      </c>
      <c r="W26" s="1004"/>
      <c r="X26" s="1004"/>
      <c r="Y26" s="1004"/>
      <c r="Z26" s="1005"/>
      <c r="AA26" s="1003" t="s">
        <v>400</v>
      </c>
      <c r="AB26" s="1004"/>
      <c r="AC26" s="1004"/>
      <c r="AD26" s="1004"/>
      <c r="AE26" s="1004"/>
      <c r="AF26" s="1057" t="s">
        <v>401</v>
      </c>
      <c r="AG26" s="1010"/>
      <c r="AH26" s="1010"/>
      <c r="AI26" s="1010"/>
      <c r="AJ26" s="1058"/>
      <c r="AK26" s="1004" t="s">
        <v>402</v>
      </c>
      <c r="AL26" s="1004"/>
      <c r="AM26" s="1004"/>
      <c r="AN26" s="1004"/>
      <c r="AO26" s="1005"/>
      <c r="AP26" s="1003" t="s">
        <v>403</v>
      </c>
      <c r="AQ26" s="1004"/>
      <c r="AR26" s="1004"/>
      <c r="AS26" s="1004"/>
      <c r="AT26" s="1005"/>
      <c r="AU26" s="1003" t="s">
        <v>404</v>
      </c>
      <c r="AV26" s="1004"/>
      <c r="AW26" s="1004"/>
      <c r="AX26" s="1004"/>
      <c r="AY26" s="1005"/>
      <c r="AZ26" s="1003" t="s">
        <v>405</v>
      </c>
      <c r="BA26" s="1004"/>
      <c r="BB26" s="1004"/>
      <c r="BC26" s="1004"/>
      <c r="BD26" s="1005"/>
      <c r="BE26" s="1003" t="s">
        <v>378</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9" t="s">
        <v>406</v>
      </c>
      <c r="C28" s="1050"/>
      <c r="D28" s="1050"/>
      <c r="E28" s="1050"/>
      <c r="F28" s="1050"/>
      <c r="G28" s="1050"/>
      <c r="H28" s="1050"/>
      <c r="I28" s="1050"/>
      <c r="J28" s="1050"/>
      <c r="K28" s="1050"/>
      <c r="L28" s="1050"/>
      <c r="M28" s="1050"/>
      <c r="N28" s="1050"/>
      <c r="O28" s="1050"/>
      <c r="P28" s="1051"/>
      <c r="Q28" s="1052">
        <v>54215</v>
      </c>
      <c r="R28" s="1053"/>
      <c r="S28" s="1053"/>
      <c r="T28" s="1053"/>
      <c r="U28" s="1053"/>
      <c r="V28" s="1053">
        <v>53902</v>
      </c>
      <c r="W28" s="1053"/>
      <c r="X28" s="1053"/>
      <c r="Y28" s="1053"/>
      <c r="Z28" s="1053"/>
      <c r="AA28" s="1053">
        <v>313</v>
      </c>
      <c r="AB28" s="1053"/>
      <c r="AC28" s="1053"/>
      <c r="AD28" s="1053"/>
      <c r="AE28" s="1054"/>
      <c r="AF28" s="1055">
        <v>313</v>
      </c>
      <c r="AG28" s="1053"/>
      <c r="AH28" s="1053"/>
      <c r="AI28" s="1053"/>
      <c r="AJ28" s="1056"/>
      <c r="AK28" s="1044">
        <v>4353</v>
      </c>
      <c r="AL28" s="1045"/>
      <c r="AM28" s="1045"/>
      <c r="AN28" s="1045"/>
      <c r="AO28" s="1045"/>
      <c r="AP28" s="1045">
        <v>54</v>
      </c>
      <c r="AQ28" s="1045"/>
      <c r="AR28" s="1045"/>
      <c r="AS28" s="1045"/>
      <c r="AT28" s="1045"/>
      <c r="AU28" s="1045">
        <v>41</v>
      </c>
      <c r="AV28" s="1045"/>
      <c r="AW28" s="1045"/>
      <c r="AX28" s="1045"/>
      <c r="AY28" s="1045"/>
      <c r="AZ28" s="1046">
        <v>0</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407</v>
      </c>
      <c r="C29" s="1033"/>
      <c r="D29" s="1033"/>
      <c r="E29" s="1033"/>
      <c r="F29" s="1033"/>
      <c r="G29" s="1033"/>
      <c r="H29" s="1033"/>
      <c r="I29" s="1033"/>
      <c r="J29" s="1033"/>
      <c r="K29" s="1033"/>
      <c r="L29" s="1033"/>
      <c r="M29" s="1033"/>
      <c r="N29" s="1033"/>
      <c r="O29" s="1033"/>
      <c r="P29" s="1034"/>
      <c r="Q29" s="1040">
        <v>47838</v>
      </c>
      <c r="R29" s="1041"/>
      <c r="S29" s="1041"/>
      <c r="T29" s="1041"/>
      <c r="U29" s="1041"/>
      <c r="V29" s="1041">
        <v>46535</v>
      </c>
      <c r="W29" s="1041"/>
      <c r="X29" s="1041"/>
      <c r="Y29" s="1041"/>
      <c r="Z29" s="1041"/>
      <c r="AA29" s="1041">
        <v>1303</v>
      </c>
      <c r="AB29" s="1041"/>
      <c r="AC29" s="1041"/>
      <c r="AD29" s="1041"/>
      <c r="AE29" s="1042"/>
      <c r="AF29" s="1037">
        <v>1299</v>
      </c>
      <c r="AG29" s="1038"/>
      <c r="AH29" s="1038"/>
      <c r="AI29" s="1038"/>
      <c r="AJ29" s="1039"/>
      <c r="AK29" s="980">
        <v>6869</v>
      </c>
      <c r="AL29" s="971"/>
      <c r="AM29" s="971"/>
      <c r="AN29" s="971"/>
      <c r="AO29" s="971"/>
      <c r="AP29" s="971" t="s">
        <v>596</v>
      </c>
      <c r="AQ29" s="971"/>
      <c r="AR29" s="971"/>
      <c r="AS29" s="971"/>
      <c r="AT29" s="971"/>
      <c r="AU29" s="971" t="s">
        <v>596</v>
      </c>
      <c r="AV29" s="971"/>
      <c r="AW29" s="971"/>
      <c r="AX29" s="971"/>
      <c r="AY29" s="971"/>
      <c r="AZ29" s="1043">
        <v>0</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408</v>
      </c>
      <c r="C30" s="1033"/>
      <c r="D30" s="1033"/>
      <c r="E30" s="1033"/>
      <c r="F30" s="1033"/>
      <c r="G30" s="1033"/>
      <c r="H30" s="1033"/>
      <c r="I30" s="1033"/>
      <c r="J30" s="1033"/>
      <c r="K30" s="1033"/>
      <c r="L30" s="1033"/>
      <c r="M30" s="1033"/>
      <c r="N30" s="1033"/>
      <c r="O30" s="1033"/>
      <c r="P30" s="1034"/>
      <c r="Q30" s="1040">
        <v>6163</v>
      </c>
      <c r="R30" s="1041"/>
      <c r="S30" s="1041"/>
      <c r="T30" s="1041"/>
      <c r="U30" s="1041"/>
      <c r="V30" s="1041">
        <v>6134</v>
      </c>
      <c r="W30" s="1041"/>
      <c r="X30" s="1041"/>
      <c r="Y30" s="1041"/>
      <c r="Z30" s="1041"/>
      <c r="AA30" s="1041">
        <v>29</v>
      </c>
      <c r="AB30" s="1041"/>
      <c r="AC30" s="1041"/>
      <c r="AD30" s="1041"/>
      <c r="AE30" s="1042"/>
      <c r="AF30" s="1037">
        <v>29</v>
      </c>
      <c r="AG30" s="1038"/>
      <c r="AH30" s="1038"/>
      <c r="AI30" s="1038"/>
      <c r="AJ30" s="1039"/>
      <c r="AK30" s="980">
        <v>1549</v>
      </c>
      <c r="AL30" s="971"/>
      <c r="AM30" s="971"/>
      <c r="AN30" s="971"/>
      <c r="AO30" s="971"/>
      <c r="AP30" s="971" t="s">
        <v>596</v>
      </c>
      <c r="AQ30" s="971"/>
      <c r="AR30" s="971"/>
      <c r="AS30" s="971"/>
      <c r="AT30" s="971"/>
      <c r="AU30" s="971" t="s">
        <v>596</v>
      </c>
      <c r="AV30" s="971"/>
      <c r="AW30" s="971"/>
      <c r="AX30" s="971"/>
      <c r="AY30" s="971"/>
      <c r="AZ30" s="1043">
        <v>0</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409</v>
      </c>
      <c r="C31" s="1033"/>
      <c r="D31" s="1033"/>
      <c r="E31" s="1033"/>
      <c r="F31" s="1033"/>
      <c r="G31" s="1033"/>
      <c r="H31" s="1033"/>
      <c r="I31" s="1033"/>
      <c r="J31" s="1033"/>
      <c r="K31" s="1033"/>
      <c r="L31" s="1033"/>
      <c r="M31" s="1033"/>
      <c r="N31" s="1033"/>
      <c r="O31" s="1033"/>
      <c r="P31" s="1034"/>
      <c r="Q31" s="1040">
        <v>221</v>
      </c>
      <c r="R31" s="1041"/>
      <c r="S31" s="1041"/>
      <c r="T31" s="1041"/>
      <c r="U31" s="1041"/>
      <c r="V31" s="1041">
        <v>221</v>
      </c>
      <c r="W31" s="1041"/>
      <c r="X31" s="1041"/>
      <c r="Y31" s="1041"/>
      <c r="Z31" s="1041"/>
      <c r="AA31" s="1041" t="s">
        <v>513</v>
      </c>
      <c r="AB31" s="1041"/>
      <c r="AC31" s="1041"/>
      <c r="AD31" s="1041"/>
      <c r="AE31" s="1042"/>
      <c r="AF31" s="1037" t="s">
        <v>235</v>
      </c>
      <c r="AG31" s="1038"/>
      <c r="AH31" s="1038"/>
      <c r="AI31" s="1038"/>
      <c r="AJ31" s="1039"/>
      <c r="AK31" s="980">
        <v>0</v>
      </c>
      <c r="AL31" s="971"/>
      <c r="AM31" s="971"/>
      <c r="AN31" s="971"/>
      <c r="AO31" s="971"/>
      <c r="AP31" s="971">
        <v>589</v>
      </c>
      <c r="AQ31" s="971"/>
      <c r="AR31" s="971"/>
      <c r="AS31" s="971"/>
      <c r="AT31" s="971"/>
      <c r="AU31" s="971" t="s">
        <v>596</v>
      </c>
      <c r="AV31" s="971"/>
      <c r="AW31" s="971"/>
      <c r="AX31" s="971"/>
      <c r="AY31" s="971"/>
      <c r="AZ31" s="1043">
        <v>0</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t="s">
        <v>410</v>
      </c>
      <c r="C32" s="1033"/>
      <c r="D32" s="1033"/>
      <c r="E32" s="1033"/>
      <c r="F32" s="1033"/>
      <c r="G32" s="1033"/>
      <c r="H32" s="1033"/>
      <c r="I32" s="1033"/>
      <c r="J32" s="1033"/>
      <c r="K32" s="1033"/>
      <c r="L32" s="1033"/>
      <c r="M32" s="1033"/>
      <c r="N32" s="1033"/>
      <c r="O32" s="1033"/>
      <c r="P32" s="1034"/>
      <c r="Q32" s="1040">
        <v>10217</v>
      </c>
      <c r="R32" s="1041"/>
      <c r="S32" s="1041"/>
      <c r="T32" s="1041"/>
      <c r="U32" s="1041"/>
      <c r="V32" s="1041">
        <v>9368</v>
      </c>
      <c r="W32" s="1041"/>
      <c r="X32" s="1041"/>
      <c r="Y32" s="1041"/>
      <c r="Z32" s="1041"/>
      <c r="AA32" s="1041">
        <v>850</v>
      </c>
      <c r="AB32" s="1041"/>
      <c r="AC32" s="1041"/>
      <c r="AD32" s="1041"/>
      <c r="AE32" s="1042"/>
      <c r="AF32" s="1037">
        <v>13859</v>
      </c>
      <c r="AG32" s="1038"/>
      <c r="AH32" s="1038"/>
      <c r="AI32" s="1038"/>
      <c r="AJ32" s="1039"/>
      <c r="AK32" s="980">
        <v>150</v>
      </c>
      <c r="AL32" s="971"/>
      <c r="AM32" s="971"/>
      <c r="AN32" s="971"/>
      <c r="AO32" s="971"/>
      <c r="AP32" s="971">
        <v>9579</v>
      </c>
      <c r="AQ32" s="971"/>
      <c r="AR32" s="971"/>
      <c r="AS32" s="971"/>
      <c r="AT32" s="971"/>
      <c r="AU32" s="971">
        <v>1178</v>
      </c>
      <c r="AV32" s="971"/>
      <c r="AW32" s="971"/>
      <c r="AX32" s="971"/>
      <c r="AY32" s="971"/>
      <c r="AZ32" s="1043">
        <v>0</v>
      </c>
      <c r="BA32" s="1043"/>
      <c r="BB32" s="1043"/>
      <c r="BC32" s="1043"/>
      <c r="BD32" s="1043"/>
      <c r="BE32" s="972" t="s">
        <v>411</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t="s">
        <v>412</v>
      </c>
      <c r="C33" s="1033"/>
      <c r="D33" s="1033"/>
      <c r="E33" s="1033"/>
      <c r="F33" s="1033"/>
      <c r="G33" s="1033"/>
      <c r="H33" s="1033"/>
      <c r="I33" s="1033"/>
      <c r="J33" s="1033"/>
      <c r="K33" s="1033"/>
      <c r="L33" s="1033"/>
      <c r="M33" s="1033"/>
      <c r="N33" s="1033"/>
      <c r="O33" s="1033"/>
      <c r="P33" s="1034"/>
      <c r="Q33" s="1040">
        <v>11810</v>
      </c>
      <c r="R33" s="1041"/>
      <c r="S33" s="1041"/>
      <c r="T33" s="1041"/>
      <c r="U33" s="1041"/>
      <c r="V33" s="1041">
        <v>11718</v>
      </c>
      <c r="W33" s="1041"/>
      <c r="X33" s="1041"/>
      <c r="Y33" s="1041"/>
      <c r="Z33" s="1041"/>
      <c r="AA33" s="1041">
        <v>1093</v>
      </c>
      <c r="AB33" s="1041"/>
      <c r="AC33" s="1041"/>
      <c r="AD33" s="1041"/>
      <c r="AE33" s="1042"/>
      <c r="AF33" s="1037">
        <v>11238</v>
      </c>
      <c r="AG33" s="1038"/>
      <c r="AH33" s="1038"/>
      <c r="AI33" s="1038"/>
      <c r="AJ33" s="1039"/>
      <c r="AK33" s="980">
        <v>4073</v>
      </c>
      <c r="AL33" s="971"/>
      <c r="AM33" s="971"/>
      <c r="AN33" s="971"/>
      <c r="AO33" s="971"/>
      <c r="AP33" s="971">
        <v>58829</v>
      </c>
      <c r="AQ33" s="971"/>
      <c r="AR33" s="971"/>
      <c r="AS33" s="971"/>
      <c r="AT33" s="971"/>
      <c r="AU33" s="971">
        <v>34705</v>
      </c>
      <c r="AV33" s="971"/>
      <c r="AW33" s="971"/>
      <c r="AX33" s="971"/>
      <c r="AY33" s="971"/>
      <c r="AZ33" s="1043">
        <v>0</v>
      </c>
      <c r="BA33" s="1043"/>
      <c r="BB33" s="1043"/>
      <c r="BC33" s="1043"/>
      <c r="BD33" s="1043"/>
      <c r="BE33" s="972" t="s">
        <v>411</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t="s">
        <v>413</v>
      </c>
      <c r="C34" s="1033"/>
      <c r="D34" s="1033"/>
      <c r="E34" s="1033"/>
      <c r="F34" s="1033"/>
      <c r="G34" s="1033"/>
      <c r="H34" s="1033"/>
      <c r="I34" s="1033"/>
      <c r="J34" s="1033"/>
      <c r="K34" s="1033"/>
      <c r="L34" s="1033"/>
      <c r="M34" s="1033"/>
      <c r="N34" s="1033"/>
      <c r="O34" s="1033"/>
      <c r="P34" s="1034"/>
      <c r="Q34" s="1040">
        <v>398</v>
      </c>
      <c r="R34" s="1041"/>
      <c r="S34" s="1041"/>
      <c r="T34" s="1041"/>
      <c r="U34" s="1041"/>
      <c r="V34" s="1041">
        <v>398</v>
      </c>
      <c r="W34" s="1041"/>
      <c r="X34" s="1041"/>
      <c r="Y34" s="1041"/>
      <c r="Z34" s="1041"/>
      <c r="AA34" s="1041" t="s">
        <v>596</v>
      </c>
      <c r="AB34" s="1041"/>
      <c r="AC34" s="1041"/>
      <c r="AD34" s="1041"/>
      <c r="AE34" s="1042"/>
      <c r="AF34" s="1037" t="s">
        <v>235</v>
      </c>
      <c r="AG34" s="1038"/>
      <c r="AH34" s="1038"/>
      <c r="AI34" s="1038"/>
      <c r="AJ34" s="1039"/>
      <c r="AK34" s="980">
        <v>80263</v>
      </c>
      <c r="AL34" s="971"/>
      <c r="AM34" s="971"/>
      <c r="AN34" s="971"/>
      <c r="AO34" s="971"/>
      <c r="AP34" s="971">
        <v>360</v>
      </c>
      <c r="AQ34" s="971"/>
      <c r="AR34" s="971"/>
      <c r="AS34" s="971"/>
      <c r="AT34" s="971"/>
      <c r="AU34" s="971">
        <v>119</v>
      </c>
      <c r="AV34" s="971"/>
      <c r="AW34" s="971"/>
      <c r="AX34" s="971"/>
      <c r="AY34" s="971"/>
      <c r="AZ34" s="1043">
        <v>0</v>
      </c>
      <c r="BA34" s="1043"/>
      <c r="BB34" s="1043"/>
      <c r="BC34" s="1043"/>
      <c r="BD34" s="1043"/>
      <c r="BE34" s="972" t="s">
        <v>414</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t="s">
        <v>415</v>
      </c>
      <c r="C35" s="1033"/>
      <c r="D35" s="1033"/>
      <c r="E35" s="1033"/>
      <c r="F35" s="1033"/>
      <c r="G35" s="1033"/>
      <c r="H35" s="1033"/>
      <c r="I35" s="1033"/>
      <c r="J35" s="1033"/>
      <c r="K35" s="1033"/>
      <c r="L35" s="1033"/>
      <c r="M35" s="1033"/>
      <c r="N35" s="1033"/>
      <c r="O35" s="1033"/>
      <c r="P35" s="1034"/>
      <c r="Q35" s="1040">
        <v>230</v>
      </c>
      <c r="R35" s="1041"/>
      <c r="S35" s="1041"/>
      <c r="T35" s="1041"/>
      <c r="U35" s="1041"/>
      <c r="V35" s="1041">
        <v>230</v>
      </c>
      <c r="W35" s="1041"/>
      <c r="X35" s="1041"/>
      <c r="Y35" s="1041"/>
      <c r="Z35" s="1041"/>
      <c r="AA35" s="1041" t="s">
        <v>596</v>
      </c>
      <c r="AB35" s="1041"/>
      <c r="AC35" s="1041"/>
      <c r="AD35" s="1041"/>
      <c r="AE35" s="1042"/>
      <c r="AF35" s="1037" t="s">
        <v>235</v>
      </c>
      <c r="AG35" s="1038"/>
      <c r="AH35" s="1038"/>
      <c r="AI35" s="1038"/>
      <c r="AJ35" s="1039"/>
      <c r="AK35" s="980">
        <v>27669</v>
      </c>
      <c r="AL35" s="971"/>
      <c r="AM35" s="971"/>
      <c r="AN35" s="971"/>
      <c r="AO35" s="971"/>
      <c r="AP35" s="971">
        <v>223</v>
      </c>
      <c r="AQ35" s="971"/>
      <c r="AR35" s="971"/>
      <c r="AS35" s="971"/>
      <c r="AT35" s="971"/>
      <c r="AU35" s="971">
        <v>120</v>
      </c>
      <c r="AV35" s="971"/>
      <c r="AW35" s="971"/>
      <c r="AX35" s="971"/>
      <c r="AY35" s="971"/>
      <c r="AZ35" s="1043">
        <v>0</v>
      </c>
      <c r="BA35" s="1043"/>
      <c r="BB35" s="1043"/>
      <c r="BC35" s="1043"/>
      <c r="BD35" s="1043"/>
      <c r="BE35" s="972" t="s">
        <v>414</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t="s">
        <v>416</v>
      </c>
      <c r="C36" s="1033"/>
      <c r="D36" s="1033"/>
      <c r="E36" s="1033"/>
      <c r="F36" s="1033"/>
      <c r="G36" s="1033"/>
      <c r="H36" s="1033"/>
      <c r="I36" s="1033"/>
      <c r="J36" s="1033"/>
      <c r="K36" s="1033"/>
      <c r="L36" s="1033"/>
      <c r="M36" s="1033"/>
      <c r="N36" s="1033"/>
      <c r="O36" s="1033"/>
      <c r="P36" s="1034"/>
      <c r="Q36" s="1040">
        <v>513</v>
      </c>
      <c r="R36" s="1041"/>
      <c r="S36" s="1041"/>
      <c r="T36" s="1041"/>
      <c r="U36" s="1041"/>
      <c r="V36" s="1041">
        <v>513</v>
      </c>
      <c r="W36" s="1041"/>
      <c r="X36" s="1041"/>
      <c r="Y36" s="1041"/>
      <c r="Z36" s="1041"/>
      <c r="AA36" s="1041" t="s">
        <v>596</v>
      </c>
      <c r="AB36" s="1041"/>
      <c r="AC36" s="1041"/>
      <c r="AD36" s="1041"/>
      <c r="AE36" s="1042"/>
      <c r="AF36" s="1037" t="s">
        <v>235</v>
      </c>
      <c r="AG36" s="1038"/>
      <c r="AH36" s="1038"/>
      <c r="AI36" s="1038"/>
      <c r="AJ36" s="1039"/>
      <c r="AK36" s="980">
        <v>367280</v>
      </c>
      <c r="AL36" s="971"/>
      <c r="AM36" s="971"/>
      <c r="AN36" s="971"/>
      <c r="AO36" s="971"/>
      <c r="AP36" s="971">
        <v>1400</v>
      </c>
      <c r="AQ36" s="971"/>
      <c r="AR36" s="971"/>
      <c r="AS36" s="971"/>
      <c r="AT36" s="971"/>
      <c r="AU36" s="971">
        <v>1223</v>
      </c>
      <c r="AV36" s="971"/>
      <c r="AW36" s="971"/>
      <c r="AX36" s="971"/>
      <c r="AY36" s="971"/>
      <c r="AZ36" s="1043">
        <v>0</v>
      </c>
      <c r="BA36" s="1043"/>
      <c r="BB36" s="1043"/>
      <c r="BC36" s="1043"/>
      <c r="BD36" s="1043"/>
      <c r="BE36" s="972" t="s">
        <v>414</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417</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26738</v>
      </c>
      <c r="AG63" s="959"/>
      <c r="AH63" s="959"/>
      <c r="AI63" s="959"/>
      <c r="AJ63" s="1024"/>
      <c r="AK63" s="1025"/>
      <c r="AL63" s="963"/>
      <c r="AM63" s="963"/>
      <c r="AN63" s="963"/>
      <c r="AO63" s="963"/>
      <c r="AP63" s="959"/>
      <c r="AQ63" s="959"/>
      <c r="AR63" s="959"/>
      <c r="AS63" s="959"/>
      <c r="AT63" s="959"/>
      <c r="AU63" s="959"/>
      <c r="AV63" s="959"/>
      <c r="AW63" s="959"/>
      <c r="AX63" s="959"/>
      <c r="AY63" s="959"/>
      <c r="AZ63" s="1019"/>
      <c r="BA63" s="1019"/>
      <c r="BB63" s="1019"/>
      <c r="BC63" s="1019"/>
      <c r="BD63" s="1019"/>
      <c r="BE63" s="960"/>
      <c r="BF63" s="960"/>
      <c r="BG63" s="960"/>
      <c r="BH63" s="960"/>
      <c r="BI63" s="961"/>
      <c r="BJ63" s="1020" t="s">
        <v>235</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420</v>
      </c>
      <c r="B66" s="998"/>
      <c r="C66" s="998"/>
      <c r="D66" s="998"/>
      <c r="E66" s="998"/>
      <c r="F66" s="998"/>
      <c r="G66" s="998"/>
      <c r="H66" s="998"/>
      <c r="I66" s="998"/>
      <c r="J66" s="998"/>
      <c r="K66" s="998"/>
      <c r="L66" s="998"/>
      <c r="M66" s="998"/>
      <c r="N66" s="998"/>
      <c r="O66" s="998"/>
      <c r="P66" s="999"/>
      <c r="Q66" s="1003" t="s">
        <v>398</v>
      </c>
      <c r="R66" s="1004"/>
      <c r="S66" s="1004"/>
      <c r="T66" s="1004"/>
      <c r="U66" s="1005"/>
      <c r="V66" s="1003" t="s">
        <v>399</v>
      </c>
      <c r="W66" s="1004"/>
      <c r="X66" s="1004"/>
      <c r="Y66" s="1004"/>
      <c r="Z66" s="1005"/>
      <c r="AA66" s="1003" t="s">
        <v>421</v>
      </c>
      <c r="AB66" s="1004"/>
      <c r="AC66" s="1004"/>
      <c r="AD66" s="1004"/>
      <c r="AE66" s="1005"/>
      <c r="AF66" s="1009" t="s">
        <v>422</v>
      </c>
      <c r="AG66" s="1010"/>
      <c r="AH66" s="1010"/>
      <c r="AI66" s="1010"/>
      <c r="AJ66" s="1011"/>
      <c r="AK66" s="1003" t="s">
        <v>402</v>
      </c>
      <c r="AL66" s="998"/>
      <c r="AM66" s="998"/>
      <c r="AN66" s="998"/>
      <c r="AO66" s="999"/>
      <c r="AP66" s="1003" t="s">
        <v>403</v>
      </c>
      <c r="AQ66" s="1004"/>
      <c r="AR66" s="1004"/>
      <c r="AS66" s="1004"/>
      <c r="AT66" s="1005"/>
      <c r="AU66" s="1003" t="s">
        <v>423</v>
      </c>
      <c r="AV66" s="1004"/>
      <c r="AW66" s="1004"/>
      <c r="AX66" s="1004"/>
      <c r="AY66" s="1005"/>
      <c r="AZ66" s="1003" t="s">
        <v>378</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7" t="s">
        <v>593</v>
      </c>
      <c r="C68" s="988"/>
      <c r="D68" s="988"/>
      <c r="E68" s="988"/>
      <c r="F68" s="988"/>
      <c r="G68" s="988"/>
      <c r="H68" s="988"/>
      <c r="I68" s="988"/>
      <c r="J68" s="988"/>
      <c r="K68" s="988"/>
      <c r="L68" s="988"/>
      <c r="M68" s="988"/>
      <c r="N68" s="988"/>
      <c r="O68" s="988"/>
      <c r="P68" s="989"/>
      <c r="Q68" s="990">
        <v>284</v>
      </c>
      <c r="R68" s="983"/>
      <c r="S68" s="983"/>
      <c r="T68" s="983"/>
      <c r="U68" s="984"/>
      <c r="V68" s="982">
        <v>269</v>
      </c>
      <c r="W68" s="983"/>
      <c r="X68" s="983"/>
      <c r="Y68" s="983"/>
      <c r="Z68" s="984"/>
      <c r="AA68" s="982">
        <v>15</v>
      </c>
      <c r="AB68" s="983"/>
      <c r="AC68" s="983"/>
      <c r="AD68" s="983"/>
      <c r="AE68" s="984"/>
      <c r="AF68" s="982">
        <v>15</v>
      </c>
      <c r="AG68" s="983"/>
      <c r="AH68" s="983"/>
      <c r="AI68" s="983"/>
      <c r="AJ68" s="984"/>
      <c r="AK68" s="982">
        <v>31</v>
      </c>
      <c r="AL68" s="983"/>
      <c r="AM68" s="983"/>
      <c r="AN68" s="983"/>
      <c r="AO68" s="984"/>
      <c r="AP68" s="982">
        <v>0</v>
      </c>
      <c r="AQ68" s="983"/>
      <c r="AR68" s="983"/>
      <c r="AS68" s="983"/>
      <c r="AT68" s="984"/>
      <c r="AU68" s="982">
        <v>0</v>
      </c>
      <c r="AV68" s="983"/>
      <c r="AW68" s="983"/>
      <c r="AX68" s="983"/>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594</v>
      </c>
      <c r="C69" s="975"/>
      <c r="D69" s="975"/>
      <c r="E69" s="975"/>
      <c r="F69" s="975"/>
      <c r="G69" s="975"/>
      <c r="H69" s="975"/>
      <c r="I69" s="975"/>
      <c r="J69" s="975"/>
      <c r="K69" s="975"/>
      <c r="L69" s="975"/>
      <c r="M69" s="975"/>
      <c r="N69" s="975"/>
      <c r="O69" s="975"/>
      <c r="P69" s="976"/>
      <c r="Q69" s="978">
        <v>230610</v>
      </c>
      <c r="R69" s="979"/>
      <c r="S69" s="979"/>
      <c r="T69" s="979"/>
      <c r="U69" s="980"/>
      <c r="V69" s="981">
        <v>226088</v>
      </c>
      <c r="W69" s="979"/>
      <c r="X69" s="979"/>
      <c r="Y69" s="979"/>
      <c r="Z69" s="980"/>
      <c r="AA69" s="981">
        <v>4522</v>
      </c>
      <c r="AB69" s="979"/>
      <c r="AC69" s="979"/>
      <c r="AD69" s="979"/>
      <c r="AE69" s="980"/>
      <c r="AF69" s="981">
        <v>4522</v>
      </c>
      <c r="AG69" s="979"/>
      <c r="AH69" s="979"/>
      <c r="AI69" s="979"/>
      <c r="AJ69" s="980"/>
      <c r="AK69" s="981">
        <v>41</v>
      </c>
      <c r="AL69" s="979"/>
      <c r="AM69" s="979"/>
      <c r="AN69" s="979"/>
      <c r="AO69" s="980"/>
      <c r="AP69" s="981">
        <v>0</v>
      </c>
      <c r="AQ69" s="979"/>
      <c r="AR69" s="979"/>
      <c r="AS69" s="979"/>
      <c r="AT69" s="980"/>
      <c r="AU69" s="981">
        <v>0</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308</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308</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308</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23232079</v>
      </c>
      <c r="AB110" s="889"/>
      <c r="AC110" s="889"/>
      <c r="AD110" s="889"/>
      <c r="AE110" s="890"/>
      <c r="AF110" s="891">
        <v>24459783</v>
      </c>
      <c r="AG110" s="889"/>
      <c r="AH110" s="889"/>
      <c r="AI110" s="889"/>
      <c r="AJ110" s="890"/>
      <c r="AK110" s="891">
        <v>25641573</v>
      </c>
      <c r="AL110" s="889"/>
      <c r="AM110" s="889"/>
      <c r="AN110" s="889"/>
      <c r="AO110" s="890"/>
      <c r="AP110" s="892">
        <v>30.3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276182254</v>
      </c>
      <c r="BR110" s="842"/>
      <c r="BS110" s="842"/>
      <c r="BT110" s="842"/>
      <c r="BU110" s="842"/>
      <c r="BV110" s="842">
        <v>285242542</v>
      </c>
      <c r="BW110" s="842"/>
      <c r="BX110" s="842"/>
      <c r="BY110" s="842"/>
      <c r="BZ110" s="842"/>
      <c r="CA110" s="842">
        <v>282907905</v>
      </c>
      <c r="CB110" s="842"/>
      <c r="CC110" s="842"/>
      <c r="CD110" s="842"/>
      <c r="CE110" s="842"/>
      <c r="CF110" s="866">
        <v>334.5</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86466</v>
      </c>
      <c r="DH110" s="842"/>
      <c r="DI110" s="842"/>
      <c r="DJ110" s="842"/>
      <c r="DK110" s="842"/>
      <c r="DL110" s="842">
        <v>346740</v>
      </c>
      <c r="DM110" s="842"/>
      <c r="DN110" s="842"/>
      <c r="DO110" s="842"/>
      <c r="DP110" s="842"/>
      <c r="DQ110" s="842">
        <v>892182</v>
      </c>
      <c r="DR110" s="842"/>
      <c r="DS110" s="842"/>
      <c r="DT110" s="842"/>
      <c r="DU110" s="842"/>
      <c r="DV110" s="843">
        <v>1.1000000000000001</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235</v>
      </c>
      <c r="AG111" s="919"/>
      <c r="AH111" s="919"/>
      <c r="AI111" s="919"/>
      <c r="AJ111" s="920"/>
      <c r="AK111" s="921" t="s">
        <v>235</v>
      </c>
      <c r="AL111" s="919"/>
      <c r="AM111" s="919"/>
      <c r="AN111" s="919"/>
      <c r="AO111" s="920"/>
      <c r="AP111" s="922" t="s">
        <v>235</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86466</v>
      </c>
      <c r="BR111" s="817"/>
      <c r="BS111" s="817"/>
      <c r="BT111" s="817"/>
      <c r="BU111" s="817"/>
      <c r="BV111" s="817">
        <v>346740</v>
      </c>
      <c r="BW111" s="817"/>
      <c r="BX111" s="817"/>
      <c r="BY111" s="817"/>
      <c r="BZ111" s="817"/>
      <c r="CA111" s="817">
        <v>892182</v>
      </c>
      <c r="CB111" s="817"/>
      <c r="CC111" s="817"/>
      <c r="CD111" s="817"/>
      <c r="CE111" s="817"/>
      <c r="CF111" s="875">
        <v>1.1000000000000001</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235</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235</v>
      </c>
      <c r="AG112" s="780"/>
      <c r="AH112" s="780"/>
      <c r="AI112" s="780"/>
      <c r="AJ112" s="781"/>
      <c r="AK112" s="782" t="s">
        <v>235</v>
      </c>
      <c r="AL112" s="780"/>
      <c r="AM112" s="780"/>
      <c r="AN112" s="780"/>
      <c r="AO112" s="781"/>
      <c r="AP112" s="824" t="s">
        <v>235</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40941542</v>
      </c>
      <c r="BR112" s="817"/>
      <c r="BS112" s="817"/>
      <c r="BT112" s="817"/>
      <c r="BU112" s="817"/>
      <c r="BV112" s="817">
        <v>40577344</v>
      </c>
      <c r="BW112" s="817"/>
      <c r="BX112" s="817"/>
      <c r="BY112" s="817"/>
      <c r="BZ112" s="817"/>
      <c r="CA112" s="817">
        <v>37385453</v>
      </c>
      <c r="CB112" s="817"/>
      <c r="CC112" s="817"/>
      <c r="CD112" s="817"/>
      <c r="CE112" s="817"/>
      <c r="CF112" s="875">
        <v>44.2</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235</v>
      </c>
      <c r="DH112" s="817"/>
      <c r="DI112" s="817"/>
      <c r="DJ112" s="817"/>
      <c r="DK112" s="817"/>
      <c r="DL112" s="817" t="s">
        <v>235</v>
      </c>
      <c r="DM112" s="817"/>
      <c r="DN112" s="817"/>
      <c r="DO112" s="817"/>
      <c r="DP112" s="817"/>
      <c r="DQ112" s="817" t="s">
        <v>235</v>
      </c>
      <c r="DR112" s="817"/>
      <c r="DS112" s="817"/>
      <c r="DT112" s="817"/>
      <c r="DU112" s="817"/>
      <c r="DV112" s="794" t="s">
        <v>235</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4966364</v>
      </c>
      <c r="AB113" s="919"/>
      <c r="AC113" s="919"/>
      <c r="AD113" s="919"/>
      <c r="AE113" s="920"/>
      <c r="AF113" s="921">
        <v>4738016</v>
      </c>
      <c r="AG113" s="919"/>
      <c r="AH113" s="919"/>
      <c r="AI113" s="919"/>
      <c r="AJ113" s="920"/>
      <c r="AK113" s="921">
        <v>4480348</v>
      </c>
      <c r="AL113" s="919"/>
      <c r="AM113" s="919"/>
      <c r="AN113" s="919"/>
      <c r="AO113" s="920"/>
      <c r="AP113" s="922">
        <v>5.3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t="s">
        <v>235</v>
      </c>
      <c r="BR113" s="817"/>
      <c r="BS113" s="817"/>
      <c r="BT113" s="817"/>
      <c r="BU113" s="817"/>
      <c r="BV113" s="817" t="s">
        <v>235</v>
      </c>
      <c r="BW113" s="817"/>
      <c r="BX113" s="817"/>
      <c r="BY113" s="817"/>
      <c r="BZ113" s="817"/>
      <c r="CA113" s="817" t="s">
        <v>235</v>
      </c>
      <c r="CB113" s="817"/>
      <c r="CC113" s="817"/>
      <c r="CD113" s="817"/>
      <c r="CE113" s="817"/>
      <c r="CF113" s="875" t="s">
        <v>235</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235</v>
      </c>
      <c r="DH113" s="780"/>
      <c r="DI113" s="780"/>
      <c r="DJ113" s="780"/>
      <c r="DK113" s="781"/>
      <c r="DL113" s="782" t="s">
        <v>235</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235</v>
      </c>
      <c r="AB114" s="780"/>
      <c r="AC114" s="780"/>
      <c r="AD114" s="780"/>
      <c r="AE114" s="781"/>
      <c r="AF114" s="782" t="s">
        <v>442</v>
      </c>
      <c r="AG114" s="780"/>
      <c r="AH114" s="780"/>
      <c r="AI114" s="780"/>
      <c r="AJ114" s="781"/>
      <c r="AK114" s="782" t="s">
        <v>235</v>
      </c>
      <c r="AL114" s="780"/>
      <c r="AM114" s="780"/>
      <c r="AN114" s="780"/>
      <c r="AO114" s="781"/>
      <c r="AP114" s="824" t="s">
        <v>235</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20393449</v>
      </c>
      <c r="BR114" s="817"/>
      <c r="BS114" s="817"/>
      <c r="BT114" s="817"/>
      <c r="BU114" s="817"/>
      <c r="BV114" s="817">
        <v>20252378</v>
      </c>
      <c r="BW114" s="817"/>
      <c r="BX114" s="817"/>
      <c r="BY114" s="817"/>
      <c r="BZ114" s="817"/>
      <c r="CA114" s="817">
        <v>20228450</v>
      </c>
      <c r="CB114" s="817"/>
      <c r="CC114" s="817"/>
      <c r="CD114" s="817"/>
      <c r="CE114" s="817"/>
      <c r="CF114" s="875">
        <v>23.9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235</v>
      </c>
      <c r="DH114" s="780"/>
      <c r="DI114" s="780"/>
      <c r="DJ114" s="780"/>
      <c r="DK114" s="781"/>
      <c r="DL114" s="782" t="s">
        <v>235</v>
      </c>
      <c r="DM114" s="780"/>
      <c r="DN114" s="780"/>
      <c r="DO114" s="780"/>
      <c r="DP114" s="781"/>
      <c r="DQ114" s="782" t="s">
        <v>235</v>
      </c>
      <c r="DR114" s="780"/>
      <c r="DS114" s="780"/>
      <c r="DT114" s="780"/>
      <c r="DU114" s="781"/>
      <c r="DV114" s="824" t="s">
        <v>235</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59244</v>
      </c>
      <c r="AB115" s="919"/>
      <c r="AC115" s="919"/>
      <c r="AD115" s="919"/>
      <c r="AE115" s="920"/>
      <c r="AF115" s="921">
        <v>58729</v>
      </c>
      <c r="AG115" s="919"/>
      <c r="AH115" s="919"/>
      <c r="AI115" s="919"/>
      <c r="AJ115" s="920"/>
      <c r="AK115" s="921">
        <v>94429</v>
      </c>
      <c r="AL115" s="919"/>
      <c r="AM115" s="919"/>
      <c r="AN115" s="919"/>
      <c r="AO115" s="920"/>
      <c r="AP115" s="922">
        <v>0.1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470427</v>
      </c>
      <c r="BR115" s="817"/>
      <c r="BS115" s="817"/>
      <c r="BT115" s="817"/>
      <c r="BU115" s="817"/>
      <c r="BV115" s="817">
        <v>23288</v>
      </c>
      <c r="BW115" s="817"/>
      <c r="BX115" s="817"/>
      <c r="BY115" s="817"/>
      <c r="BZ115" s="817"/>
      <c r="CA115" s="817">
        <v>194180</v>
      </c>
      <c r="CB115" s="817"/>
      <c r="CC115" s="817"/>
      <c r="CD115" s="817"/>
      <c r="CE115" s="817"/>
      <c r="CF115" s="875">
        <v>0.2</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235</v>
      </c>
      <c r="DM115" s="780"/>
      <c r="DN115" s="780"/>
      <c r="DO115" s="780"/>
      <c r="DP115" s="781"/>
      <c r="DQ115" s="782" t="s">
        <v>235</v>
      </c>
      <c r="DR115" s="780"/>
      <c r="DS115" s="780"/>
      <c r="DT115" s="780"/>
      <c r="DU115" s="781"/>
      <c r="DV115" s="824" t="s">
        <v>442</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231</v>
      </c>
      <c r="AB116" s="780"/>
      <c r="AC116" s="780"/>
      <c r="AD116" s="780"/>
      <c r="AE116" s="781"/>
      <c r="AF116" s="782">
        <v>285</v>
      </c>
      <c r="AG116" s="780"/>
      <c r="AH116" s="780"/>
      <c r="AI116" s="780"/>
      <c r="AJ116" s="781"/>
      <c r="AK116" s="782">
        <v>191</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235</v>
      </c>
      <c r="BR116" s="817"/>
      <c r="BS116" s="817"/>
      <c r="BT116" s="817"/>
      <c r="BU116" s="817"/>
      <c r="BV116" s="817" t="s">
        <v>442</v>
      </c>
      <c r="BW116" s="817"/>
      <c r="BX116" s="817"/>
      <c r="BY116" s="817"/>
      <c r="BZ116" s="817"/>
      <c r="CA116" s="817" t="s">
        <v>235</v>
      </c>
      <c r="CB116" s="817"/>
      <c r="CC116" s="817"/>
      <c r="CD116" s="817"/>
      <c r="CE116" s="817"/>
      <c r="CF116" s="875" t="s">
        <v>235</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235</v>
      </c>
      <c r="DH116" s="780"/>
      <c r="DI116" s="780"/>
      <c r="DJ116" s="780"/>
      <c r="DK116" s="781"/>
      <c r="DL116" s="782" t="s">
        <v>442</v>
      </c>
      <c r="DM116" s="780"/>
      <c r="DN116" s="780"/>
      <c r="DO116" s="780"/>
      <c r="DP116" s="781"/>
      <c r="DQ116" s="782" t="s">
        <v>235</v>
      </c>
      <c r="DR116" s="780"/>
      <c r="DS116" s="780"/>
      <c r="DT116" s="780"/>
      <c r="DU116" s="781"/>
      <c r="DV116" s="824" t="s">
        <v>447</v>
      </c>
      <c r="DW116" s="825"/>
      <c r="DX116" s="825"/>
      <c r="DY116" s="825"/>
      <c r="DZ116" s="826"/>
    </row>
    <row r="117" spans="1:130" s="230" customFormat="1" ht="26.25" customHeight="1" x14ac:dyDescent="0.2">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28257918</v>
      </c>
      <c r="AB117" s="903"/>
      <c r="AC117" s="903"/>
      <c r="AD117" s="903"/>
      <c r="AE117" s="904"/>
      <c r="AF117" s="905">
        <v>29256813</v>
      </c>
      <c r="AG117" s="903"/>
      <c r="AH117" s="903"/>
      <c r="AI117" s="903"/>
      <c r="AJ117" s="904"/>
      <c r="AK117" s="905">
        <v>30216541</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447</v>
      </c>
      <c r="BR117" s="817"/>
      <c r="BS117" s="817"/>
      <c r="BT117" s="817"/>
      <c r="BU117" s="817"/>
      <c r="BV117" s="817" t="s">
        <v>447</v>
      </c>
      <c r="BW117" s="817"/>
      <c r="BX117" s="817"/>
      <c r="BY117" s="817"/>
      <c r="BZ117" s="817"/>
      <c r="CA117" s="817" t="s">
        <v>447</v>
      </c>
      <c r="CB117" s="817"/>
      <c r="CC117" s="817"/>
      <c r="CD117" s="817"/>
      <c r="CE117" s="817"/>
      <c r="CF117" s="875" t="s">
        <v>447</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447</v>
      </c>
      <c r="DR117" s="780"/>
      <c r="DS117" s="780"/>
      <c r="DT117" s="780"/>
      <c r="DU117" s="781"/>
      <c r="DV117" s="824" t="s">
        <v>447</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308</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235</v>
      </c>
      <c r="BR118" s="845"/>
      <c r="BS118" s="845"/>
      <c r="BT118" s="845"/>
      <c r="BU118" s="845"/>
      <c r="BV118" s="845" t="s">
        <v>235</v>
      </c>
      <c r="BW118" s="845"/>
      <c r="BX118" s="845"/>
      <c r="BY118" s="845"/>
      <c r="BZ118" s="845"/>
      <c r="CA118" s="845" t="s">
        <v>235</v>
      </c>
      <c r="CB118" s="845"/>
      <c r="CC118" s="845"/>
      <c r="CD118" s="845"/>
      <c r="CE118" s="845"/>
      <c r="CF118" s="875" t="s">
        <v>235</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235</v>
      </c>
      <c r="DH118" s="780"/>
      <c r="DI118" s="780"/>
      <c r="DJ118" s="780"/>
      <c r="DK118" s="781"/>
      <c r="DL118" s="782" t="s">
        <v>235</v>
      </c>
      <c r="DM118" s="780"/>
      <c r="DN118" s="780"/>
      <c r="DO118" s="780"/>
      <c r="DP118" s="781"/>
      <c r="DQ118" s="782" t="s">
        <v>235</v>
      </c>
      <c r="DR118" s="780"/>
      <c r="DS118" s="780"/>
      <c r="DT118" s="780"/>
      <c r="DU118" s="781"/>
      <c r="DV118" s="824" t="s">
        <v>235</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57619</v>
      </c>
      <c r="AB119" s="889"/>
      <c r="AC119" s="889"/>
      <c r="AD119" s="889"/>
      <c r="AE119" s="890"/>
      <c r="AF119" s="891">
        <v>57691</v>
      </c>
      <c r="AG119" s="889"/>
      <c r="AH119" s="889"/>
      <c r="AI119" s="889"/>
      <c r="AJ119" s="890"/>
      <c r="AK119" s="891">
        <v>93381</v>
      </c>
      <c r="AL119" s="889"/>
      <c r="AM119" s="889"/>
      <c r="AN119" s="889"/>
      <c r="AO119" s="890"/>
      <c r="AP119" s="892">
        <v>0.1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467</v>
      </c>
      <c r="BP119" s="878"/>
      <c r="BQ119" s="879">
        <v>338074138</v>
      </c>
      <c r="BR119" s="845"/>
      <c r="BS119" s="845"/>
      <c r="BT119" s="845"/>
      <c r="BU119" s="845"/>
      <c r="BV119" s="845">
        <v>346442292</v>
      </c>
      <c r="BW119" s="845"/>
      <c r="BX119" s="845"/>
      <c r="BY119" s="845"/>
      <c r="BZ119" s="845"/>
      <c r="CA119" s="845">
        <v>341608170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235</v>
      </c>
      <c r="DH119" s="764"/>
      <c r="DI119" s="764"/>
      <c r="DJ119" s="764"/>
      <c r="DK119" s="765"/>
      <c r="DL119" s="766" t="s">
        <v>235</v>
      </c>
      <c r="DM119" s="764"/>
      <c r="DN119" s="764"/>
      <c r="DO119" s="764"/>
      <c r="DP119" s="765"/>
      <c r="DQ119" s="766" t="s">
        <v>235</v>
      </c>
      <c r="DR119" s="764"/>
      <c r="DS119" s="764"/>
      <c r="DT119" s="764"/>
      <c r="DU119" s="765"/>
      <c r="DV119" s="848" t="s">
        <v>235</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235</v>
      </c>
      <c r="AB120" s="780"/>
      <c r="AC120" s="780"/>
      <c r="AD120" s="780"/>
      <c r="AE120" s="781"/>
      <c r="AF120" s="782" t="s">
        <v>235</v>
      </c>
      <c r="AG120" s="780"/>
      <c r="AH120" s="780"/>
      <c r="AI120" s="780"/>
      <c r="AJ120" s="781"/>
      <c r="AK120" s="782" t="s">
        <v>235</v>
      </c>
      <c r="AL120" s="780"/>
      <c r="AM120" s="780"/>
      <c r="AN120" s="780"/>
      <c r="AO120" s="781"/>
      <c r="AP120" s="824" t="s">
        <v>235</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45812261</v>
      </c>
      <c r="BR120" s="842"/>
      <c r="BS120" s="842"/>
      <c r="BT120" s="842"/>
      <c r="BU120" s="842"/>
      <c r="BV120" s="842">
        <v>48057136</v>
      </c>
      <c r="BW120" s="842"/>
      <c r="BX120" s="842"/>
      <c r="BY120" s="842"/>
      <c r="BZ120" s="842"/>
      <c r="CA120" s="842">
        <v>45044950</v>
      </c>
      <c r="CB120" s="842"/>
      <c r="CC120" s="842"/>
      <c r="CD120" s="842"/>
      <c r="CE120" s="842"/>
      <c r="CF120" s="866">
        <v>53.3</v>
      </c>
      <c r="CG120" s="867"/>
      <c r="CH120" s="867"/>
      <c r="CI120" s="867"/>
      <c r="CJ120" s="867"/>
      <c r="CK120" s="868" t="s">
        <v>471</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37488469</v>
      </c>
      <c r="DH120" s="842"/>
      <c r="DI120" s="842"/>
      <c r="DJ120" s="842"/>
      <c r="DK120" s="842"/>
      <c r="DL120" s="842">
        <v>37547448</v>
      </c>
      <c r="DM120" s="842"/>
      <c r="DN120" s="842"/>
      <c r="DO120" s="842"/>
      <c r="DP120" s="842"/>
      <c r="DQ120" s="842">
        <v>34705243</v>
      </c>
      <c r="DR120" s="842"/>
      <c r="DS120" s="842"/>
      <c r="DT120" s="842"/>
      <c r="DU120" s="842"/>
      <c r="DV120" s="843">
        <v>41</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235</v>
      </c>
      <c r="AB121" s="780"/>
      <c r="AC121" s="780"/>
      <c r="AD121" s="780"/>
      <c r="AE121" s="781"/>
      <c r="AF121" s="782" t="s">
        <v>235</v>
      </c>
      <c r="AG121" s="780"/>
      <c r="AH121" s="780"/>
      <c r="AI121" s="780"/>
      <c r="AJ121" s="781"/>
      <c r="AK121" s="782" t="s">
        <v>235</v>
      </c>
      <c r="AL121" s="780"/>
      <c r="AM121" s="780"/>
      <c r="AN121" s="780"/>
      <c r="AO121" s="781"/>
      <c r="AP121" s="824" t="s">
        <v>235</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36960208</v>
      </c>
      <c r="BR121" s="817"/>
      <c r="BS121" s="817"/>
      <c r="BT121" s="817"/>
      <c r="BU121" s="817"/>
      <c r="BV121" s="817">
        <v>36282080</v>
      </c>
      <c r="BW121" s="817"/>
      <c r="BX121" s="817"/>
      <c r="BY121" s="817"/>
      <c r="BZ121" s="817"/>
      <c r="CA121" s="817">
        <v>38075039</v>
      </c>
      <c r="CB121" s="817"/>
      <c r="CC121" s="817"/>
      <c r="CD121" s="817"/>
      <c r="CE121" s="817"/>
      <c r="CF121" s="875">
        <v>45</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816">
        <v>1625345</v>
      </c>
      <c r="DH121" s="817"/>
      <c r="DI121" s="817"/>
      <c r="DJ121" s="817"/>
      <c r="DK121" s="817"/>
      <c r="DL121" s="817">
        <v>1415105</v>
      </c>
      <c r="DM121" s="817"/>
      <c r="DN121" s="817"/>
      <c r="DO121" s="817"/>
      <c r="DP121" s="817"/>
      <c r="DQ121" s="817">
        <v>1222612</v>
      </c>
      <c r="DR121" s="817"/>
      <c r="DS121" s="817"/>
      <c r="DT121" s="817"/>
      <c r="DU121" s="817"/>
      <c r="DV121" s="794">
        <v>1.4</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235</v>
      </c>
      <c r="AB122" s="780"/>
      <c r="AC122" s="780"/>
      <c r="AD122" s="780"/>
      <c r="AE122" s="781"/>
      <c r="AF122" s="782" t="s">
        <v>235</v>
      </c>
      <c r="AG122" s="780"/>
      <c r="AH122" s="780"/>
      <c r="AI122" s="780"/>
      <c r="AJ122" s="781"/>
      <c r="AK122" s="782" t="s">
        <v>235</v>
      </c>
      <c r="AL122" s="780"/>
      <c r="AM122" s="780"/>
      <c r="AN122" s="780"/>
      <c r="AO122" s="781"/>
      <c r="AP122" s="824" t="s">
        <v>235</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178388996</v>
      </c>
      <c r="BR122" s="845"/>
      <c r="BS122" s="845"/>
      <c r="BT122" s="845"/>
      <c r="BU122" s="845"/>
      <c r="BV122" s="845">
        <v>176322969</v>
      </c>
      <c r="BW122" s="845"/>
      <c r="BX122" s="845"/>
      <c r="BY122" s="845"/>
      <c r="BZ122" s="845"/>
      <c r="CA122" s="845">
        <v>170535902</v>
      </c>
      <c r="CB122" s="845"/>
      <c r="CC122" s="845"/>
      <c r="CD122" s="845"/>
      <c r="CE122" s="845"/>
      <c r="CF122" s="846">
        <v>201.7</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1508493</v>
      </c>
      <c r="DH122" s="817"/>
      <c r="DI122" s="817"/>
      <c r="DJ122" s="817"/>
      <c r="DK122" s="817"/>
      <c r="DL122" s="817">
        <v>1329597</v>
      </c>
      <c r="DM122" s="817"/>
      <c r="DN122" s="817"/>
      <c r="DO122" s="817"/>
      <c r="DP122" s="817"/>
      <c r="DQ122" s="817">
        <v>1178183</v>
      </c>
      <c r="DR122" s="817"/>
      <c r="DS122" s="817"/>
      <c r="DT122" s="817"/>
      <c r="DU122" s="817"/>
      <c r="DV122" s="794">
        <v>1.4</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235</v>
      </c>
      <c r="AB123" s="780"/>
      <c r="AC123" s="780"/>
      <c r="AD123" s="780"/>
      <c r="AE123" s="781"/>
      <c r="AF123" s="782" t="s">
        <v>235</v>
      </c>
      <c r="AG123" s="780"/>
      <c r="AH123" s="780"/>
      <c r="AI123" s="780"/>
      <c r="AJ123" s="781"/>
      <c r="AK123" s="782" t="s">
        <v>235</v>
      </c>
      <c r="AL123" s="780"/>
      <c r="AM123" s="780"/>
      <c r="AN123" s="780"/>
      <c r="AO123" s="781"/>
      <c r="AP123" s="824" t="s">
        <v>235</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475</v>
      </c>
      <c r="BP123" s="878"/>
      <c r="BQ123" s="832">
        <v>261161465</v>
      </c>
      <c r="BR123" s="833"/>
      <c r="BS123" s="833"/>
      <c r="BT123" s="833"/>
      <c r="BU123" s="833"/>
      <c r="BV123" s="833">
        <v>260662185</v>
      </c>
      <c r="BW123" s="833"/>
      <c r="BX123" s="833"/>
      <c r="BY123" s="833"/>
      <c r="BZ123" s="833"/>
      <c r="CA123" s="833">
        <v>253655891</v>
      </c>
      <c r="CB123" s="833"/>
      <c r="CC123" s="833"/>
      <c r="CD123" s="833"/>
      <c r="CE123" s="833"/>
      <c r="CF123" s="748"/>
      <c r="CG123" s="749"/>
      <c r="CH123" s="749"/>
      <c r="CI123" s="749"/>
      <c r="CJ123" s="834"/>
      <c r="CK123" s="869"/>
      <c r="CL123" s="855"/>
      <c r="CM123" s="855"/>
      <c r="CN123" s="855"/>
      <c r="CO123" s="856"/>
      <c r="CP123" s="835" t="s">
        <v>415</v>
      </c>
      <c r="CQ123" s="836"/>
      <c r="CR123" s="836"/>
      <c r="CS123" s="836"/>
      <c r="CT123" s="836"/>
      <c r="CU123" s="836"/>
      <c r="CV123" s="836"/>
      <c r="CW123" s="836"/>
      <c r="CX123" s="836"/>
      <c r="CY123" s="836"/>
      <c r="CZ123" s="836"/>
      <c r="DA123" s="836"/>
      <c r="DB123" s="836"/>
      <c r="DC123" s="836"/>
      <c r="DD123" s="836"/>
      <c r="DE123" s="836"/>
      <c r="DF123" s="837"/>
      <c r="DG123" s="779">
        <v>129028</v>
      </c>
      <c r="DH123" s="780"/>
      <c r="DI123" s="780"/>
      <c r="DJ123" s="780"/>
      <c r="DK123" s="781"/>
      <c r="DL123" s="782">
        <v>130748</v>
      </c>
      <c r="DM123" s="780"/>
      <c r="DN123" s="780"/>
      <c r="DO123" s="780"/>
      <c r="DP123" s="781"/>
      <c r="DQ123" s="782">
        <v>119675</v>
      </c>
      <c r="DR123" s="780"/>
      <c r="DS123" s="780"/>
      <c r="DT123" s="780"/>
      <c r="DU123" s="781"/>
      <c r="DV123" s="824">
        <v>0.1</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235</v>
      </c>
      <c r="AB124" s="780"/>
      <c r="AC124" s="780"/>
      <c r="AD124" s="780"/>
      <c r="AE124" s="781"/>
      <c r="AF124" s="782" t="s">
        <v>235</v>
      </c>
      <c r="AG124" s="780"/>
      <c r="AH124" s="780"/>
      <c r="AI124" s="780"/>
      <c r="AJ124" s="781"/>
      <c r="AK124" s="782" t="s">
        <v>235</v>
      </c>
      <c r="AL124" s="780"/>
      <c r="AM124" s="780"/>
      <c r="AN124" s="780"/>
      <c r="AO124" s="781"/>
      <c r="AP124" s="824" t="s">
        <v>235</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91</v>
      </c>
      <c r="BR124" s="831"/>
      <c r="BS124" s="831"/>
      <c r="BT124" s="831"/>
      <c r="BU124" s="831"/>
      <c r="BV124" s="831">
        <v>98</v>
      </c>
      <c r="BW124" s="831"/>
      <c r="BX124" s="831"/>
      <c r="BY124" s="831"/>
      <c r="BZ124" s="831"/>
      <c r="CA124" s="831">
        <v>103.9</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v>190207</v>
      </c>
      <c r="DH124" s="764"/>
      <c r="DI124" s="764"/>
      <c r="DJ124" s="764"/>
      <c r="DK124" s="765"/>
      <c r="DL124" s="766">
        <v>154446</v>
      </c>
      <c r="DM124" s="764"/>
      <c r="DN124" s="764"/>
      <c r="DO124" s="764"/>
      <c r="DP124" s="765"/>
      <c r="DQ124" s="766">
        <v>159740</v>
      </c>
      <c r="DR124" s="764"/>
      <c r="DS124" s="764"/>
      <c r="DT124" s="764"/>
      <c r="DU124" s="765"/>
      <c r="DV124" s="848">
        <v>0.2</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235</v>
      </c>
      <c r="AB125" s="780"/>
      <c r="AC125" s="780"/>
      <c r="AD125" s="780"/>
      <c r="AE125" s="781"/>
      <c r="AF125" s="782" t="s">
        <v>235</v>
      </c>
      <c r="AG125" s="780"/>
      <c r="AH125" s="780"/>
      <c r="AI125" s="780"/>
      <c r="AJ125" s="781"/>
      <c r="AK125" s="782" t="s">
        <v>235</v>
      </c>
      <c r="AL125" s="780"/>
      <c r="AM125" s="780"/>
      <c r="AN125" s="780"/>
      <c r="AO125" s="781"/>
      <c r="AP125" s="824" t="s">
        <v>235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235</v>
      </c>
      <c r="DH125" s="842"/>
      <c r="DI125" s="842"/>
      <c r="DJ125" s="842"/>
      <c r="DK125" s="842"/>
      <c r="DL125" s="842" t="s">
        <v>235</v>
      </c>
      <c r="DM125" s="842"/>
      <c r="DN125" s="842"/>
      <c r="DO125" s="842"/>
      <c r="DP125" s="842"/>
      <c r="DQ125" s="842" t="s">
        <v>235</v>
      </c>
      <c r="DR125" s="842"/>
      <c r="DS125" s="842"/>
      <c r="DT125" s="842"/>
      <c r="DU125" s="842"/>
      <c r="DV125" s="843" t="s">
        <v>235</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235</v>
      </c>
      <c r="AB126" s="780"/>
      <c r="AC126" s="780"/>
      <c r="AD126" s="780"/>
      <c r="AE126" s="781"/>
      <c r="AF126" s="782" t="s">
        <v>235</v>
      </c>
      <c r="AG126" s="780"/>
      <c r="AH126" s="780"/>
      <c r="AI126" s="780"/>
      <c r="AJ126" s="781"/>
      <c r="AK126" s="782" t="s">
        <v>235</v>
      </c>
      <c r="AL126" s="780"/>
      <c r="AM126" s="780"/>
      <c r="AN126" s="780"/>
      <c r="AO126" s="781"/>
      <c r="AP126" s="824" t="s">
        <v>235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235</v>
      </c>
      <c r="DH126" s="817"/>
      <c r="DI126" s="817"/>
      <c r="DJ126" s="817"/>
      <c r="DK126" s="817"/>
      <c r="DL126" s="817" t="s">
        <v>235</v>
      </c>
      <c r="DM126" s="817"/>
      <c r="DN126" s="817"/>
      <c r="DO126" s="817"/>
      <c r="DP126" s="817"/>
      <c r="DQ126" s="817" t="s">
        <v>235</v>
      </c>
      <c r="DR126" s="817"/>
      <c r="DS126" s="817"/>
      <c r="DT126" s="817"/>
      <c r="DU126" s="817"/>
      <c r="DV126" s="794" t="s">
        <v>235</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1625</v>
      </c>
      <c r="AB127" s="780"/>
      <c r="AC127" s="780"/>
      <c r="AD127" s="780"/>
      <c r="AE127" s="781"/>
      <c r="AF127" s="782">
        <v>1038</v>
      </c>
      <c r="AG127" s="780"/>
      <c r="AH127" s="780"/>
      <c r="AI127" s="780"/>
      <c r="AJ127" s="781"/>
      <c r="AK127" s="782">
        <v>1048</v>
      </c>
      <c r="AL127" s="780"/>
      <c r="AM127" s="780"/>
      <c r="AN127" s="780"/>
      <c r="AO127" s="781"/>
      <c r="AP127" s="824">
        <v>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v>445559</v>
      </c>
      <c r="DH127" s="817"/>
      <c r="DI127" s="817"/>
      <c r="DJ127" s="817"/>
      <c r="DK127" s="817"/>
      <c r="DL127" s="817" t="s">
        <v>235</v>
      </c>
      <c r="DM127" s="817"/>
      <c r="DN127" s="817"/>
      <c r="DO127" s="817"/>
      <c r="DP127" s="817"/>
      <c r="DQ127" s="817" t="s">
        <v>235</v>
      </c>
      <c r="DR127" s="817"/>
      <c r="DS127" s="817"/>
      <c r="DT127" s="817"/>
      <c r="DU127" s="817"/>
      <c r="DV127" s="794" t="s">
        <v>235</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5281805</v>
      </c>
      <c r="AB128" s="801"/>
      <c r="AC128" s="801"/>
      <c r="AD128" s="801"/>
      <c r="AE128" s="802"/>
      <c r="AF128" s="803">
        <v>4852983</v>
      </c>
      <c r="AG128" s="801"/>
      <c r="AH128" s="801"/>
      <c r="AI128" s="801"/>
      <c r="AJ128" s="802"/>
      <c r="AK128" s="803">
        <v>5700463</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235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v>24868</v>
      </c>
      <c r="DH128" s="791"/>
      <c r="DI128" s="791"/>
      <c r="DJ128" s="791"/>
      <c r="DK128" s="791"/>
      <c r="DL128" s="791">
        <v>23288</v>
      </c>
      <c r="DM128" s="791"/>
      <c r="DN128" s="791"/>
      <c r="DO128" s="791"/>
      <c r="DP128" s="791"/>
      <c r="DQ128" s="791">
        <v>194180</v>
      </c>
      <c r="DR128" s="791"/>
      <c r="DS128" s="791"/>
      <c r="DT128" s="791"/>
      <c r="DU128" s="791"/>
      <c r="DV128" s="792">
        <v>0.2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100200608</v>
      </c>
      <c r="AB129" s="780"/>
      <c r="AC129" s="780"/>
      <c r="AD129" s="780"/>
      <c r="AE129" s="781"/>
      <c r="AF129" s="782">
        <v>103033192</v>
      </c>
      <c r="AG129" s="780"/>
      <c r="AH129" s="780"/>
      <c r="AI129" s="780"/>
      <c r="AJ129" s="781"/>
      <c r="AK129" s="782">
        <v>100144822</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235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15769157</v>
      </c>
      <c r="AB130" s="780"/>
      <c r="AC130" s="780"/>
      <c r="AD130" s="780"/>
      <c r="AE130" s="781"/>
      <c r="AF130" s="782">
        <v>15557612</v>
      </c>
      <c r="AG130" s="780"/>
      <c r="AH130" s="780"/>
      <c r="AI130" s="780"/>
      <c r="AJ130" s="781"/>
      <c r="AK130" s="782">
        <v>15574702</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84431451</v>
      </c>
      <c r="AB131" s="764"/>
      <c r="AC131" s="764"/>
      <c r="AD131" s="764"/>
      <c r="AE131" s="765"/>
      <c r="AF131" s="766">
        <v>87475580</v>
      </c>
      <c r="AG131" s="764"/>
      <c r="AH131" s="764"/>
      <c r="AI131" s="764"/>
      <c r="AJ131" s="765"/>
      <c r="AK131" s="766">
        <v>84570120</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103.9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8.5358665689999995</v>
      </c>
      <c r="AB132" s="745"/>
      <c r="AC132" s="745"/>
      <c r="AD132" s="745"/>
      <c r="AE132" s="746"/>
      <c r="AF132" s="747">
        <v>10.11278576</v>
      </c>
      <c r="AG132" s="745"/>
      <c r="AH132" s="745"/>
      <c r="AI132" s="745"/>
      <c r="AJ132" s="746"/>
      <c r="AK132" s="747">
        <v>10.572736559999999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8.1999999999999993</v>
      </c>
      <c r="AB133" s="724"/>
      <c r="AC133" s="724"/>
      <c r="AD133" s="724"/>
      <c r="AE133" s="725"/>
      <c r="AF133" s="723">
        <v>8.8000000000000007</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OP6OGpbbJjz6X/OcyIikXQlxVFmEZCnGQ6CS8JdpD2zCQ/r/zsrv8/rCgJkxnutsQfGDQ1EUvl+qSTRcMcXtQ==" saltValue="IklVDur7P0esy95/MAr5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DQ105"/>
  <sheetViews>
    <sheetView showGridLines="0" tabSelected="1" view="pageBreakPreview" topLeftCell="P2" zoomScale="70" zoomScaleNormal="85" zoomScaleSheetLayoutView="70" workbookViewId="0">
      <selection activeCell="DD96" sqref="DD96"/>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iZgYrw0aixl/U/gm5HGPLrPItGchKDUm7OON6439GAkfcmIG9keQREesrDDiU9vu/7iY/m8BfhVXWuKblvjQg==" saltValue="tsm3fzy6JbrOPTn5xMRx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topLeftCell="A13" zoomScale="85" zoomScaleNormal="85" zoomScaleSheetLayoutView="55" workbookViewId="0">
      <selection activeCell="AY17" sqref="AY17:BM17"/>
    </sheetView>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8uvJFupLbITrB5vZ9MP60rddvrsqepY1Wjy7JVcrWU6XKfW+JPSg77n+66LEcwwQAJs4tl05Cz+Pfncst74TQ==" saltValue="r+mkkj5QG5RMBvkOLgaH4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Z73"/>
  <sheetViews>
    <sheetView showGridLines="0" view="pageBreakPreview" topLeftCell="A37" zoomScale="70" zoomScaleSheetLayoutView="70" workbookViewId="0">
      <selection activeCell="AY17" sqref="AY17:BM17"/>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509</v>
      </c>
      <c r="AL9" s="1133"/>
      <c r="AM9" s="1133"/>
      <c r="AN9" s="1134"/>
      <c r="AO9" s="281">
        <v>25817437</v>
      </c>
      <c r="AP9" s="281">
        <v>64351</v>
      </c>
      <c r="AQ9" s="282">
        <v>63571</v>
      </c>
      <c r="AR9" s="283">
        <v>1.2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510</v>
      </c>
      <c r="AL10" s="1133"/>
      <c r="AM10" s="1133"/>
      <c r="AN10" s="1134"/>
      <c r="AO10" s="284">
        <v>1451</v>
      </c>
      <c r="AP10" s="284">
        <v>4</v>
      </c>
      <c r="AQ10" s="285">
        <v>1690</v>
      </c>
      <c r="AR10" s="286">
        <v>-99.8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511</v>
      </c>
      <c r="AL11" s="1133"/>
      <c r="AM11" s="1133"/>
      <c r="AN11" s="1134"/>
      <c r="AO11" s="284">
        <v>30740</v>
      </c>
      <c r="AP11" s="284">
        <v>77</v>
      </c>
      <c r="AQ11" s="285">
        <v>679</v>
      </c>
      <c r="AR11" s="286">
        <v>-88.7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512</v>
      </c>
      <c r="AL12" s="1133"/>
      <c r="AM12" s="1133"/>
      <c r="AN12" s="1134"/>
      <c r="AO12" s="284" t="s">
        <v>513</v>
      </c>
      <c r="AP12" s="284" t="s">
        <v>513</v>
      </c>
      <c r="AQ12" s="285">
        <v>23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514</v>
      </c>
      <c r="AL13" s="1133"/>
      <c r="AM13" s="1133"/>
      <c r="AN13" s="1134"/>
      <c r="AO13" s="284">
        <v>569073</v>
      </c>
      <c r="AP13" s="284">
        <v>1418</v>
      </c>
      <c r="AQ13" s="285">
        <v>1992</v>
      </c>
      <c r="AR13" s="286">
        <v>-28.8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515</v>
      </c>
      <c r="AL14" s="1133"/>
      <c r="AM14" s="1133"/>
      <c r="AN14" s="1134"/>
      <c r="AO14" s="284">
        <v>787393</v>
      </c>
      <c r="AP14" s="284">
        <v>1963</v>
      </c>
      <c r="AQ14" s="285">
        <v>1254</v>
      </c>
      <c r="AR14" s="286">
        <v>56.5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516</v>
      </c>
      <c r="AL15" s="1136"/>
      <c r="AM15" s="1136"/>
      <c r="AN15" s="1137"/>
      <c r="AO15" s="284">
        <v>-1688658</v>
      </c>
      <c r="AP15" s="284">
        <v>-4209</v>
      </c>
      <c r="AQ15" s="285">
        <v>-3845</v>
      </c>
      <c r="AR15" s="286">
        <v>9.5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186</v>
      </c>
      <c r="AL16" s="1136"/>
      <c r="AM16" s="1136"/>
      <c r="AN16" s="1137"/>
      <c r="AO16" s="284">
        <v>25517436</v>
      </c>
      <c r="AP16" s="284">
        <v>63604</v>
      </c>
      <c r="AQ16" s="285">
        <v>65365</v>
      </c>
      <c r="AR16" s="286">
        <v>-2.7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521</v>
      </c>
      <c r="AL21" s="1139"/>
      <c r="AM21" s="1139"/>
      <c r="AN21" s="1140"/>
      <c r="AO21" s="297">
        <v>7.15</v>
      </c>
      <c r="AP21" s="298">
        <v>6.46</v>
      </c>
      <c r="AQ21" s="299">
        <v>0.69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522</v>
      </c>
      <c r="AL22" s="1139"/>
      <c r="AM22" s="1139"/>
      <c r="AN22" s="1140"/>
      <c r="AO22" s="302">
        <v>97.8</v>
      </c>
      <c r="AP22" s="303">
        <v>99.4</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523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526</v>
      </c>
      <c r="AL32" s="1123"/>
      <c r="AM32" s="1123"/>
      <c r="AN32" s="1124"/>
      <c r="AO32" s="312">
        <v>25641573</v>
      </c>
      <c r="AP32" s="312">
        <v>63913</v>
      </c>
      <c r="AQ32" s="313">
        <v>37452</v>
      </c>
      <c r="AR32" s="314">
        <v>70.7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527</v>
      </c>
      <c r="AL33" s="1123"/>
      <c r="AM33" s="1123"/>
      <c r="AN33" s="1124"/>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528</v>
      </c>
      <c r="AL34" s="1123"/>
      <c r="AM34" s="1123"/>
      <c r="AN34" s="1124"/>
      <c r="AO34" s="312" t="s">
        <v>513</v>
      </c>
      <c r="AP34" s="312" t="s">
        <v>513</v>
      </c>
      <c r="AQ34" s="313">
        <v>45</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529</v>
      </c>
      <c r="AL35" s="1123"/>
      <c r="AM35" s="1123"/>
      <c r="AN35" s="1124"/>
      <c r="AO35" s="312">
        <v>4480348</v>
      </c>
      <c r="AP35" s="312">
        <v>11168</v>
      </c>
      <c r="AQ35" s="313">
        <v>8356</v>
      </c>
      <c r="AR35" s="314">
        <v>33.700000000000003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530</v>
      </c>
      <c r="AL36" s="1123"/>
      <c r="AM36" s="1123"/>
      <c r="AN36" s="1124"/>
      <c r="AO36" s="312" t="s">
        <v>513</v>
      </c>
      <c r="AP36" s="312" t="s">
        <v>513</v>
      </c>
      <c r="AQ36" s="313">
        <v>443</v>
      </c>
      <c r="AR36" s="314" t="s">
        <v>513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531</v>
      </c>
      <c r="AL37" s="1123"/>
      <c r="AM37" s="1123"/>
      <c r="AN37" s="1124"/>
      <c r="AO37" s="312">
        <v>94429</v>
      </c>
      <c r="AP37" s="312">
        <v>235</v>
      </c>
      <c r="AQ37" s="313">
        <v>649</v>
      </c>
      <c r="AR37" s="314">
        <v>-63.8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532</v>
      </c>
      <c r="AL38" s="1126"/>
      <c r="AM38" s="1126"/>
      <c r="AN38" s="1127"/>
      <c r="AO38" s="315">
        <v>191</v>
      </c>
      <c r="AP38" s="315">
        <v>0</v>
      </c>
      <c r="AQ38" s="316">
        <v>1</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533</v>
      </c>
      <c r="AL39" s="1126"/>
      <c r="AM39" s="1126"/>
      <c r="AN39" s="1127"/>
      <c r="AO39" s="312">
        <v>-5700463</v>
      </c>
      <c r="AP39" s="312">
        <v>-14209</v>
      </c>
      <c r="AQ39" s="313">
        <v>-7867</v>
      </c>
      <c r="AR39" s="314">
        <v>80.599999999999994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534</v>
      </c>
      <c r="AL40" s="1123"/>
      <c r="AM40" s="1123"/>
      <c r="AN40" s="1124"/>
      <c r="AO40" s="312">
        <v>-15574702</v>
      </c>
      <c r="AP40" s="312">
        <v>-38821</v>
      </c>
      <c r="AQ40" s="313">
        <v>-28343</v>
      </c>
      <c r="AR40" s="314">
        <v>37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301</v>
      </c>
      <c r="AL41" s="1129"/>
      <c r="AM41" s="1129"/>
      <c r="AN41" s="1130"/>
      <c r="AO41" s="312">
        <v>8941376</v>
      </c>
      <c r="AP41" s="312">
        <v>22287</v>
      </c>
      <c r="AQ41" s="313">
        <v>10736</v>
      </c>
      <c r="AR41" s="314">
        <v>107.6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504</v>
      </c>
      <c r="AN49" s="1117" t="s">
        <v>538</v>
      </c>
      <c r="AO49" s="1118"/>
      <c r="AP49" s="1118"/>
      <c r="AQ49" s="1118"/>
      <c r="AR49" s="111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19413727</v>
      </c>
      <c r="AN51" s="334">
        <v>46026</v>
      </c>
      <c r="AO51" s="335">
        <v>-5.0999999999999996</v>
      </c>
      <c r="AP51" s="336">
        <v>46457</v>
      </c>
      <c r="AQ51" s="337">
        <v>-3.4</v>
      </c>
      <c r="AR51" s="338">
        <v>-1.7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7015770</v>
      </c>
      <c r="AN52" s="342">
        <v>16633</v>
      </c>
      <c r="AO52" s="343">
        <v>-11.4</v>
      </c>
      <c r="AP52" s="344">
        <v>24020</v>
      </c>
      <c r="AQ52" s="345">
        <v>-4.5999999999999996</v>
      </c>
      <c r="AR52" s="346">
        <v>-6.8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31966936</v>
      </c>
      <c r="AN53" s="334">
        <v>76769</v>
      </c>
      <c r="AO53" s="335">
        <v>66.8</v>
      </c>
      <c r="AP53" s="336">
        <v>51849</v>
      </c>
      <c r="AQ53" s="337">
        <v>11.6</v>
      </c>
      <c r="AR53" s="338">
        <v>55.2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14292128</v>
      </c>
      <c r="AN54" s="342">
        <v>34323</v>
      </c>
      <c r="AO54" s="343">
        <v>106.4</v>
      </c>
      <c r="AP54" s="344">
        <v>26326</v>
      </c>
      <c r="AQ54" s="345">
        <v>9.6</v>
      </c>
      <c r="AR54" s="346">
        <v>96.8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37748378</v>
      </c>
      <c r="AN55" s="334">
        <v>91732</v>
      </c>
      <c r="AO55" s="335">
        <v>19.5</v>
      </c>
      <c r="AP55" s="336">
        <v>52191</v>
      </c>
      <c r="AQ55" s="337">
        <v>0.7</v>
      </c>
      <c r="AR55" s="338">
        <v>18.8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19872009</v>
      </c>
      <c r="AN56" s="342">
        <v>48291</v>
      </c>
      <c r="AO56" s="343">
        <v>40.700000000000003</v>
      </c>
      <c r="AP56" s="344">
        <v>26807</v>
      </c>
      <c r="AQ56" s="345">
        <v>1.8</v>
      </c>
      <c r="AR56" s="346">
        <v>38.9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38673642</v>
      </c>
      <c r="AN57" s="334">
        <v>95228</v>
      </c>
      <c r="AO57" s="335">
        <v>3.8</v>
      </c>
      <c r="AP57" s="336">
        <v>48105</v>
      </c>
      <c r="AQ57" s="337">
        <v>-7.8</v>
      </c>
      <c r="AR57" s="338">
        <v>11.6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25862313</v>
      </c>
      <c r="AN58" s="342">
        <v>63682</v>
      </c>
      <c r="AO58" s="343">
        <v>31.9</v>
      </c>
      <c r="AP58" s="344">
        <v>24072</v>
      </c>
      <c r="AQ58" s="345">
        <v>-10.199999999999999</v>
      </c>
      <c r="AR58" s="346">
        <v>42.1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31312986</v>
      </c>
      <c r="AN59" s="334">
        <v>78049</v>
      </c>
      <c r="AO59" s="335">
        <v>-18</v>
      </c>
      <c r="AP59" s="336">
        <v>47446</v>
      </c>
      <c r="AQ59" s="337">
        <v>-1.4</v>
      </c>
      <c r="AR59" s="338">
        <v>-16.600000000000001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19457672</v>
      </c>
      <c r="AN60" s="342">
        <v>48499</v>
      </c>
      <c r="AO60" s="343">
        <v>-23.8</v>
      </c>
      <c r="AP60" s="344">
        <v>24371</v>
      </c>
      <c r="AQ60" s="345">
        <v>1.2</v>
      </c>
      <c r="AR60" s="346">
        <v>-25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31823134</v>
      </c>
      <c r="AN61" s="349">
        <v>77561</v>
      </c>
      <c r="AO61" s="350">
        <v>13.4</v>
      </c>
      <c r="AP61" s="351">
        <v>49210</v>
      </c>
      <c r="AQ61" s="352">
        <v>-0.1</v>
      </c>
      <c r="AR61" s="338">
        <v>13.5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17299978</v>
      </c>
      <c r="AN62" s="342">
        <v>42286</v>
      </c>
      <c r="AO62" s="343">
        <v>28.8</v>
      </c>
      <c r="AP62" s="344">
        <v>25119</v>
      </c>
      <c r="AQ62" s="345">
        <v>-0.4</v>
      </c>
      <c r="AR62" s="346">
        <v>29.2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QL0qIPKLptDHzU+iqXRfHHC1hEvGEm6mSWV33Z7m/K8PZvNFFuMJGpIcU0aFfPcJk6WB4DOfF8WaPKqDZQ93Q==" saltValue="uGv7aMDa+swO8CnOMVjL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121"/>
  <sheetViews>
    <sheetView showGridLines="0" topLeftCell="A76" zoomScaleNormal="100" zoomScaleSheetLayoutView="55" workbookViewId="0">
      <selection activeCell="AY17" sqref="AY17:BM17"/>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VjLWKEbBfLg2pNUwZDt5T4QOotSUDTKgFqTf99DtA5N3foAyZ7RqouQAJCwQuyTtkSKT69tOGBuc4Fc7RSy60w==" saltValue="F5MsOmoUk79ibb1dp0Jd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L116"/>
  <sheetViews>
    <sheetView showGridLines="0" topLeftCell="A91" zoomScale="85" zoomScaleNormal="85" zoomScaleSheetLayoutView="55" workbookViewId="0">
      <selection activeCell="AY17" sqref="AY17:BM17"/>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DnYP/yQHNwjNiYnFldcyxTO6f3ATeushsjQZhV6yMMZguCBX98gQgJOmU66lsc2WLCOWTxXTuBrZzATrLnOkJw==" saltValue="+W/cputut6oUI3ikMJma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0"/>
  <sheetViews>
    <sheetView showGridLines="0" topLeftCell="A34" zoomScale="70" zoomScaleNormal="70" zoomScaleSheetLayoutView="100" workbookViewId="0">
      <selection activeCell="AY17" sqref="AY17:BM1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41" t="s">
        <v>3</v>
      </c>
      <c r="D47" s="1141"/>
      <c r="E47" s="1142"/>
      <c r="F47" s="11">
        <v>12.55</v>
      </c>
      <c r="G47" s="12">
        <v>12.32</v>
      </c>
      <c r="H47" s="12">
        <v>11.13</v>
      </c>
      <c r="I47" s="12">
        <v>11.72</v>
      </c>
      <c r="J47" s="13">
        <v>10.75</v>
      </c>
    </row>
    <row r="48" spans="2:10" ht="57.75" customHeight="1" x14ac:dyDescent="0.2">
      <c r="B48" s="14"/>
      <c r="C48" s="1143" t="s">
        <v>4</v>
      </c>
      <c r="D48" s="1143"/>
      <c r="E48" s="1144"/>
      <c r="F48" s="15">
        <v>2.4300000000000002</v>
      </c>
      <c r="G48" s="16">
        <v>3.4</v>
      </c>
      <c r="H48" s="16">
        <v>2.74</v>
      </c>
      <c r="I48" s="16">
        <v>2.82</v>
      </c>
      <c r="J48" s="17">
        <v>6.85</v>
      </c>
    </row>
    <row r="49" spans="2:10" ht="57.75" customHeight="1" thickBot="1" x14ac:dyDescent="0.25">
      <c r="B49" s="18"/>
      <c r="C49" s="1145" t="s">
        <v>5</v>
      </c>
      <c r="D49" s="1145"/>
      <c r="E49" s="1146"/>
      <c r="F49" s="19" t="s">
        <v>559</v>
      </c>
      <c r="G49" s="20">
        <v>0.63</v>
      </c>
      <c r="H49" s="20" t="s">
        <v>560</v>
      </c>
      <c r="I49" s="20">
        <v>1.05</v>
      </c>
      <c r="J49" s="21">
        <v>2.64</v>
      </c>
    </row>
    <row r="50" spans="2:10" ht="13.2" x14ac:dyDescent="0.2"/>
  </sheetData>
  <sheetProtection algorithmName="SHA-512" hashValue="QmLMFSg3HPYD/VdodGftaTvxiFVYpmS2EXFdG+caaLONHNB5tQVZZgmGosBoadIUfiWLn2hXxtrwDtM/pzvsjg==" saltValue="5MhSuzuitPh0YBb2/6Be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2024-03-18T05:00:30Z</cp:lastPrinted>
  <dcterms:created xsi:type="dcterms:W3CDTF">2024-02-05T03:33:03Z</dcterms:created>
  <dcterms:modified xsi:type="dcterms:W3CDTF">2024-03-19T00:54:16Z</dcterms:modified>
  <cp:category/>
</cp:coreProperties>
</file>