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表２" sheetId="1" r:id="rId1"/>
  </sheets>
  <definedNames>
    <definedName name="_xlnm.Print_Area" localSheetId="0">'表２'!$A$1:$M$87</definedName>
  </definedNames>
  <calcPr fullCalcOnLoad="1"/>
</workbook>
</file>

<file path=xl/sharedStrings.xml><?xml version="1.0" encoding="utf-8"?>
<sst xmlns="http://schemas.openxmlformats.org/spreadsheetml/2006/main" count="168" uniqueCount="125">
  <si>
    <t>男</t>
  </si>
  <si>
    <t>女</t>
  </si>
  <si>
    <t>総   数</t>
  </si>
  <si>
    <t>65～74歳</t>
  </si>
  <si>
    <t>75歳以上</t>
  </si>
  <si>
    <t>59</t>
  </si>
  <si>
    <t>年 齢 （各 歳）</t>
  </si>
  <si>
    <t>総    数</t>
  </si>
  <si>
    <t>55</t>
  </si>
  <si>
    <t>0</t>
  </si>
  <si>
    <t>～</t>
  </si>
  <si>
    <t>4歳</t>
  </si>
  <si>
    <t>56</t>
  </si>
  <si>
    <t>57</t>
  </si>
  <si>
    <t>0</t>
  </si>
  <si>
    <t>58</t>
  </si>
  <si>
    <t>1</t>
  </si>
  <si>
    <t>59</t>
  </si>
  <si>
    <t>2</t>
  </si>
  <si>
    <t>3</t>
  </si>
  <si>
    <t>～</t>
  </si>
  <si>
    <t>64</t>
  </si>
  <si>
    <t>4</t>
  </si>
  <si>
    <t>60</t>
  </si>
  <si>
    <t xml:space="preserve">～  </t>
  </si>
  <si>
    <t>9</t>
  </si>
  <si>
    <t>61</t>
  </si>
  <si>
    <t>62</t>
  </si>
  <si>
    <t>5</t>
  </si>
  <si>
    <t>63</t>
  </si>
  <si>
    <t>6</t>
  </si>
  <si>
    <t>7</t>
  </si>
  <si>
    <t>8</t>
  </si>
  <si>
    <t>69</t>
  </si>
  <si>
    <t>65</t>
  </si>
  <si>
    <t>14</t>
  </si>
  <si>
    <t>66</t>
  </si>
  <si>
    <t>67</t>
  </si>
  <si>
    <t>10</t>
  </si>
  <si>
    <t>68</t>
  </si>
  <si>
    <t>11</t>
  </si>
  <si>
    <t>12</t>
  </si>
  <si>
    <t>13</t>
  </si>
  <si>
    <t>74</t>
  </si>
  <si>
    <t>70</t>
  </si>
  <si>
    <t>19</t>
  </si>
  <si>
    <t>71</t>
  </si>
  <si>
    <t>72</t>
  </si>
  <si>
    <t>15</t>
  </si>
  <si>
    <t>73</t>
  </si>
  <si>
    <t>16</t>
  </si>
  <si>
    <t>17</t>
  </si>
  <si>
    <t>18</t>
  </si>
  <si>
    <t>79</t>
  </si>
  <si>
    <t>75</t>
  </si>
  <si>
    <t>24</t>
  </si>
  <si>
    <t>76</t>
  </si>
  <si>
    <t>77</t>
  </si>
  <si>
    <t>20</t>
  </si>
  <si>
    <t>78</t>
  </si>
  <si>
    <t>21</t>
  </si>
  <si>
    <t>22</t>
  </si>
  <si>
    <t>23</t>
  </si>
  <si>
    <t>84</t>
  </si>
  <si>
    <t>80</t>
  </si>
  <si>
    <t>29</t>
  </si>
  <si>
    <t>81</t>
  </si>
  <si>
    <t>82</t>
  </si>
  <si>
    <t>25</t>
  </si>
  <si>
    <t>83</t>
  </si>
  <si>
    <t>26</t>
  </si>
  <si>
    <t>27</t>
  </si>
  <si>
    <t>28</t>
  </si>
  <si>
    <t>89</t>
  </si>
  <si>
    <t>85</t>
  </si>
  <si>
    <t>34</t>
  </si>
  <si>
    <t>86</t>
  </si>
  <si>
    <t>87</t>
  </si>
  <si>
    <t>30</t>
  </si>
  <si>
    <t>88</t>
  </si>
  <si>
    <t>31</t>
  </si>
  <si>
    <t>32</t>
  </si>
  <si>
    <t>33</t>
  </si>
  <si>
    <t>94</t>
  </si>
  <si>
    <t>90</t>
  </si>
  <si>
    <t>39</t>
  </si>
  <si>
    <t>91</t>
  </si>
  <si>
    <t>92</t>
  </si>
  <si>
    <t>35</t>
  </si>
  <si>
    <t>93</t>
  </si>
  <si>
    <t>36</t>
  </si>
  <si>
    <t>37</t>
  </si>
  <si>
    <t>38</t>
  </si>
  <si>
    <t>99</t>
  </si>
  <si>
    <t>95</t>
  </si>
  <si>
    <t xml:space="preserve">～ </t>
  </si>
  <si>
    <t>45</t>
  </si>
  <si>
    <t>96</t>
  </si>
  <si>
    <t>40</t>
  </si>
  <si>
    <t>97</t>
  </si>
  <si>
    <t>41</t>
  </si>
  <si>
    <t>98</t>
  </si>
  <si>
    <t>42</t>
  </si>
  <si>
    <t>43</t>
  </si>
  <si>
    <t>100 歳以上</t>
  </si>
  <si>
    <t>44</t>
  </si>
  <si>
    <t>不   詳</t>
  </si>
  <si>
    <t>49</t>
  </si>
  <si>
    <t xml:space="preserve">（再　掲）    </t>
  </si>
  <si>
    <t>15歳未満</t>
  </si>
  <si>
    <t>46</t>
  </si>
  <si>
    <t>15～64歳</t>
  </si>
  <si>
    <t>47</t>
  </si>
  <si>
    <t>65歳以上</t>
  </si>
  <si>
    <t>48</t>
  </si>
  <si>
    <t>50</t>
  </si>
  <si>
    <t>54</t>
  </si>
  <si>
    <t xml:space="preserve"> 年齢別割合(%)</t>
  </si>
  <si>
    <t>50</t>
  </si>
  <si>
    <t>51</t>
  </si>
  <si>
    <t>52</t>
  </si>
  <si>
    <t>53</t>
  </si>
  <si>
    <t>平均年齢</t>
  </si>
  <si>
    <t>年齢中位数</t>
  </si>
  <si>
    <t>第2表　年齢(各歳)、男女別人口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</si>
</sst>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.0;&quot;-&quot;##,###,##0.0"/>
    <numFmt numFmtId="178" formatCode="#,###,###,##0;&quot; -&quot;###,###,##0"/>
    <numFmt numFmtId="179" formatCode="\ ###,##0.0;&quot;-&quot;###,##0.0"/>
    <numFmt numFmtId="180" formatCode="0.0"/>
    <numFmt numFmtId="181" formatCode="0.000"/>
    <numFmt numFmtId="182" formatCode="[&lt;=999]000;[&lt;=99999]000\-00;000\-0000"/>
    <numFmt numFmtId="183" formatCode="0.0000"/>
    <numFmt numFmtId="184" formatCode="0.0%"/>
    <numFmt numFmtId="185" formatCode="0.0_);[Red]\(0.0\)"/>
    <numFmt numFmtId="186" formatCode="0.000000"/>
    <numFmt numFmtId="187" formatCode="0.00000"/>
    <numFmt numFmtId="188" formatCode="0.00000000"/>
    <numFmt numFmtId="189" formatCode="0.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6"/>
      <color indexed="8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b/>
      <sz val="12"/>
      <color indexed="8"/>
      <name val="ＭＳ Ｐ明朝"/>
      <family val="1"/>
    </font>
    <font>
      <b/>
      <sz val="12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20" applyNumberFormat="1" applyFont="1" applyFill="1" applyBorder="1" applyAlignment="1">
      <alignment horizontal="center" vertical="top"/>
      <protection/>
    </xf>
    <xf numFmtId="49" fontId="4" fillId="0" borderId="0" xfId="20" applyNumberFormat="1" applyFont="1" applyFill="1" applyBorder="1" applyAlignment="1">
      <alignment vertical="top"/>
      <protection/>
    </xf>
    <xf numFmtId="0" fontId="0" fillId="0" borderId="0" xfId="0" applyBorder="1" applyAlignment="1">
      <alignment/>
    </xf>
    <xf numFmtId="176" fontId="4" fillId="0" borderId="0" xfId="20" applyNumberFormat="1" applyFont="1" applyFill="1" applyBorder="1" applyAlignment="1">
      <alignment horizontal="right" vertical="top"/>
      <protection/>
    </xf>
    <xf numFmtId="178" fontId="4" fillId="0" borderId="0" xfId="20" applyNumberFormat="1" applyFont="1" applyFill="1" applyBorder="1" applyAlignment="1">
      <alignment horizontal="right" vertical="top"/>
      <protection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9" fillId="0" borderId="1" xfId="20" applyNumberFormat="1" applyFont="1" applyFill="1" applyBorder="1" applyAlignment="1">
      <alignment horizontal="center" vertical="center"/>
      <protection/>
    </xf>
    <xf numFmtId="176" fontId="9" fillId="0" borderId="1" xfId="20" applyNumberFormat="1" applyFont="1" applyFill="1" applyBorder="1" applyAlignment="1">
      <alignment horizontal="center" vertical="center"/>
      <protection/>
    </xf>
    <xf numFmtId="176" fontId="9" fillId="0" borderId="2" xfId="20" applyNumberFormat="1" applyFont="1" applyFill="1" applyBorder="1" applyAlignment="1">
      <alignment horizontal="center" vertical="center"/>
      <protection/>
    </xf>
    <xf numFmtId="176" fontId="9" fillId="0" borderId="0" xfId="20" applyNumberFormat="1" applyFont="1" applyFill="1" applyBorder="1" applyAlignment="1">
      <alignment horizontal="center" vertical="center"/>
      <protection/>
    </xf>
    <xf numFmtId="49" fontId="9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8" fontId="9" fillId="0" borderId="3" xfId="20" applyNumberFormat="1" applyFont="1" applyFill="1" applyBorder="1" applyAlignment="1" quotePrefix="1">
      <alignment horizontal="right" vertical="center"/>
      <protection/>
    </xf>
    <xf numFmtId="178" fontId="9" fillId="0" borderId="4" xfId="20" applyNumberFormat="1" applyFont="1" applyFill="1" applyBorder="1" applyAlignment="1" quotePrefix="1">
      <alignment horizontal="right" vertical="center"/>
      <protection/>
    </xf>
    <xf numFmtId="176" fontId="11" fillId="0" borderId="0" xfId="20" applyNumberFormat="1" applyFont="1" applyFill="1" applyBorder="1" applyAlignment="1" quotePrefix="1">
      <alignment horizontal="right" vertical="center"/>
      <protection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9" fillId="0" borderId="0" xfId="20" applyNumberFormat="1" applyFont="1" applyFill="1" applyBorder="1" applyAlignment="1">
      <alignment horizontal="right" vertical="center"/>
      <protection/>
    </xf>
    <xf numFmtId="49" fontId="9" fillId="0" borderId="0" xfId="20" applyNumberFormat="1" applyFont="1" applyFill="1" applyBorder="1" applyAlignment="1">
      <alignment horizontal="left" vertical="center"/>
      <protection/>
    </xf>
    <xf numFmtId="178" fontId="9" fillId="0" borderId="5" xfId="20" applyNumberFormat="1" applyFont="1" applyFill="1" applyBorder="1" applyAlignment="1" quotePrefix="1">
      <alignment horizontal="right" vertical="center"/>
      <protection/>
    </xf>
    <xf numFmtId="178" fontId="9" fillId="0" borderId="0" xfId="20" applyNumberFormat="1" applyFont="1" applyFill="1" applyBorder="1" applyAlignment="1" quotePrefix="1">
      <alignment horizontal="right" vertical="center"/>
      <protection/>
    </xf>
    <xf numFmtId="176" fontId="9" fillId="0" borderId="0" xfId="20" applyNumberFormat="1" applyFont="1" applyFill="1" applyBorder="1" applyAlignment="1" quotePrefix="1">
      <alignment horizontal="right" vertical="center"/>
      <protection/>
    </xf>
    <xf numFmtId="49" fontId="9" fillId="0" borderId="0" xfId="20" applyNumberFormat="1" applyFont="1" applyFill="1" applyBorder="1" applyAlignment="1">
      <alignment vertical="center"/>
      <protection/>
    </xf>
    <xf numFmtId="49" fontId="11" fillId="0" borderId="0" xfId="20" applyNumberFormat="1" applyFont="1" applyFill="1" applyBorder="1" applyAlignment="1">
      <alignment vertical="center"/>
      <protection/>
    </xf>
    <xf numFmtId="178" fontId="9" fillId="0" borderId="5" xfId="20" applyNumberFormat="1" applyFont="1" applyFill="1" applyBorder="1" applyAlignment="1">
      <alignment horizontal="right" vertical="center"/>
      <protection/>
    </xf>
    <xf numFmtId="176" fontId="9" fillId="0" borderId="0" xfId="20" applyNumberFormat="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center" vertical="center"/>
    </xf>
    <xf numFmtId="176" fontId="9" fillId="0" borderId="5" xfId="20" applyNumberFormat="1" applyFont="1" applyFill="1" applyBorder="1" applyAlignment="1" quotePrefix="1">
      <alignment horizontal="right" vertical="center"/>
      <protection/>
    </xf>
    <xf numFmtId="176" fontId="11" fillId="0" borderId="0" xfId="20" applyNumberFormat="1" applyFont="1" applyFill="1" applyBorder="1" applyAlignment="1">
      <alignment horizontal="right" vertical="center"/>
      <protection/>
    </xf>
    <xf numFmtId="180" fontId="9" fillId="0" borderId="5" xfId="20" applyNumberFormat="1" applyFont="1" applyFill="1" applyBorder="1" applyAlignment="1" quotePrefix="1">
      <alignment horizontal="right" vertical="center"/>
      <protection/>
    </xf>
    <xf numFmtId="180" fontId="9" fillId="0" borderId="0" xfId="20" applyNumberFormat="1" applyFont="1" applyFill="1" applyBorder="1" applyAlignment="1" quotePrefix="1">
      <alignment horizontal="right" vertical="center"/>
      <protection/>
    </xf>
    <xf numFmtId="180" fontId="9" fillId="0" borderId="5" xfId="15" applyNumberFormat="1" applyFont="1" applyFill="1" applyBorder="1" applyAlignment="1" quotePrefix="1">
      <alignment horizontal="right" vertical="center"/>
    </xf>
    <xf numFmtId="180" fontId="9" fillId="0" borderId="0" xfId="15" applyNumberFormat="1" applyFont="1" applyFill="1" applyBorder="1" applyAlignment="1" quotePrefix="1">
      <alignment horizontal="right" vertical="center"/>
    </xf>
    <xf numFmtId="179" fontId="9" fillId="0" borderId="5" xfId="20" applyNumberFormat="1" applyFont="1" applyFill="1" applyBorder="1" applyAlignment="1" quotePrefix="1">
      <alignment horizontal="right" vertical="center"/>
      <protection/>
    </xf>
    <xf numFmtId="179" fontId="9" fillId="0" borderId="0" xfId="20" applyNumberFormat="1" applyFont="1" applyFill="1" applyBorder="1" applyAlignment="1" quotePrefix="1">
      <alignment horizontal="right" vertical="center"/>
      <protection/>
    </xf>
    <xf numFmtId="0" fontId="10" fillId="0" borderId="6" xfId="0" applyFont="1" applyBorder="1" applyAlignment="1">
      <alignment vertical="center"/>
    </xf>
    <xf numFmtId="49" fontId="9" fillId="0" borderId="6" xfId="20" applyNumberFormat="1" applyFont="1" applyFill="1" applyBorder="1" applyAlignment="1">
      <alignment horizontal="center" vertical="center"/>
      <protection/>
    </xf>
    <xf numFmtId="49" fontId="9" fillId="0" borderId="6" xfId="20" applyNumberFormat="1" applyFont="1" applyFill="1" applyBorder="1" applyAlignment="1">
      <alignment vertical="center"/>
      <protection/>
    </xf>
    <xf numFmtId="178" fontId="9" fillId="0" borderId="7" xfId="20" applyNumberFormat="1" applyFont="1" applyFill="1" applyBorder="1" applyAlignment="1" quotePrefix="1">
      <alignment horizontal="right" vertical="center"/>
      <protection/>
    </xf>
    <xf numFmtId="176" fontId="9" fillId="0" borderId="6" xfId="20" applyNumberFormat="1" applyFont="1" applyFill="1" applyBorder="1" applyAlignment="1" quotePrefix="1">
      <alignment horizontal="right" vertical="center"/>
      <protection/>
    </xf>
    <xf numFmtId="179" fontId="9" fillId="0" borderId="7" xfId="20" applyNumberFormat="1" applyFont="1" applyFill="1" applyBorder="1" applyAlignment="1" quotePrefix="1">
      <alignment horizontal="right" vertical="center"/>
      <protection/>
    </xf>
    <xf numFmtId="179" fontId="9" fillId="0" borderId="6" xfId="20" applyNumberFormat="1" applyFont="1" applyFill="1" applyBorder="1" applyAlignment="1" quotePrefix="1">
      <alignment horizontal="right" vertical="center"/>
      <protection/>
    </xf>
    <xf numFmtId="49" fontId="11" fillId="0" borderId="0" xfId="20" applyNumberFormat="1" applyFont="1" applyFill="1" applyBorder="1" applyAlignment="1">
      <alignment horizontal="distributed" vertical="center"/>
      <protection/>
    </xf>
    <xf numFmtId="0" fontId="12" fillId="0" borderId="0" xfId="0" applyFont="1" applyBorder="1" applyAlignment="1">
      <alignment horizontal="distributed" vertical="center"/>
    </xf>
    <xf numFmtId="49" fontId="11" fillId="0" borderId="6" xfId="20" applyNumberFormat="1" applyFont="1" applyFill="1" applyBorder="1" applyAlignment="1">
      <alignment horizontal="distributed" vertical="center"/>
      <protection/>
    </xf>
    <xf numFmtId="0" fontId="12" fillId="0" borderId="6" xfId="0" applyFont="1" applyBorder="1" applyAlignment="1">
      <alignment horizontal="distributed" vertical="center"/>
    </xf>
    <xf numFmtId="176" fontId="7" fillId="0" borderId="0" xfId="20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49" fontId="9" fillId="0" borderId="8" xfId="20" applyNumberFormat="1" applyFont="1" applyFill="1" applyBorder="1" applyAlignment="1">
      <alignment horizontal="center" vertical="center"/>
      <protection/>
    </xf>
    <xf numFmtId="49" fontId="9" fillId="0" borderId="1" xfId="20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showGridLines="0" tabSelected="1" view="pageBreakPreview" zoomScaleSheetLayoutView="100" workbookViewId="0" topLeftCell="A1">
      <selection activeCell="C43" sqref="C43"/>
    </sheetView>
  </sheetViews>
  <sheetFormatPr defaultColWidth="9.00390625" defaultRowHeight="13.5"/>
  <cols>
    <col min="1" max="1" width="5.625" style="3" customWidth="1"/>
    <col min="2" max="2" width="3.875" style="3" customWidth="1"/>
    <col min="3" max="3" width="5.875" style="3" customWidth="1"/>
    <col min="4" max="6" width="8.625" style="3" customWidth="1"/>
    <col min="7" max="7" width="7.75390625" style="3" customWidth="1"/>
    <col min="8" max="8" width="5.625" style="3" customWidth="1"/>
    <col min="9" max="9" width="3.875" style="3" customWidth="1"/>
    <col min="10" max="10" width="5.875" style="3" customWidth="1"/>
    <col min="11" max="13" width="8.625" style="3" customWidth="1"/>
    <col min="14" max="16384" width="9.00390625" style="3" customWidth="1"/>
  </cols>
  <sheetData>
    <row r="1" spans="1:14" ht="24" customHeight="1">
      <c r="A1" s="50" t="s">
        <v>124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"/>
    </row>
    <row r="2" spans="1:13" s="6" customFormat="1" ht="24" customHeight="1">
      <c r="A2" s="52" t="s">
        <v>6</v>
      </c>
      <c r="B2" s="53"/>
      <c r="C2" s="53"/>
      <c r="D2" s="8" t="s">
        <v>2</v>
      </c>
      <c r="E2" s="9" t="s">
        <v>0</v>
      </c>
      <c r="F2" s="10" t="s">
        <v>1</v>
      </c>
      <c r="G2" s="11"/>
      <c r="H2" s="52" t="s">
        <v>6</v>
      </c>
      <c r="I2" s="54"/>
      <c r="J2" s="54"/>
      <c r="K2" s="8" t="s">
        <v>2</v>
      </c>
      <c r="L2" s="9" t="s">
        <v>0</v>
      </c>
      <c r="M2" s="10" t="s">
        <v>1</v>
      </c>
    </row>
    <row r="3" spans="1:13" s="6" customFormat="1" ht="10.5" customHeight="1">
      <c r="A3" s="55" t="s">
        <v>7</v>
      </c>
      <c r="B3" s="55"/>
      <c r="C3" s="56"/>
      <c r="D3" s="14">
        <f>SUM(D5,D12,D19,D26,D33,D40,K40,K33,K26,K19,K12,K5,D47,D54,D61,D68,K63,K61,K54,K47,D75,D82)</f>
        <v>423167</v>
      </c>
      <c r="E3" s="15">
        <f>SUM(E5,E12,E19,E26,E33,E40,L40,L33,L26,L19,L12,L5,E47,E54,E61,E68,L63,L61,L54,L47,E75,E82)</f>
        <v>196213</v>
      </c>
      <c r="F3" s="15">
        <f>SUM(F5,F12,F19,F26,F33,F40,M40,M33,M26,M19,M12,M5,F47,F54,F61,F68,M63,M61,M54,M47,F75,F82)</f>
        <v>226954</v>
      </c>
      <c r="G3" s="16"/>
      <c r="H3" s="17"/>
      <c r="I3" s="17"/>
      <c r="J3" s="17"/>
      <c r="K3" s="18"/>
      <c r="L3" s="17"/>
      <c r="M3" s="17"/>
    </row>
    <row r="4" spans="1:13" s="7" customFormat="1" ht="9" customHeight="1">
      <c r="A4" s="17"/>
      <c r="B4" s="17"/>
      <c r="C4" s="17"/>
      <c r="D4" s="19"/>
      <c r="E4" s="20"/>
      <c r="F4" s="20"/>
      <c r="G4" s="16"/>
      <c r="H4" s="16"/>
      <c r="I4" s="17"/>
      <c r="J4" s="17"/>
      <c r="K4" s="18"/>
      <c r="L4" s="17"/>
      <c r="M4" s="17"/>
    </row>
    <row r="5" spans="1:13" s="7" customFormat="1" ht="9" customHeight="1">
      <c r="A5" s="21" t="s">
        <v>9</v>
      </c>
      <c r="B5" s="13" t="s">
        <v>10</v>
      </c>
      <c r="C5" s="22" t="s">
        <v>11</v>
      </c>
      <c r="D5" s="23">
        <f>SUM(D6:D10)</f>
        <v>18425</v>
      </c>
      <c r="E5" s="24">
        <f>SUM(E6:E10)</f>
        <v>9400</v>
      </c>
      <c r="F5" s="24">
        <f>SUM(F6:F10)</f>
        <v>9025</v>
      </c>
      <c r="G5" s="16"/>
      <c r="H5" s="25">
        <v>60</v>
      </c>
      <c r="I5" s="12" t="s">
        <v>20</v>
      </c>
      <c r="J5" s="26" t="s">
        <v>21</v>
      </c>
      <c r="K5" s="23">
        <f>SUM(K6:K10)</f>
        <v>25398</v>
      </c>
      <c r="L5" s="24">
        <f>SUM(L6:L10)</f>
        <v>11425</v>
      </c>
      <c r="M5" s="24">
        <f>SUM(M6:M10)</f>
        <v>13973</v>
      </c>
    </row>
    <row r="6" spans="1:13" s="7" customFormat="1" ht="9" customHeight="1">
      <c r="A6" s="20"/>
      <c r="B6" s="12" t="s">
        <v>14</v>
      </c>
      <c r="C6" s="26"/>
      <c r="D6" s="23">
        <f>SUM(E6+F6)</f>
        <v>3567</v>
      </c>
      <c r="E6" s="25">
        <v>1825</v>
      </c>
      <c r="F6" s="25">
        <v>1742</v>
      </c>
      <c r="G6" s="16"/>
      <c r="H6" s="25"/>
      <c r="I6" s="12" t="s">
        <v>23</v>
      </c>
      <c r="J6" s="26"/>
      <c r="K6" s="23">
        <f>SUM(L6:M6)</f>
        <v>5159</v>
      </c>
      <c r="L6" s="25">
        <v>2328</v>
      </c>
      <c r="M6" s="25">
        <v>2831</v>
      </c>
    </row>
    <row r="7" spans="1:13" s="7" customFormat="1" ht="9" customHeight="1">
      <c r="A7" s="20"/>
      <c r="B7" s="12" t="s">
        <v>16</v>
      </c>
      <c r="C7" s="26"/>
      <c r="D7" s="23">
        <f>SUM(E7+F7)</f>
        <v>3570</v>
      </c>
      <c r="E7" s="25">
        <v>1820</v>
      </c>
      <c r="F7" s="25">
        <v>1750</v>
      </c>
      <c r="G7" s="16"/>
      <c r="H7" s="25"/>
      <c r="I7" s="12" t="s">
        <v>26</v>
      </c>
      <c r="J7" s="26"/>
      <c r="K7" s="23">
        <f>SUM(L7:M7)</f>
        <v>4817</v>
      </c>
      <c r="L7" s="25">
        <v>2154</v>
      </c>
      <c r="M7" s="25">
        <v>2663</v>
      </c>
    </row>
    <row r="8" spans="1:13" s="7" customFormat="1" ht="9" customHeight="1">
      <c r="A8" s="20"/>
      <c r="B8" s="12" t="s">
        <v>18</v>
      </c>
      <c r="C8" s="26"/>
      <c r="D8" s="23">
        <f>SUM(E8+F8)</f>
        <v>3761</v>
      </c>
      <c r="E8" s="25">
        <v>1943</v>
      </c>
      <c r="F8" s="25">
        <v>1818</v>
      </c>
      <c r="G8" s="16"/>
      <c r="H8" s="25"/>
      <c r="I8" s="12" t="s">
        <v>27</v>
      </c>
      <c r="J8" s="26"/>
      <c r="K8" s="23">
        <f>SUM(L8:M8)</f>
        <v>5049</v>
      </c>
      <c r="L8" s="25">
        <v>2251</v>
      </c>
      <c r="M8" s="25">
        <v>2798</v>
      </c>
    </row>
    <row r="9" spans="1:13" s="7" customFormat="1" ht="9" customHeight="1">
      <c r="A9" s="20"/>
      <c r="B9" s="12" t="s">
        <v>19</v>
      </c>
      <c r="C9" s="26"/>
      <c r="D9" s="23">
        <f>SUM(E9+F9)</f>
        <v>3773</v>
      </c>
      <c r="E9" s="25">
        <v>1942</v>
      </c>
      <c r="F9" s="25">
        <v>1831</v>
      </c>
      <c r="G9" s="16"/>
      <c r="H9" s="20"/>
      <c r="I9" s="12" t="s">
        <v>29</v>
      </c>
      <c r="J9" s="26"/>
      <c r="K9" s="23">
        <f>SUM(L9:M9)</f>
        <v>5112</v>
      </c>
      <c r="L9" s="25">
        <v>2337</v>
      </c>
      <c r="M9" s="25">
        <v>2775</v>
      </c>
    </row>
    <row r="10" spans="1:13" s="7" customFormat="1" ht="9" customHeight="1">
      <c r="A10" s="20"/>
      <c r="B10" s="12" t="s">
        <v>22</v>
      </c>
      <c r="C10" s="26"/>
      <c r="D10" s="23">
        <f>SUM(E10+F10)</f>
        <v>3754</v>
      </c>
      <c r="E10" s="25">
        <v>1870</v>
      </c>
      <c r="F10" s="25">
        <v>1884</v>
      </c>
      <c r="G10" s="16"/>
      <c r="H10" s="20"/>
      <c r="I10" s="12" t="s">
        <v>21</v>
      </c>
      <c r="J10" s="26"/>
      <c r="K10" s="23">
        <f>SUM(L10:M10)</f>
        <v>5261</v>
      </c>
      <c r="L10" s="25">
        <v>2355</v>
      </c>
      <c r="M10" s="25">
        <v>2906</v>
      </c>
    </row>
    <row r="11" spans="1:13" s="7" customFormat="1" ht="9" customHeight="1">
      <c r="A11" s="20"/>
      <c r="B11" s="20"/>
      <c r="C11" s="20"/>
      <c r="D11" s="19"/>
      <c r="E11" s="20"/>
      <c r="F11" s="20"/>
      <c r="G11" s="16"/>
      <c r="H11" s="20"/>
      <c r="I11" s="13"/>
      <c r="J11" s="20"/>
      <c r="K11" s="19"/>
      <c r="L11" s="20"/>
      <c r="M11" s="20"/>
    </row>
    <row r="12" spans="1:13" s="7" customFormat="1" ht="9" customHeight="1">
      <c r="A12" s="20">
        <v>5</v>
      </c>
      <c r="B12" s="12" t="s">
        <v>24</v>
      </c>
      <c r="C12" s="26" t="s">
        <v>25</v>
      </c>
      <c r="D12" s="23">
        <f>SUM(D13:D17)</f>
        <v>20447</v>
      </c>
      <c r="E12" s="24">
        <f>SUM(E13:E17)</f>
        <v>10538</v>
      </c>
      <c r="F12" s="24">
        <f>SUM(F13:F17)</f>
        <v>9909</v>
      </c>
      <c r="G12" s="16"/>
      <c r="H12" s="25">
        <v>65</v>
      </c>
      <c r="I12" s="12" t="s">
        <v>20</v>
      </c>
      <c r="J12" s="26" t="s">
        <v>33</v>
      </c>
      <c r="K12" s="23">
        <f>SUM(K13:K17)</f>
        <v>25159</v>
      </c>
      <c r="L12" s="24">
        <f>SUM(L13:L17)</f>
        <v>11070</v>
      </c>
      <c r="M12" s="24">
        <f>SUM(M13:M17)</f>
        <v>14089</v>
      </c>
    </row>
    <row r="13" spans="1:13" s="7" customFormat="1" ht="9" customHeight="1">
      <c r="A13" s="20"/>
      <c r="B13" s="12" t="s">
        <v>28</v>
      </c>
      <c r="C13" s="26"/>
      <c r="D13" s="23">
        <f>SUM(E13+F13)</f>
        <v>3982</v>
      </c>
      <c r="E13" s="25">
        <v>2054</v>
      </c>
      <c r="F13" s="25">
        <v>1928</v>
      </c>
      <c r="G13" s="16"/>
      <c r="H13" s="25"/>
      <c r="I13" s="12" t="s">
        <v>34</v>
      </c>
      <c r="J13" s="26"/>
      <c r="K13" s="23">
        <f>SUM(L13:M13)</f>
        <v>5274</v>
      </c>
      <c r="L13" s="25">
        <v>2393</v>
      </c>
      <c r="M13" s="25">
        <v>2881</v>
      </c>
    </row>
    <row r="14" spans="1:13" s="7" customFormat="1" ht="9" customHeight="1">
      <c r="A14" s="20"/>
      <c r="B14" s="12" t="s">
        <v>30</v>
      </c>
      <c r="C14" s="26"/>
      <c r="D14" s="23">
        <f>SUM(E14+F14)</f>
        <v>4032</v>
      </c>
      <c r="E14" s="25">
        <v>2036</v>
      </c>
      <c r="F14" s="25">
        <v>1996</v>
      </c>
      <c r="G14" s="16"/>
      <c r="H14" s="25"/>
      <c r="I14" s="12" t="s">
        <v>36</v>
      </c>
      <c r="J14" s="26"/>
      <c r="K14" s="23">
        <f>SUM(L14:M14)</f>
        <v>5045</v>
      </c>
      <c r="L14" s="25">
        <v>2202</v>
      </c>
      <c r="M14" s="25">
        <v>2843</v>
      </c>
    </row>
    <row r="15" spans="1:13" s="7" customFormat="1" ht="9" customHeight="1">
      <c r="A15" s="26"/>
      <c r="B15" s="12" t="s">
        <v>31</v>
      </c>
      <c r="C15" s="26"/>
      <c r="D15" s="23">
        <f>SUM(E15+F15)</f>
        <v>4050</v>
      </c>
      <c r="E15" s="25">
        <v>2049</v>
      </c>
      <c r="F15" s="25">
        <v>2001</v>
      </c>
      <c r="G15" s="16"/>
      <c r="H15" s="25"/>
      <c r="I15" s="12" t="s">
        <v>37</v>
      </c>
      <c r="J15" s="26"/>
      <c r="K15" s="23">
        <f>SUM(L15:M15)</f>
        <v>5021</v>
      </c>
      <c r="L15" s="25">
        <v>2201</v>
      </c>
      <c r="M15" s="25">
        <v>2820</v>
      </c>
    </row>
    <row r="16" spans="1:13" s="7" customFormat="1" ht="9" customHeight="1">
      <c r="A16" s="26"/>
      <c r="B16" s="12" t="s">
        <v>32</v>
      </c>
      <c r="C16" s="26"/>
      <c r="D16" s="23">
        <f>SUM(E16+F16)</f>
        <v>4180</v>
      </c>
      <c r="E16" s="25">
        <v>2181</v>
      </c>
      <c r="F16" s="25">
        <v>1999</v>
      </c>
      <c r="G16" s="16"/>
      <c r="H16" s="25"/>
      <c r="I16" s="12" t="s">
        <v>39</v>
      </c>
      <c r="J16" s="26"/>
      <c r="K16" s="23">
        <f>SUM(L16:M16)</f>
        <v>5091</v>
      </c>
      <c r="L16" s="25">
        <v>2213</v>
      </c>
      <c r="M16" s="25">
        <v>2878</v>
      </c>
    </row>
    <row r="17" spans="1:13" s="7" customFormat="1" ht="9" customHeight="1">
      <c r="A17" s="26"/>
      <c r="B17" s="12" t="s">
        <v>25</v>
      </c>
      <c r="C17" s="26"/>
      <c r="D17" s="23">
        <f>SUM(E17+F17)</f>
        <v>4203</v>
      </c>
      <c r="E17" s="25">
        <v>2218</v>
      </c>
      <c r="F17" s="25">
        <v>1985</v>
      </c>
      <c r="G17" s="16"/>
      <c r="H17" s="20"/>
      <c r="I17" s="12" t="s">
        <v>33</v>
      </c>
      <c r="J17" s="26"/>
      <c r="K17" s="23">
        <f>SUM(L17:M17)</f>
        <v>4728</v>
      </c>
      <c r="L17" s="25">
        <v>2061</v>
      </c>
      <c r="M17" s="25">
        <v>2667</v>
      </c>
    </row>
    <row r="18" spans="1:13" s="7" customFormat="1" ht="9" customHeight="1">
      <c r="A18" s="26"/>
      <c r="B18" s="20"/>
      <c r="C18" s="20"/>
      <c r="D18" s="19"/>
      <c r="E18" s="20"/>
      <c r="F18" s="20"/>
      <c r="G18" s="16"/>
      <c r="H18" s="20"/>
      <c r="I18" s="20"/>
      <c r="J18" s="20"/>
      <c r="K18" s="19"/>
      <c r="L18" s="20"/>
      <c r="M18" s="20"/>
    </row>
    <row r="19" spans="1:13" s="7" customFormat="1" ht="9" customHeight="1">
      <c r="A19" s="20">
        <v>10</v>
      </c>
      <c r="B19" s="12" t="s">
        <v>20</v>
      </c>
      <c r="C19" s="26" t="s">
        <v>35</v>
      </c>
      <c r="D19" s="23">
        <f>SUM(D20:D24)</f>
        <v>23455</v>
      </c>
      <c r="E19" s="24">
        <f>SUM(E20:E24)</f>
        <v>12034</v>
      </c>
      <c r="F19" s="24">
        <f>SUM(F20:F24)</f>
        <v>11421</v>
      </c>
      <c r="G19" s="16"/>
      <c r="H19" s="25">
        <v>70</v>
      </c>
      <c r="I19" s="12" t="s">
        <v>20</v>
      </c>
      <c r="J19" s="26" t="s">
        <v>43</v>
      </c>
      <c r="K19" s="23">
        <f>SUM(K20:K24)</f>
        <v>21688</v>
      </c>
      <c r="L19" s="24">
        <f>SUM(L20:L24)</f>
        <v>9217</v>
      </c>
      <c r="M19" s="24">
        <f>SUM(M20:M24)</f>
        <v>12471</v>
      </c>
    </row>
    <row r="20" spans="1:13" s="7" customFormat="1" ht="9" customHeight="1">
      <c r="A20" s="20"/>
      <c r="B20" s="12" t="s">
        <v>38</v>
      </c>
      <c r="C20" s="26"/>
      <c r="D20" s="23">
        <v>4263</v>
      </c>
      <c r="E20" s="25">
        <v>2203</v>
      </c>
      <c r="F20" s="25">
        <v>2060</v>
      </c>
      <c r="G20" s="16"/>
      <c r="H20" s="25"/>
      <c r="I20" s="12" t="s">
        <v>44</v>
      </c>
      <c r="J20" s="26"/>
      <c r="K20" s="23">
        <f>SUM(L20:M20)</f>
        <v>4677</v>
      </c>
      <c r="L20" s="25">
        <v>2020</v>
      </c>
      <c r="M20" s="25">
        <v>2657</v>
      </c>
    </row>
    <row r="21" spans="1:13" s="7" customFormat="1" ht="9" customHeight="1">
      <c r="A21" s="20"/>
      <c r="B21" s="12" t="s">
        <v>40</v>
      </c>
      <c r="C21" s="26"/>
      <c r="D21" s="23">
        <v>4476</v>
      </c>
      <c r="E21" s="25">
        <v>2326</v>
      </c>
      <c r="F21" s="25">
        <v>2150</v>
      </c>
      <c r="G21" s="16"/>
      <c r="H21" s="25"/>
      <c r="I21" s="12" t="s">
        <v>46</v>
      </c>
      <c r="J21" s="26"/>
      <c r="K21" s="23">
        <f>SUM(L21:M21)</f>
        <v>4438</v>
      </c>
      <c r="L21" s="25">
        <v>1859</v>
      </c>
      <c r="M21" s="25">
        <v>2579</v>
      </c>
    </row>
    <row r="22" spans="1:13" s="7" customFormat="1" ht="9" customHeight="1">
      <c r="A22" s="20"/>
      <c r="B22" s="12" t="s">
        <v>41</v>
      </c>
      <c r="C22" s="26"/>
      <c r="D22" s="23">
        <v>4640</v>
      </c>
      <c r="E22" s="25">
        <v>2360</v>
      </c>
      <c r="F22" s="25">
        <v>2280</v>
      </c>
      <c r="G22" s="16"/>
      <c r="H22" s="25"/>
      <c r="I22" s="12" t="s">
        <v>47</v>
      </c>
      <c r="J22" s="26"/>
      <c r="K22" s="23">
        <f>SUM(L22:M22)</f>
        <v>4185</v>
      </c>
      <c r="L22" s="25">
        <v>1768</v>
      </c>
      <c r="M22" s="25">
        <v>2417</v>
      </c>
    </row>
    <row r="23" spans="1:13" s="7" customFormat="1" ht="9" customHeight="1">
      <c r="A23" s="26"/>
      <c r="B23" s="12" t="s">
        <v>42</v>
      </c>
      <c r="C23" s="26"/>
      <c r="D23" s="23">
        <v>4937</v>
      </c>
      <c r="E23" s="25">
        <v>2525</v>
      </c>
      <c r="F23" s="25">
        <v>2412</v>
      </c>
      <c r="G23" s="16"/>
      <c r="H23" s="25"/>
      <c r="I23" s="12" t="s">
        <v>49</v>
      </c>
      <c r="J23" s="26"/>
      <c r="K23" s="23">
        <f>SUM(L23:M23)</f>
        <v>4145</v>
      </c>
      <c r="L23" s="25">
        <v>1792</v>
      </c>
      <c r="M23" s="25">
        <v>2353</v>
      </c>
    </row>
    <row r="24" spans="1:13" s="7" customFormat="1" ht="9" customHeight="1">
      <c r="A24" s="26"/>
      <c r="B24" s="12" t="s">
        <v>35</v>
      </c>
      <c r="C24" s="26"/>
      <c r="D24" s="23">
        <v>5139</v>
      </c>
      <c r="E24" s="25">
        <v>2620</v>
      </c>
      <c r="F24" s="25">
        <v>2519</v>
      </c>
      <c r="G24" s="16"/>
      <c r="H24" s="25"/>
      <c r="I24" s="12" t="s">
        <v>43</v>
      </c>
      <c r="J24" s="26"/>
      <c r="K24" s="23">
        <f>SUM(L24:M24)</f>
        <v>4243</v>
      </c>
      <c r="L24" s="25">
        <v>1778</v>
      </c>
      <c r="M24" s="25">
        <v>2465</v>
      </c>
    </row>
    <row r="25" spans="1:13" s="7" customFormat="1" ht="9" customHeight="1">
      <c r="A25" s="26"/>
      <c r="B25" s="20"/>
      <c r="C25" s="20"/>
      <c r="D25" s="19"/>
      <c r="E25" s="20"/>
      <c r="F25" s="20"/>
      <c r="G25" s="16"/>
      <c r="H25" s="20"/>
      <c r="I25" s="13"/>
      <c r="J25" s="20"/>
      <c r="K25" s="23"/>
      <c r="L25" s="24"/>
      <c r="M25" s="24"/>
    </row>
    <row r="26" spans="1:13" s="7" customFormat="1" ht="9" customHeight="1">
      <c r="A26" s="20">
        <v>15</v>
      </c>
      <c r="B26" s="12" t="s">
        <v>20</v>
      </c>
      <c r="C26" s="26" t="s">
        <v>45</v>
      </c>
      <c r="D26" s="23">
        <f>SUM(D27:D31)</f>
        <v>27404</v>
      </c>
      <c r="E26" s="24">
        <f>SUM(E27:E31)</f>
        <v>13610</v>
      </c>
      <c r="F26" s="24">
        <f>SUM(F27:F31)</f>
        <v>13794</v>
      </c>
      <c r="G26" s="16"/>
      <c r="H26" s="25">
        <v>75</v>
      </c>
      <c r="I26" s="12" t="s">
        <v>20</v>
      </c>
      <c r="J26" s="26" t="s">
        <v>53</v>
      </c>
      <c r="K26" s="23">
        <f>SUM(K27:K31)</f>
        <v>16040</v>
      </c>
      <c r="L26" s="24">
        <f>SUM(L27:L31)</f>
        <v>6131</v>
      </c>
      <c r="M26" s="24">
        <f>SUM(M27:M31)</f>
        <v>9909</v>
      </c>
    </row>
    <row r="27" spans="1:13" s="7" customFormat="1" ht="9" customHeight="1">
      <c r="A27" s="26"/>
      <c r="B27" s="12" t="s">
        <v>48</v>
      </c>
      <c r="C27" s="26"/>
      <c r="D27" s="23">
        <v>5245</v>
      </c>
      <c r="E27" s="25">
        <v>2740</v>
      </c>
      <c r="F27" s="25">
        <v>2505</v>
      </c>
      <c r="G27" s="16"/>
      <c r="H27" s="20"/>
      <c r="I27" s="12" t="s">
        <v>54</v>
      </c>
      <c r="J27" s="26"/>
      <c r="K27" s="23">
        <f>SUM(L27:M27)</f>
        <v>3853</v>
      </c>
      <c r="L27" s="25">
        <v>1596</v>
      </c>
      <c r="M27" s="25">
        <v>2257</v>
      </c>
    </row>
    <row r="28" spans="1:13" s="7" customFormat="1" ht="9" customHeight="1">
      <c r="A28" s="20"/>
      <c r="B28" s="12" t="s">
        <v>50</v>
      </c>
      <c r="C28" s="26"/>
      <c r="D28" s="23">
        <v>5548</v>
      </c>
      <c r="E28" s="25">
        <v>2853</v>
      </c>
      <c r="F28" s="25">
        <v>2695</v>
      </c>
      <c r="G28" s="16"/>
      <c r="H28" s="25"/>
      <c r="I28" s="12" t="s">
        <v>56</v>
      </c>
      <c r="J28" s="26"/>
      <c r="K28" s="23">
        <f>SUM(L28:M28)</f>
        <v>3541</v>
      </c>
      <c r="L28" s="25">
        <v>1398</v>
      </c>
      <c r="M28" s="25">
        <v>2143</v>
      </c>
    </row>
    <row r="29" spans="1:13" s="7" customFormat="1" ht="9" customHeight="1">
      <c r="A29" s="20"/>
      <c r="B29" s="12" t="s">
        <v>51</v>
      </c>
      <c r="C29" s="26"/>
      <c r="D29" s="23">
        <v>5722</v>
      </c>
      <c r="E29" s="25">
        <v>2966</v>
      </c>
      <c r="F29" s="25">
        <v>2756</v>
      </c>
      <c r="G29" s="16"/>
      <c r="H29" s="25"/>
      <c r="I29" s="12" t="s">
        <v>57</v>
      </c>
      <c r="J29" s="26"/>
      <c r="K29" s="23">
        <f>SUM(L29:M29)</f>
        <v>3110</v>
      </c>
      <c r="L29" s="25">
        <v>1143</v>
      </c>
      <c r="M29" s="25">
        <v>1967</v>
      </c>
    </row>
    <row r="30" spans="1:13" s="7" customFormat="1" ht="9" customHeight="1">
      <c r="A30" s="20"/>
      <c r="B30" s="12" t="s">
        <v>52</v>
      </c>
      <c r="C30" s="26"/>
      <c r="D30" s="23">
        <v>5501</v>
      </c>
      <c r="E30" s="25">
        <v>2695</v>
      </c>
      <c r="F30" s="25">
        <v>2806</v>
      </c>
      <c r="G30" s="16"/>
      <c r="H30" s="25"/>
      <c r="I30" s="12" t="s">
        <v>59</v>
      </c>
      <c r="J30" s="26"/>
      <c r="K30" s="23">
        <f>SUM(L30:M30)</f>
        <v>2949</v>
      </c>
      <c r="L30" s="25">
        <v>1086</v>
      </c>
      <c r="M30" s="25">
        <v>1863</v>
      </c>
    </row>
    <row r="31" spans="1:13" s="7" customFormat="1" ht="9" customHeight="1">
      <c r="A31" s="26"/>
      <c r="B31" s="12" t="s">
        <v>45</v>
      </c>
      <c r="C31" s="26"/>
      <c r="D31" s="23">
        <v>5388</v>
      </c>
      <c r="E31" s="25">
        <v>2356</v>
      </c>
      <c r="F31" s="25">
        <v>3032</v>
      </c>
      <c r="G31" s="16"/>
      <c r="H31" s="25"/>
      <c r="I31" s="12" t="s">
        <v>53</v>
      </c>
      <c r="J31" s="26"/>
      <c r="K31" s="23">
        <f>SUM(L31:M31)</f>
        <v>2587</v>
      </c>
      <c r="L31" s="25">
        <v>908</v>
      </c>
      <c r="M31" s="25">
        <v>1679</v>
      </c>
    </row>
    <row r="32" spans="1:13" s="7" customFormat="1" ht="9" customHeight="1">
      <c r="A32" s="26"/>
      <c r="B32" s="20"/>
      <c r="C32" s="20"/>
      <c r="D32" s="19"/>
      <c r="E32" s="20"/>
      <c r="F32" s="20"/>
      <c r="G32" s="16"/>
      <c r="H32" s="25"/>
      <c r="I32" s="20"/>
      <c r="J32" s="20"/>
      <c r="K32" s="19"/>
      <c r="L32" s="20"/>
      <c r="M32" s="20"/>
    </row>
    <row r="33" spans="1:13" s="7" customFormat="1" ht="9" customHeight="1">
      <c r="A33" s="20">
        <v>20</v>
      </c>
      <c r="B33" s="12" t="s">
        <v>20</v>
      </c>
      <c r="C33" s="26" t="s">
        <v>55</v>
      </c>
      <c r="D33" s="23">
        <f>SUM(D34:D38)</f>
        <v>26871</v>
      </c>
      <c r="E33" s="24">
        <f>SUM(E34:E38)</f>
        <v>12615</v>
      </c>
      <c r="F33" s="24">
        <f>SUM(F34:F38)</f>
        <v>14256</v>
      </c>
      <c r="G33" s="16"/>
      <c r="H33" s="25">
        <v>80</v>
      </c>
      <c r="I33" s="12" t="s">
        <v>20</v>
      </c>
      <c r="J33" s="26" t="s">
        <v>63</v>
      </c>
      <c r="K33" s="23">
        <f>SUM(K34:K38)</f>
        <v>9646</v>
      </c>
      <c r="L33" s="24">
        <f>SUM(L34:L38)</f>
        <v>3348</v>
      </c>
      <c r="M33" s="24">
        <f>SUM(M34:M38)</f>
        <v>6298</v>
      </c>
    </row>
    <row r="34" spans="1:13" s="7" customFormat="1" ht="9" customHeight="1">
      <c r="A34" s="26"/>
      <c r="B34" s="12" t="s">
        <v>58</v>
      </c>
      <c r="C34" s="26"/>
      <c r="D34" s="23">
        <v>5577</v>
      </c>
      <c r="E34" s="25">
        <v>2574</v>
      </c>
      <c r="F34" s="25">
        <v>3003</v>
      </c>
      <c r="G34" s="16"/>
      <c r="H34" s="20"/>
      <c r="I34" s="12" t="s">
        <v>64</v>
      </c>
      <c r="J34" s="26"/>
      <c r="K34" s="23">
        <f>SUM(L34:M34)</f>
        <v>2531</v>
      </c>
      <c r="L34" s="25">
        <v>874</v>
      </c>
      <c r="M34" s="25">
        <v>1657</v>
      </c>
    </row>
    <row r="35" spans="1:13" s="7" customFormat="1" ht="9" customHeight="1">
      <c r="A35" s="26"/>
      <c r="B35" s="12" t="s">
        <v>60</v>
      </c>
      <c r="C35" s="26"/>
      <c r="D35" s="23">
        <v>5628</v>
      </c>
      <c r="E35" s="25">
        <v>2588</v>
      </c>
      <c r="F35" s="25">
        <v>3040</v>
      </c>
      <c r="G35" s="16"/>
      <c r="H35" s="20"/>
      <c r="I35" s="12" t="s">
        <v>66</v>
      </c>
      <c r="J35" s="26"/>
      <c r="K35" s="23">
        <f>SUM(L35:M35)</f>
        <v>1868</v>
      </c>
      <c r="L35" s="25">
        <v>653</v>
      </c>
      <c r="M35" s="25">
        <v>1215</v>
      </c>
    </row>
    <row r="36" spans="1:13" s="7" customFormat="1" ht="9" customHeight="1">
      <c r="A36" s="20"/>
      <c r="B36" s="12" t="s">
        <v>61</v>
      </c>
      <c r="C36" s="26"/>
      <c r="D36" s="23">
        <v>5311</v>
      </c>
      <c r="E36" s="25">
        <v>2522</v>
      </c>
      <c r="F36" s="25">
        <v>2789</v>
      </c>
      <c r="G36" s="16"/>
      <c r="H36" s="25"/>
      <c r="I36" s="12" t="s">
        <v>67</v>
      </c>
      <c r="J36" s="26"/>
      <c r="K36" s="23">
        <f>SUM(L36:M36)</f>
        <v>1912</v>
      </c>
      <c r="L36" s="25">
        <v>672</v>
      </c>
      <c r="M36" s="25">
        <v>1240</v>
      </c>
    </row>
    <row r="37" spans="1:13" s="7" customFormat="1" ht="9" customHeight="1">
      <c r="A37" s="20"/>
      <c r="B37" s="12" t="s">
        <v>62</v>
      </c>
      <c r="C37" s="26"/>
      <c r="D37" s="23">
        <v>5133</v>
      </c>
      <c r="E37" s="25">
        <v>2458</v>
      </c>
      <c r="F37" s="25">
        <v>2675</v>
      </c>
      <c r="G37" s="16"/>
      <c r="H37" s="25"/>
      <c r="I37" s="12" t="s">
        <v>69</v>
      </c>
      <c r="J37" s="26"/>
      <c r="K37" s="23">
        <f>SUM(L37:M37)</f>
        <v>1718</v>
      </c>
      <c r="L37" s="25">
        <v>582</v>
      </c>
      <c r="M37" s="25">
        <v>1136</v>
      </c>
    </row>
    <row r="38" spans="1:13" s="7" customFormat="1" ht="9" customHeight="1">
      <c r="A38" s="20"/>
      <c r="B38" s="12" t="s">
        <v>55</v>
      </c>
      <c r="C38" s="26"/>
      <c r="D38" s="23">
        <v>5222</v>
      </c>
      <c r="E38" s="25">
        <v>2473</v>
      </c>
      <c r="F38" s="25">
        <v>2749</v>
      </c>
      <c r="G38" s="16"/>
      <c r="H38" s="25"/>
      <c r="I38" s="12" t="s">
        <v>63</v>
      </c>
      <c r="J38" s="26"/>
      <c r="K38" s="23">
        <f>SUM(L38:M38)</f>
        <v>1617</v>
      </c>
      <c r="L38" s="25">
        <v>567</v>
      </c>
      <c r="M38" s="25">
        <v>1050</v>
      </c>
    </row>
    <row r="39" spans="1:13" s="7" customFormat="1" ht="9" customHeight="1">
      <c r="A39" s="26"/>
      <c r="B39" s="20"/>
      <c r="C39" s="20"/>
      <c r="D39" s="19"/>
      <c r="E39" s="20"/>
      <c r="F39" s="20"/>
      <c r="G39" s="16"/>
      <c r="H39" s="25"/>
      <c r="I39" s="20"/>
      <c r="J39" s="20"/>
      <c r="K39" s="19"/>
      <c r="L39" s="20"/>
      <c r="M39" s="20"/>
    </row>
    <row r="40" spans="1:13" s="7" customFormat="1" ht="9" customHeight="1">
      <c r="A40" s="20">
        <v>25</v>
      </c>
      <c r="B40" s="12" t="s">
        <v>20</v>
      </c>
      <c r="C40" s="26" t="s">
        <v>65</v>
      </c>
      <c r="D40" s="23">
        <f>SUM(D41:D45)</f>
        <v>28064</v>
      </c>
      <c r="E40" s="24">
        <f>SUM(E41:E45)</f>
        <v>13221</v>
      </c>
      <c r="F40" s="24">
        <f>SUM(F41:F45)</f>
        <v>14843</v>
      </c>
      <c r="G40" s="16"/>
      <c r="H40" s="25">
        <v>85</v>
      </c>
      <c r="I40" s="12" t="s">
        <v>20</v>
      </c>
      <c r="J40" s="26" t="s">
        <v>73</v>
      </c>
      <c r="K40" s="23">
        <f>SUM(K41:K45)</f>
        <v>5397</v>
      </c>
      <c r="L40" s="24">
        <f>SUM(L41:L45)</f>
        <v>1647</v>
      </c>
      <c r="M40" s="24">
        <f>SUM(M41:M45)</f>
        <v>3750</v>
      </c>
    </row>
    <row r="41" spans="1:13" s="7" customFormat="1" ht="9" customHeight="1">
      <c r="A41" s="26"/>
      <c r="B41" s="12" t="s">
        <v>68</v>
      </c>
      <c r="C41" s="26"/>
      <c r="D41" s="23">
        <f>SUM(E41+F41)</f>
        <v>5671</v>
      </c>
      <c r="E41" s="25">
        <v>2720</v>
      </c>
      <c r="F41" s="25">
        <v>2951</v>
      </c>
      <c r="G41" s="16"/>
      <c r="H41" s="20"/>
      <c r="I41" s="12" t="s">
        <v>74</v>
      </c>
      <c r="J41" s="26"/>
      <c r="K41" s="23">
        <f>SUM(L41:M41)</f>
        <v>1391</v>
      </c>
      <c r="L41" s="25">
        <v>454</v>
      </c>
      <c r="M41" s="25">
        <v>937</v>
      </c>
    </row>
    <row r="42" spans="1:13" s="7" customFormat="1" ht="9" customHeight="1">
      <c r="A42" s="26"/>
      <c r="B42" s="12" t="s">
        <v>70</v>
      </c>
      <c r="C42" s="26"/>
      <c r="D42" s="23">
        <f>SUM(E42+F42)</f>
        <v>5735</v>
      </c>
      <c r="E42" s="25">
        <v>2656</v>
      </c>
      <c r="F42" s="25">
        <v>3079</v>
      </c>
      <c r="G42" s="16"/>
      <c r="H42" s="20"/>
      <c r="I42" s="12" t="s">
        <v>76</v>
      </c>
      <c r="J42" s="26"/>
      <c r="K42" s="23">
        <f>SUM(L42:M42)</f>
        <v>1230</v>
      </c>
      <c r="L42" s="25">
        <v>405</v>
      </c>
      <c r="M42" s="25">
        <v>825</v>
      </c>
    </row>
    <row r="43" spans="1:13" s="7" customFormat="1" ht="9" customHeight="1">
      <c r="A43" s="26"/>
      <c r="B43" s="12" t="s">
        <v>71</v>
      </c>
      <c r="C43" s="26"/>
      <c r="D43" s="23">
        <f>SUM(E43+F43)</f>
        <v>5674</v>
      </c>
      <c r="E43" s="25">
        <v>2692</v>
      </c>
      <c r="F43" s="25">
        <v>2982</v>
      </c>
      <c r="G43" s="16"/>
      <c r="H43" s="20"/>
      <c r="I43" s="12" t="s">
        <v>77</v>
      </c>
      <c r="J43" s="26"/>
      <c r="K43" s="23">
        <f>SUM(L43:M43)</f>
        <v>1106</v>
      </c>
      <c r="L43" s="25">
        <v>338</v>
      </c>
      <c r="M43" s="25">
        <v>768</v>
      </c>
    </row>
    <row r="44" spans="1:13" s="7" customFormat="1" ht="9" customHeight="1">
      <c r="A44" s="20"/>
      <c r="B44" s="12" t="s">
        <v>72</v>
      </c>
      <c r="C44" s="26"/>
      <c r="D44" s="23">
        <f>SUM(E44+F44)</f>
        <v>5581</v>
      </c>
      <c r="E44" s="25">
        <v>2635</v>
      </c>
      <c r="F44" s="25">
        <v>2946</v>
      </c>
      <c r="G44" s="16"/>
      <c r="H44" s="25"/>
      <c r="I44" s="12" t="s">
        <v>79</v>
      </c>
      <c r="J44" s="26"/>
      <c r="K44" s="23">
        <f>SUM(L44:M44)</f>
        <v>982</v>
      </c>
      <c r="L44" s="25">
        <v>284</v>
      </c>
      <c r="M44" s="25">
        <v>698</v>
      </c>
    </row>
    <row r="45" spans="1:13" s="7" customFormat="1" ht="9" customHeight="1">
      <c r="A45" s="20"/>
      <c r="B45" s="12" t="s">
        <v>65</v>
      </c>
      <c r="C45" s="26"/>
      <c r="D45" s="23">
        <f>SUM(E45+F45)</f>
        <v>5403</v>
      </c>
      <c r="E45" s="25">
        <v>2518</v>
      </c>
      <c r="F45" s="25">
        <v>2885</v>
      </c>
      <c r="G45" s="16"/>
      <c r="H45" s="25"/>
      <c r="I45" s="12" t="s">
        <v>73</v>
      </c>
      <c r="J45" s="26"/>
      <c r="K45" s="23">
        <f>SUM(L45:M45)</f>
        <v>688</v>
      </c>
      <c r="L45" s="25">
        <v>166</v>
      </c>
      <c r="M45" s="25">
        <v>522</v>
      </c>
    </row>
    <row r="46" spans="1:13" s="7" customFormat="1" ht="9" customHeight="1">
      <c r="A46" s="20"/>
      <c r="B46" s="13"/>
      <c r="C46" s="20"/>
      <c r="D46" s="19"/>
      <c r="E46" s="20"/>
      <c r="F46" s="20"/>
      <c r="G46" s="16"/>
      <c r="H46" s="25"/>
      <c r="I46" s="20"/>
      <c r="J46" s="20"/>
      <c r="K46" s="19"/>
      <c r="L46" s="20"/>
      <c r="M46" s="20"/>
    </row>
    <row r="47" spans="1:13" s="7" customFormat="1" ht="9" customHeight="1">
      <c r="A47" s="20">
        <v>30</v>
      </c>
      <c r="B47" s="12" t="s">
        <v>20</v>
      </c>
      <c r="C47" s="26" t="s">
        <v>75</v>
      </c>
      <c r="D47" s="23">
        <f>SUM(D48:D52)</f>
        <v>25217</v>
      </c>
      <c r="E47" s="24">
        <f>SUM(E48:E52)</f>
        <v>11678</v>
      </c>
      <c r="F47" s="24">
        <f>SUM(F48:F52)</f>
        <v>13539</v>
      </c>
      <c r="G47" s="16"/>
      <c r="H47" s="25">
        <v>90</v>
      </c>
      <c r="I47" s="12" t="s">
        <v>20</v>
      </c>
      <c r="J47" s="26" t="s">
        <v>83</v>
      </c>
      <c r="K47" s="23">
        <f>SUM(K48:K52)</f>
        <v>2028</v>
      </c>
      <c r="L47" s="24">
        <f>SUM(L48:L52)</f>
        <v>507</v>
      </c>
      <c r="M47" s="24">
        <f>SUM(M48:M52)</f>
        <v>1521</v>
      </c>
    </row>
    <row r="48" spans="1:13" s="7" customFormat="1" ht="9" customHeight="1">
      <c r="A48" s="26"/>
      <c r="B48" s="12" t="s">
        <v>78</v>
      </c>
      <c r="C48" s="26"/>
      <c r="D48" s="23">
        <f>SUM(E48:F48)</f>
        <v>5199</v>
      </c>
      <c r="E48" s="25">
        <v>2412</v>
      </c>
      <c r="F48" s="25">
        <v>2787</v>
      </c>
      <c r="G48" s="16"/>
      <c r="H48" s="25"/>
      <c r="I48" s="12" t="s">
        <v>84</v>
      </c>
      <c r="J48" s="26"/>
      <c r="K48" s="23">
        <f>SUM(L48:M48)</f>
        <v>623</v>
      </c>
      <c r="L48" s="25">
        <v>157</v>
      </c>
      <c r="M48" s="25">
        <v>466</v>
      </c>
    </row>
    <row r="49" spans="1:13" s="7" customFormat="1" ht="9" customHeight="1">
      <c r="A49" s="26"/>
      <c r="B49" s="12" t="s">
        <v>80</v>
      </c>
      <c r="C49" s="26"/>
      <c r="D49" s="23">
        <f>SUM(E49:F49)</f>
        <v>5276</v>
      </c>
      <c r="E49" s="25">
        <v>2481</v>
      </c>
      <c r="F49" s="25">
        <v>2795</v>
      </c>
      <c r="G49" s="16"/>
      <c r="H49" s="20"/>
      <c r="I49" s="12" t="s">
        <v>86</v>
      </c>
      <c r="J49" s="26"/>
      <c r="K49" s="23">
        <f>SUM(L49:M49)</f>
        <v>517</v>
      </c>
      <c r="L49" s="25">
        <v>133</v>
      </c>
      <c r="M49" s="25">
        <v>384</v>
      </c>
    </row>
    <row r="50" spans="1:13" s="7" customFormat="1" ht="9" customHeight="1">
      <c r="A50" s="26"/>
      <c r="B50" s="12" t="s">
        <v>81</v>
      </c>
      <c r="C50" s="26"/>
      <c r="D50" s="23">
        <f>SUM(E50:F50)</f>
        <v>5120</v>
      </c>
      <c r="E50" s="25">
        <v>2325</v>
      </c>
      <c r="F50" s="25">
        <v>2795</v>
      </c>
      <c r="G50" s="16"/>
      <c r="H50" s="20"/>
      <c r="I50" s="12" t="s">
        <v>87</v>
      </c>
      <c r="J50" s="26"/>
      <c r="K50" s="23">
        <f>SUM(L50:M50)</f>
        <v>400</v>
      </c>
      <c r="L50" s="25">
        <v>95</v>
      </c>
      <c r="M50" s="25">
        <v>305</v>
      </c>
    </row>
    <row r="51" spans="1:13" s="7" customFormat="1" ht="9" customHeight="1">
      <c r="A51" s="26"/>
      <c r="B51" s="12" t="s">
        <v>82</v>
      </c>
      <c r="C51" s="26"/>
      <c r="D51" s="23">
        <f>SUM(E51:F51)</f>
        <v>5175</v>
      </c>
      <c r="E51" s="25">
        <v>2391</v>
      </c>
      <c r="F51" s="25">
        <v>2784</v>
      </c>
      <c r="G51" s="16"/>
      <c r="H51" s="20"/>
      <c r="I51" s="12" t="s">
        <v>89</v>
      </c>
      <c r="J51" s="26"/>
      <c r="K51" s="23">
        <f>SUM(L51:M51)</f>
        <v>301</v>
      </c>
      <c r="L51" s="25">
        <v>72</v>
      </c>
      <c r="M51" s="25">
        <v>229</v>
      </c>
    </row>
    <row r="52" spans="1:13" s="7" customFormat="1" ht="9" customHeight="1">
      <c r="A52" s="20"/>
      <c r="B52" s="12" t="s">
        <v>75</v>
      </c>
      <c r="C52" s="26"/>
      <c r="D52" s="23">
        <f>SUM(E52:F52)</f>
        <v>4447</v>
      </c>
      <c r="E52" s="25">
        <v>2069</v>
      </c>
      <c r="F52" s="25">
        <v>2378</v>
      </c>
      <c r="G52" s="16"/>
      <c r="H52" s="25"/>
      <c r="I52" s="12" t="s">
        <v>83</v>
      </c>
      <c r="J52" s="26"/>
      <c r="K52" s="23">
        <f>SUM(L52:M52)</f>
        <v>187</v>
      </c>
      <c r="L52" s="25">
        <v>50</v>
      </c>
      <c r="M52" s="25">
        <v>137</v>
      </c>
    </row>
    <row r="53" spans="1:13" s="7" customFormat="1" ht="9" customHeight="1">
      <c r="A53" s="20"/>
      <c r="B53" s="20"/>
      <c r="C53" s="20"/>
      <c r="D53" s="19"/>
      <c r="E53" s="20"/>
      <c r="F53" s="20"/>
      <c r="G53" s="16"/>
      <c r="H53" s="25"/>
      <c r="I53" s="20"/>
      <c r="J53" s="20"/>
      <c r="K53" s="19"/>
      <c r="L53" s="20"/>
      <c r="M53" s="20"/>
    </row>
    <row r="54" spans="1:13" s="7" customFormat="1" ht="9" customHeight="1">
      <c r="A54" s="20">
        <v>35</v>
      </c>
      <c r="B54" s="12" t="s">
        <v>20</v>
      </c>
      <c r="C54" s="26" t="s">
        <v>85</v>
      </c>
      <c r="D54" s="23">
        <f>SUM(D55:D59)</f>
        <v>26052</v>
      </c>
      <c r="E54" s="24">
        <f>SUM(E55:E59)</f>
        <v>12114</v>
      </c>
      <c r="F54" s="24">
        <f>SUM(F55:F59)</f>
        <v>13938</v>
      </c>
      <c r="G54" s="16"/>
      <c r="H54" s="25">
        <v>95</v>
      </c>
      <c r="I54" s="12" t="s">
        <v>20</v>
      </c>
      <c r="J54" s="26" t="s">
        <v>93</v>
      </c>
      <c r="K54" s="23">
        <f>SUM(K55:K59)</f>
        <v>472</v>
      </c>
      <c r="L54" s="24">
        <f>SUM(L55:L59)</f>
        <v>95</v>
      </c>
      <c r="M54" s="24">
        <f>SUM(M55:M59)</f>
        <v>377</v>
      </c>
    </row>
    <row r="55" spans="1:13" s="7" customFormat="1" ht="9" customHeight="1">
      <c r="A55" s="26"/>
      <c r="B55" s="12" t="s">
        <v>88</v>
      </c>
      <c r="C55" s="26"/>
      <c r="D55" s="23">
        <f>SUM(E55:F55)</f>
        <v>5304</v>
      </c>
      <c r="E55" s="25">
        <v>2451</v>
      </c>
      <c r="F55" s="25">
        <v>2853</v>
      </c>
      <c r="G55" s="16"/>
      <c r="H55" s="25"/>
      <c r="I55" s="12" t="s">
        <v>94</v>
      </c>
      <c r="J55" s="26"/>
      <c r="K55" s="23">
        <f>SUM(L55:M55)</f>
        <v>167</v>
      </c>
      <c r="L55" s="25">
        <v>43</v>
      </c>
      <c r="M55" s="25">
        <v>124</v>
      </c>
    </row>
    <row r="56" spans="1:13" s="7" customFormat="1" ht="9" customHeight="1">
      <c r="A56" s="26"/>
      <c r="B56" s="12" t="s">
        <v>90</v>
      </c>
      <c r="C56" s="26"/>
      <c r="D56" s="23">
        <f>SUM(E56:F56)</f>
        <v>4991</v>
      </c>
      <c r="E56" s="25">
        <v>2323</v>
      </c>
      <c r="F56" s="25">
        <v>2668</v>
      </c>
      <c r="G56" s="16"/>
      <c r="H56" s="25"/>
      <c r="I56" s="12" t="s">
        <v>97</v>
      </c>
      <c r="J56" s="26"/>
      <c r="K56" s="23">
        <f>SUM(L56:M56)</f>
        <v>132</v>
      </c>
      <c r="L56" s="25">
        <v>23</v>
      </c>
      <c r="M56" s="25">
        <v>109</v>
      </c>
    </row>
    <row r="57" spans="1:13" s="7" customFormat="1" ht="9" customHeight="1">
      <c r="A57" s="26"/>
      <c r="B57" s="12" t="s">
        <v>91</v>
      </c>
      <c r="C57" s="26"/>
      <c r="D57" s="23">
        <f>SUM(E57:F57)</f>
        <v>5265</v>
      </c>
      <c r="E57" s="25">
        <v>2464</v>
      </c>
      <c r="F57" s="25">
        <v>2801</v>
      </c>
      <c r="G57" s="16"/>
      <c r="H57" s="20"/>
      <c r="I57" s="12" t="s">
        <v>99</v>
      </c>
      <c r="J57" s="26"/>
      <c r="K57" s="23">
        <f>SUM(L57:M57)</f>
        <v>66</v>
      </c>
      <c r="L57" s="25">
        <v>11</v>
      </c>
      <c r="M57" s="25">
        <v>55</v>
      </c>
    </row>
    <row r="58" spans="1:13" s="7" customFormat="1" ht="9" customHeight="1">
      <c r="A58" s="26"/>
      <c r="B58" s="12" t="s">
        <v>92</v>
      </c>
      <c r="C58" s="26"/>
      <c r="D58" s="23">
        <f>SUM(E58:F58)</f>
        <v>5181</v>
      </c>
      <c r="E58" s="25">
        <v>2402</v>
      </c>
      <c r="F58" s="25">
        <v>2779</v>
      </c>
      <c r="G58" s="16"/>
      <c r="H58" s="20"/>
      <c r="I58" s="12" t="s">
        <v>101</v>
      </c>
      <c r="J58" s="26"/>
      <c r="K58" s="23">
        <f>SUM(L58:M58)</f>
        <v>59</v>
      </c>
      <c r="L58" s="25">
        <v>13</v>
      </c>
      <c r="M58" s="25">
        <v>46</v>
      </c>
    </row>
    <row r="59" spans="1:13" s="7" customFormat="1" ht="9" customHeight="1">
      <c r="A59" s="26"/>
      <c r="B59" s="12" t="s">
        <v>85</v>
      </c>
      <c r="C59" s="26"/>
      <c r="D59" s="23">
        <f>SUM(E59:F59)</f>
        <v>5311</v>
      </c>
      <c r="E59" s="25">
        <v>2474</v>
      </c>
      <c r="F59" s="25">
        <v>2837</v>
      </c>
      <c r="G59" s="16"/>
      <c r="H59" s="20"/>
      <c r="I59" s="12" t="s">
        <v>93</v>
      </c>
      <c r="J59" s="26"/>
      <c r="K59" s="23">
        <f>SUM(L59:M59)</f>
        <v>48</v>
      </c>
      <c r="L59" s="25">
        <v>5</v>
      </c>
      <c r="M59" s="25">
        <v>43</v>
      </c>
    </row>
    <row r="60" spans="1:13" s="7" customFormat="1" ht="9" customHeight="1">
      <c r="A60" s="20"/>
      <c r="B60" s="13"/>
      <c r="C60" s="20"/>
      <c r="D60" s="19"/>
      <c r="E60" s="20"/>
      <c r="F60" s="20"/>
      <c r="G60" s="16"/>
      <c r="H60" s="25"/>
      <c r="I60" s="20"/>
      <c r="J60" s="20"/>
      <c r="K60" s="19"/>
      <c r="L60" s="20"/>
      <c r="M60" s="20"/>
    </row>
    <row r="61" spans="1:13" s="7" customFormat="1" ht="9" customHeight="1">
      <c r="A61" s="20">
        <v>40</v>
      </c>
      <c r="B61" s="12" t="s">
        <v>95</v>
      </c>
      <c r="C61" s="26" t="s">
        <v>96</v>
      </c>
      <c r="D61" s="23">
        <f>SUM(D62:D66)</f>
        <v>27674</v>
      </c>
      <c r="E61" s="24">
        <f>SUM(E62:E66)</f>
        <v>13079</v>
      </c>
      <c r="F61" s="24">
        <f>SUM(F62:F66)</f>
        <v>14595</v>
      </c>
      <c r="G61" s="16"/>
      <c r="H61" s="46" t="s">
        <v>104</v>
      </c>
      <c r="I61" s="47"/>
      <c r="J61" s="47"/>
      <c r="K61" s="23">
        <v>50</v>
      </c>
      <c r="L61" s="25">
        <v>4</v>
      </c>
      <c r="M61" s="25">
        <v>46</v>
      </c>
    </row>
    <row r="62" spans="1:13" s="7" customFormat="1" ht="9" customHeight="1">
      <c r="A62" s="26"/>
      <c r="B62" s="12" t="s">
        <v>98</v>
      </c>
      <c r="C62" s="26"/>
      <c r="D62" s="23">
        <f>SUM(E62:F62)</f>
        <v>5516</v>
      </c>
      <c r="E62" s="25">
        <v>2583</v>
      </c>
      <c r="F62" s="25">
        <v>2933</v>
      </c>
      <c r="G62" s="16"/>
      <c r="H62" s="16"/>
      <c r="I62" s="17"/>
      <c r="J62" s="17"/>
      <c r="K62" s="19"/>
      <c r="L62" s="20"/>
      <c r="M62" s="20"/>
    </row>
    <row r="63" spans="1:13" s="7" customFormat="1" ht="9" customHeight="1">
      <c r="A63" s="26"/>
      <c r="B63" s="12" t="s">
        <v>100</v>
      </c>
      <c r="C63" s="26"/>
      <c r="D63" s="23">
        <f>SUM(E63:F63)</f>
        <v>5655</v>
      </c>
      <c r="E63" s="25">
        <v>2680</v>
      </c>
      <c r="F63" s="25">
        <v>2975</v>
      </c>
      <c r="G63" s="16"/>
      <c r="H63" s="46" t="s">
        <v>106</v>
      </c>
      <c r="I63" s="47"/>
      <c r="J63" s="47"/>
      <c r="K63" s="23">
        <v>146</v>
      </c>
      <c r="L63" s="25">
        <v>100</v>
      </c>
      <c r="M63" s="25">
        <v>46</v>
      </c>
    </row>
    <row r="64" spans="1:13" s="7" customFormat="1" ht="9" customHeight="1">
      <c r="A64" s="26"/>
      <c r="B64" s="12" t="s">
        <v>102</v>
      </c>
      <c r="C64" s="26"/>
      <c r="D64" s="23">
        <f>SUM(E64:F64)</f>
        <v>5615</v>
      </c>
      <c r="E64" s="25">
        <v>2631</v>
      </c>
      <c r="F64" s="25">
        <v>2984</v>
      </c>
      <c r="G64" s="16"/>
      <c r="H64" s="16"/>
      <c r="I64" s="17"/>
      <c r="J64" s="17"/>
      <c r="K64" s="19"/>
      <c r="L64" s="20"/>
      <c r="M64" s="20"/>
    </row>
    <row r="65" spans="1:13" s="7" customFormat="1" ht="9" customHeight="1">
      <c r="A65" s="26"/>
      <c r="B65" s="12" t="s">
        <v>103</v>
      </c>
      <c r="C65" s="26"/>
      <c r="D65" s="23">
        <f>SUM(E65:F65)</f>
        <v>5132</v>
      </c>
      <c r="E65" s="25">
        <v>2451</v>
      </c>
      <c r="F65" s="25">
        <v>2681</v>
      </c>
      <c r="G65" s="16"/>
      <c r="H65" s="27" t="s">
        <v>108</v>
      </c>
      <c r="I65" s="17"/>
      <c r="J65" s="27"/>
      <c r="K65" s="28"/>
      <c r="L65" s="29"/>
      <c r="M65" s="29"/>
    </row>
    <row r="66" spans="1:13" s="7" customFormat="1" ht="9" customHeight="1">
      <c r="A66" s="26"/>
      <c r="B66" s="12" t="s">
        <v>105</v>
      </c>
      <c r="C66" s="26"/>
      <c r="D66" s="23">
        <f>SUM(E66:F66)</f>
        <v>5756</v>
      </c>
      <c r="E66" s="25">
        <v>2734</v>
      </c>
      <c r="F66" s="25">
        <v>3022</v>
      </c>
      <c r="G66" s="16"/>
      <c r="H66" s="46" t="s">
        <v>109</v>
      </c>
      <c r="I66" s="47"/>
      <c r="J66" s="47"/>
      <c r="K66" s="23">
        <f>SUM(D19,D12,D5)</f>
        <v>62327</v>
      </c>
      <c r="L66" s="24">
        <f>SUM(E19,E12,E5)</f>
        <v>31972</v>
      </c>
      <c r="M66" s="24">
        <f>SUM(F19,F12,F5)</f>
        <v>30355</v>
      </c>
    </row>
    <row r="67" spans="1:13" s="7" customFormat="1" ht="9" customHeight="1">
      <c r="A67" s="26"/>
      <c r="B67" s="20"/>
      <c r="C67" s="20"/>
      <c r="D67" s="19"/>
      <c r="E67" s="20"/>
      <c r="F67" s="20"/>
      <c r="G67" s="16"/>
      <c r="H67" s="17"/>
      <c r="I67" s="30"/>
      <c r="J67" s="17"/>
      <c r="K67" s="19"/>
      <c r="L67" s="20"/>
      <c r="M67" s="20"/>
    </row>
    <row r="68" spans="1:13" s="7" customFormat="1" ht="9" customHeight="1">
      <c r="A68" s="20">
        <v>45</v>
      </c>
      <c r="B68" s="12" t="s">
        <v>20</v>
      </c>
      <c r="C68" s="26" t="s">
        <v>107</v>
      </c>
      <c r="D68" s="23">
        <f>SUM(D69:D73)</f>
        <v>33120</v>
      </c>
      <c r="E68" s="24">
        <f>SUM(E69:E73)</f>
        <v>15919</v>
      </c>
      <c r="F68" s="24">
        <f>SUM(F69:F73)</f>
        <v>17201</v>
      </c>
      <c r="G68" s="16"/>
      <c r="H68" s="46" t="s">
        <v>111</v>
      </c>
      <c r="I68" s="47"/>
      <c r="J68" s="47"/>
      <c r="K68" s="31">
        <f>SUM(D82,D75,D68,D61,D54,D47,D40,D33,D26,K5)</f>
        <v>280214</v>
      </c>
      <c r="L68" s="25">
        <f>SUM(E82,E75,E68,E61,E54,E47,E40,E33,E26,L5)</f>
        <v>132122</v>
      </c>
      <c r="M68" s="25">
        <f>SUM(F82,F75,F68,F61,F54,F47,F40,F33,F26,M5)</f>
        <v>148092</v>
      </c>
    </row>
    <row r="69" spans="1:13" s="7" customFormat="1" ht="9" customHeight="1">
      <c r="A69" s="26"/>
      <c r="B69" s="12" t="s">
        <v>96</v>
      </c>
      <c r="C69" s="26"/>
      <c r="D69" s="23">
        <f>SUM(E69:F69)</f>
        <v>5953</v>
      </c>
      <c r="E69" s="25">
        <v>2871</v>
      </c>
      <c r="F69" s="25">
        <v>3082</v>
      </c>
      <c r="G69" s="16"/>
      <c r="H69" s="16"/>
      <c r="I69" s="17"/>
      <c r="J69" s="17"/>
      <c r="K69" s="19"/>
      <c r="L69" s="20"/>
      <c r="M69" s="20"/>
    </row>
    <row r="70" spans="1:13" s="7" customFormat="1" ht="9" customHeight="1">
      <c r="A70" s="26"/>
      <c r="B70" s="12" t="s">
        <v>110</v>
      </c>
      <c r="C70" s="26"/>
      <c r="D70" s="23">
        <f>SUM(E70:F70)</f>
        <v>6281</v>
      </c>
      <c r="E70" s="25">
        <v>3004</v>
      </c>
      <c r="F70" s="25">
        <v>3277</v>
      </c>
      <c r="G70" s="17"/>
      <c r="H70" s="46" t="s">
        <v>113</v>
      </c>
      <c r="I70" s="47"/>
      <c r="J70" s="47"/>
      <c r="K70" s="23">
        <f>SUM(K12,K19,K26,K33,K40,K47,K54,K61)</f>
        <v>80480</v>
      </c>
      <c r="L70" s="24">
        <f>SUM(L12,L19,L26,L33,L40,L47,L54,L61)</f>
        <v>32019</v>
      </c>
      <c r="M70" s="24">
        <f>SUM(M12,M19,M26,M33,M40,M47,M54,M61)</f>
        <v>48461</v>
      </c>
    </row>
    <row r="71" spans="1:13" s="7" customFormat="1" ht="9" customHeight="1">
      <c r="A71" s="26"/>
      <c r="B71" s="12" t="s">
        <v>112</v>
      </c>
      <c r="C71" s="26"/>
      <c r="D71" s="23">
        <f>SUM(E71:F71)</f>
        <v>6496</v>
      </c>
      <c r="E71" s="25">
        <v>3107</v>
      </c>
      <c r="F71" s="25">
        <v>3389</v>
      </c>
      <c r="G71" s="17"/>
      <c r="H71" s="16"/>
      <c r="I71" s="17"/>
      <c r="J71" s="17"/>
      <c r="K71" s="19"/>
      <c r="L71" s="20"/>
      <c r="M71" s="20"/>
    </row>
    <row r="72" spans="1:13" s="7" customFormat="1" ht="9" customHeight="1">
      <c r="A72" s="26"/>
      <c r="B72" s="12" t="s">
        <v>114</v>
      </c>
      <c r="C72" s="26"/>
      <c r="D72" s="23">
        <f>SUM(E72:F72)</f>
        <v>6929</v>
      </c>
      <c r="E72" s="25">
        <v>3352</v>
      </c>
      <c r="F72" s="25">
        <v>3577</v>
      </c>
      <c r="G72" s="32"/>
      <c r="H72" s="16"/>
      <c r="I72" s="46" t="s">
        <v>3</v>
      </c>
      <c r="J72" s="47"/>
      <c r="K72" s="23">
        <f>SUM(K12,K19)</f>
        <v>46847</v>
      </c>
      <c r="L72" s="24">
        <f>SUM(L12,L19)</f>
        <v>20287</v>
      </c>
      <c r="M72" s="24">
        <f>SUM(M12,M19)</f>
        <v>26560</v>
      </c>
    </row>
    <row r="73" spans="1:13" s="7" customFormat="1" ht="9" customHeight="1">
      <c r="A73" s="26"/>
      <c r="B73" s="12" t="s">
        <v>107</v>
      </c>
      <c r="C73" s="26"/>
      <c r="D73" s="23">
        <f>SUM(E73:F73)</f>
        <v>7461</v>
      </c>
      <c r="E73" s="25">
        <v>3585</v>
      </c>
      <c r="F73" s="25">
        <v>3876</v>
      </c>
      <c r="G73" s="32"/>
      <c r="H73" s="17"/>
      <c r="I73" s="46" t="s">
        <v>4</v>
      </c>
      <c r="J73" s="47"/>
      <c r="K73" s="23">
        <f>SUM(K26,K33,K40,K47,K54,K61)</f>
        <v>33633</v>
      </c>
      <c r="L73" s="24">
        <f>SUM(L26,L33,L40,L47,L54,L61)</f>
        <v>11732</v>
      </c>
      <c r="M73" s="24">
        <f>SUM(M26,M33,M40,M47,M54,M61)</f>
        <v>21901</v>
      </c>
    </row>
    <row r="74" spans="1:13" s="7" customFormat="1" ht="9" customHeight="1">
      <c r="A74" s="20"/>
      <c r="B74" s="20"/>
      <c r="C74" s="20"/>
      <c r="D74" s="19"/>
      <c r="E74" s="20"/>
      <c r="F74" s="20"/>
      <c r="G74" s="17"/>
      <c r="H74" s="17"/>
      <c r="I74" s="17"/>
      <c r="J74" s="17"/>
      <c r="K74" s="19"/>
      <c r="L74" s="20"/>
      <c r="M74" s="20"/>
    </row>
    <row r="75" spans="1:13" s="7" customFormat="1" ht="9" customHeight="1">
      <c r="A75" s="21" t="s">
        <v>115</v>
      </c>
      <c r="B75" s="12" t="s">
        <v>10</v>
      </c>
      <c r="C75" s="26" t="s">
        <v>116</v>
      </c>
      <c r="D75" s="23">
        <f>SUM(D76:D80)</f>
        <v>34285</v>
      </c>
      <c r="E75" s="24">
        <f>SUM(E76:E80)</f>
        <v>16486</v>
      </c>
      <c r="F75" s="24">
        <f>SUM(F76:F80)</f>
        <v>17799</v>
      </c>
      <c r="G75" s="17"/>
      <c r="H75" s="46" t="s">
        <v>117</v>
      </c>
      <c r="I75" s="47"/>
      <c r="J75" s="47"/>
      <c r="K75" s="28"/>
      <c r="L75" s="29"/>
      <c r="M75" s="29"/>
    </row>
    <row r="76" spans="1:13" s="7" customFormat="1" ht="9" customHeight="1">
      <c r="A76" s="26"/>
      <c r="B76" s="12" t="s">
        <v>118</v>
      </c>
      <c r="C76" s="26"/>
      <c r="D76" s="23">
        <f>SUM(E76:F76)</f>
        <v>7701</v>
      </c>
      <c r="E76" s="25">
        <v>3742</v>
      </c>
      <c r="F76" s="25">
        <v>3959</v>
      </c>
      <c r="G76" s="17"/>
      <c r="H76" s="46" t="s">
        <v>109</v>
      </c>
      <c r="I76" s="47"/>
      <c r="J76" s="47"/>
      <c r="K76" s="33">
        <f>K66/D3*100</f>
        <v>14.728700489404892</v>
      </c>
      <c r="L76" s="34">
        <f>L66/E3*100</f>
        <v>16.29453705921626</v>
      </c>
      <c r="M76" s="34">
        <f>M66/F3*100</f>
        <v>13.37495703975255</v>
      </c>
    </row>
    <row r="77" spans="1:13" s="7" customFormat="1" ht="9" customHeight="1">
      <c r="A77" s="26"/>
      <c r="B77" s="12" t="s">
        <v>119</v>
      </c>
      <c r="C77" s="26"/>
      <c r="D77" s="23">
        <f>SUM(E77:F77)</f>
        <v>8069</v>
      </c>
      <c r="E77" s="25">
        <v>3889</v>
      </c>
      <c r="F77" s="25">
        <v>4180</v>
      </c>
      <c r="G77" s="17"/>
      <c r="H77" s="17"/>
      <c r="I77" s="17"/>
      <c r="J77" s="17"/>
      <c r="K77" s="19"/>
      <c r="L77" s="20"/>
      <c r="M77" s="20"/>
    </row>
    <row r="78" spans="1:13" s="7" customFormat="1" ht="9" customHeight="1">
      <c r="A78" s="26"/>
      <c r="B78" s="12" t="s">
        <v>120</v>
      </c>
      <c r="C78" s="26"/>
      <c r="D78" s="23">
        <f>SUM(E78:F78)</f>
        <v>7408</v>
      </c>
      <c r="E78" s="25">
        <v>3555</v>
      </c>
      <c r="F78" s="25">
        <v>3853</v>
      </c>
      <c r="G78" s="17"/>
      <c r="H78" s="46" t="s">
        <v>111</v>
      </c>
      <c r="I78" s="47"/>
      <c r="J78" s="47"/>
      <c r="K78" s="35">
        <f>K68/D3*100</f>
        <v>66.2183015216215</v>
      </c>
      <c r="L78" s="36">
        <f>L68/E3*100</f>
        <v>67.33600729819125</v>
      </c>
      <c r="M78" s="36">
        <f>M68/F3*100</f>
        <v>65.25198938992042</v>
      </c>
    </row>
    <row r="79" spans="1:13" s="7" customFormat="1" ht="9" customHeight="1">
      <c r="A79" s="26"/>
      <c r="B79" s="12" t="s">
        <v>121</v>
      </c>
      <c r="C79" s="26"/>
      <c r="D79" s="23">
        <f>SUM(E79:F79)</f>
        <v>6833</v>
      </c>
      <c r="E79" s="25">
        <v>3263</v>
      </c>
      <c r="F79" s="25">
        <v>3570</v>
      </c>
      <c r="G79" s="17"/>
      <c r="H79" s="32"/>
      <c r="I79" s="17"/>
      <c r="J79" s="17"/>
      <c r="K79" s="19"/>
      <c r="L79" s="20"/>
      <c r="M79" s="20"/>
    </row>
    <row r="80" spans="1:13" s="7" customFormat="1" ht="9" customHeight="1">
      <c r="A80" s="26"/>
      <c r="B80" s="12" t="s">
        <v>116</v>
      </c>
      <c r="C80" s="26"/>
      <c r="D80" s="23">
        <f>SUM(E80:F80)</f>
        <v>4274</v>
      </c>
      <c r="E80" s="25">
        <v>2037</v>
      </c>
      <c r="F80" s="25">
        <v>2237</v>
      </c>
      <c r="G80" s="17"/>
      <c r="H80" s="46" t="s">
        <v>113</v>
      </c>
      <c r="I80" s="47"/>
      <c r="J80" s="47"/>
      <c r="K80" s="37">
        <f>K70/D3*100</f>
        <v>19.018496243799728</v>
      </c>
      <c r="L80" s="38">
        <f>L70/E3*100</f>
        <v>16.31849061988757</v>
      </c>
      <c r="M80" s="38">
        <f>M70/F3*100</f>
        <v>21.352785145888596</v>
      </c>
    </row>
    <row r="81" spans="1:13" s="7" customFormat="1" ht="9" customHeight="1">
      <c r="A81" s="20"/>
      <c r="B81" s="20"/>
      <c r="C81" s="20"/>
      <c r="D81" s="19"/>
      <c r="E81" s="20"/>
      <c r="F81" s="20"/>
      <c r="G81" s="17"/>
      <c r="H81" s="17"/>
      <c r="I81" s="17"/>
      <c r="J81" s="17"/>
      <c r="K81" s="19"/>
      <c r="L81" s="20"/>
      <c r="M81" s="20"/>
    </row>
    <row r="82" spans="1:13" s="7" customFormat="1" ht="9" customHeight="1">
      <c r="A82" s="25">
        <v>55</v>
      </c>
      <c r="B82" s="12" t="s">
        <v>20</v>
      </c>
      <c r="C82" s="22" t="s">
        <v>5</v>
      </c>
      <c r="D82" s="23">
        <f>SUM(D83:D87)</f>
        <v>26129</v>
      </c>
      <c r="E82" s="24">
        <f>SUM(E83:E87)</f>
        <v>11975</v>
      </c>
      <c r="F82" s="24">
        <f>SUM(F83:F87)</f>
        <v>14154</v>
      </c>
      <c r="G82" s="17"/>
      <c r="H82" s="17"/>
      <c r="I82" s="46" t="s">
        <v>3</v>
      </c>
      <c r="J82" s="47"/>
      <c r="K82" s="37">
        <f>K72/D3*100</f>
        <v>11.070570247679994</v>
      </c>
      <c r="L82" s="38">
        <f>L72/E3*100</f>
        <v>10.339274156146637</v>
      </c>
      <c r="M82" s="38">
        <f>M72/F3*100</f>
        <v>11.70281202358187</v>
      </c>
    </row>
    <row r="83" spans="1:13" s="7" customFormat="1" ht="9" customHeight="1">
      <c r="A83" s="20"/>
      <c r="B83" s="12" t="s">
        <v>8</v>
      </c>
      <c r="C83" s="26"/>
      <c r="D83" s="23">
        <f>SUM(E83:F83)</f>
        <v>4539</v>
      </c>
      <c r="E83" s="25">
        <v>2214</v>
      </c>
      <c r="F83" s="25">
        <v>2325</v>
      </c>
      <c r="G83" s="17"/>
      <c r="H83" s="17"/>
      <c r="I83" s="46" t="s">
        <v>4</v>
      </c>
      <c r="J83" s="47"/>
      <c r="K83" s="37">
        <f>K73/D3*100</f>
        <v>7.947925996119736</v>
      </c>
      <c r="L83" s="38">
        <f>L73/E3*100</f>
        <v>5.979216463740935</v>
      </c>
      <c r="M83" s="38">
        <f>M73/F3*100</f>
        <v>9.649973122306722</v>
      </c>
    </row>
    <row r="84" spans="1:13" s="7" customFormat="1" ht="9" customHeight="1">
      <c r="A84" s="20"/>
      <c r="B84" s="12" t="s">
        <v>12</v>
      </c>
      <c r="C84" s="26"/>
      <c r="D84" s="23">
        <f>SUM(E84:F84)</f>
        <v>5470</v>
      </c>
      <c r="E84" s="25">
        <v>2571</v>
      </c>
      <c r="F84" s="25">
        <v>2899</v>
      </c>
      <c r="G84" s="17"/>
      <c r="H84" s="17"/>
      <c r="I84" s="17"/>
      <c r="J84" s="17"/>
      <c r="K84" s="19"/>
      <c r="L84" s="20"/>
      <c r="M84" s="20"/>
    </row>
    <row r="85" spans="1:13" s="7" customFormat="1" ht="9" customHeight="1">
      <c r="A85" s="20"/>
      <c r="B85" s="12" t="s">
        <v>13</v>
      </c>
      <c r="C85" s="26"/>
      <c r="D85" s="23">
        <f>SUM(E85:F85)</f>
        <v>4969</v>
      </c>
      <c r="E85" s="25">
        <v>2253</v>
      </c>
      <c r="F85" s="25">
        <v>2716</v>
      </c>
      <c r="G85" s="17"/>
      <c r="H85" s="46" t="s">
        <v>122</v>
      </c>
      <c r="I85" s="47"/>
      <c r="J85" s="47"/>
      <c r="K85" s="37">
        <v>42.1</v>
      </c>
      <c r="L85" s="38">
        <v>40.4</v>
      </c>
      <c r="M85" s="38">
        <v>43.5</v>
      </c>
    </row>
    <row r="86" spans="1:13" s="7" customFormat="1" ht="9" customHeight="1">
      <c r="A86" s="20"/>
      <c r="B86" s="12" t="s">
        <v>15</v>
      </c>
      <c r="C86" s="26"/>
      <c r="D86" s="23">
        <f>SUM(E86:F86)</f>
        <v>5517</v>
      </c>
      <c r="E86" s="25">
        <v>2465</v>
      </c>
      <c r="F86" s="25">
        <v>3052</v>
      </c>
      <c r="G86" s="17"/>
      <c r="H86" s="16"/>
      <c r="I86" s="17"/>
      <c r="J86" s="17"/>
      <c r="K86" s="19"/>
      <c r="L86" s="20"/>
      <c r="M86" s="20"/>
    </row>
    <row r="87" spans="1:13" s="6" customFormat="1" ht="9" customHeight="1">
      <c r="A87" s="39"/>
      <c r="B87" s="40" t="s">
        <v>17</v>
      </c>
      <c r="C87" s="41"/>
      <c r="D87" s="42">
        <f>SUM(E87:F87)</f>
        <v>5634</v>
      </c>
      <c r="E87" s="43">
        <v>2472</v>
      </c>
      <c r="F87" s="43">
        <v>3162</v>
      </c>
      <c r="G87" s="17"/>
      <c r="H87" s="48" t="s">
        <v>123</v>
      </c>
      <c r="I87" s="49"/>
      <c r="J87" s="49"/>
      <c r="K87" s="44">
        <v>42.8</v>
      </c>
      <c r="L87" s="45">
        <v>41.1</v>
      </c>
      <c r="M87" s="45">
        <v>44.4</v>
      </c>
    </row>
    <row r="88" s="6" customFormat="1" ht="9" customHeight="1"/>
    <row r="89" ht="9" customHeight="1"/>
    <row r="164" spans="1:8" ht="13.5">
      <c r="A164" s="2"/>
      <c r="B164" s="2"/>
      <c r="C164" s="2"/>
      <c r="D164" s="5"/>
      <c r="E164" s="4"/>
      <c r="F164" s="4"/>
      <c r="G164" s="4"/>
      <c r="H164" s="4"/>
    </row>
  </sheetData>
  <mergeCells count="19">
    <mergeCell ref="H87:J87"/>
    <mergeCell ref="A1:M1"/>
    <mergeCell ref="A2:C2"/>
    <mergeCell ref="H2:J2"/>
    <mergeCell ref="H76:J76"/>
    <mergeCell ref="H70:J70"/>
    <mergeCell ref="A3:C3"/>
    <mergeCell ref="H61:J61"/>
    <mergeCell ref="H63:J63"/>
    <mergeCell ref="H66:J66"/>
    <mergeCell ref="H68:J68"/>
    <mergeCell ref="H85:J85"/>
    <mergeCell ref="H75:J75"/>
    <mergeCell ref="I72:J72"/>
    <mergeCell ref="I73:J73"/>
    <mergeCell ref="I82:J82"/>
    <mergeCell ref="I83:J83"/>
    <mergeCell ref="H78:J78"/>
    <mergeCell ref="H80:J8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2003-06-12T04:32:35Z</cp:lastPrinted>
  <dcterms:created xsi:type="dcterms:W3CDTF">2001-11-22T10:32:09Z</dcterms:created>
  <dcterms:modified xsi:type="dcterms:W3CDTF">2004-11-22T06:27:05Z</dcterms:modified>
  <cp:category/>
  <cp:version/>
  <cp:contentType/>
  <cp:contentStatus/>
</cp:coreProperties>
</file>