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801"/>
  </bookViews>
  <sheets>
    <sheet name="商業の概況（Ⅰ）その１" sheetId="22" r:id="rId1"/>
    <sheet name="商業の概況（Ⅰ）その２" sheetId="23" r:id="rId2"/>
    <sheet name="商業の概況（Ⅰ）その３" sheetId="24" r:id="rId3"/>
    <sheet name="商業の概況（Ⅰ）その４" sheetId="25" r:id="rId4"/>
    <sheet name="商業の概況（Ⅱ）その５" sheetId="26" r:id="rId5"/>
    <sheet name="商業の概況（Ⅲ）その６" sheetId="27" r:id="rId6"/>
    <sheet name="商業の概況（Ⅲ）その７" sheetId="28" r:id="rId7"/>
    <sheet name="長崎県内大型小売店の売上状況" sheetId="18" r:id="rId8"/>
    <sheet name="長崎市中央卸売市場取扱状況" sheetId="12" r:id="rId9"/>
    <sheet name="外国貿易（Ⅰ）" sheetId="19" r:id="rId10"/>
    <sheet name="外国貿易（Ⅱ）" sheetId="7" r:id="rId11"/>
    <sheet name="外国貿易（Ⅲ） その２上" sheetId="14" r:id="rId12"/>
    <sheet name="外国貿易（Ⅲ） その２下" sheetId="16" r:id="rId13"/>
    <sheet name="外国貿易（Ⅲ）その３" sheetId="8" r:id="rId14"/>
    <sheet name="外国貿易（Ⅲ） その4" sheetId="13" r:id="rId15"/>
  </sheets>
  <definedNames>
    <definedName name="_xlnm.Print_Area" localSheetId="9">'外国貿易（Ⅰ）'!$A$1:$V$62</definedName>
    <definedName name="_xlnm.Print_Area" localSheetId="10">'外国貿易（Ⅱ）'!$A$1:$V$62</definedName>
    <definedName name="_xlnm.Print_Area" localSheetId="4">'商業の概況（Ⅱ）その５'!$A$1:$V$45</definedName>
    <definedName name="_xlnm.Print_Area" localSheetId="5">'商業の概況（Ⅲ）その６'!$A$1:$P$35</definedName>
  </definedNames>
  <calcPr calcId="152511"/>
</workbook>
</file>

<file path=xl/calcChain.xml><?xml version="1.0" encoding="utf-8"?>
<calcChain xmlns="http://schemas.openxmlformats.org/spreadsheetml/2006/main">
  <c r="H26" i="12" l="1"/>
  <c r="H25" i="12"/>
  <c r="H24" i="12"/>
  <c r="H23" i="12"/>
  <c r="H21" i="12"/>
  <c r="H20" i="12"/>
  <c r="H19" i="12"/>
  <c r="H18" i="12"/>
  <c r="H16" i="12"/>
  <c r="H15" i="12"/>
  <c r="H14" i="12"/>
  <c r="H13" i="12"/>
  <c r="G26" i="12"/>
  <c r="G25" i="12"/>
  <c r="G24" i="12"/>
  <c r="G23" i="12"/>
  <c r="G21" i="12"/>
  <c r="G20" i="12"/>
  <c r="G19" i="12"/>
  <c r="G18" i="12"/>
  <c r="G16" i="12"/>
  <c r="G15" i="12"/>
  <c r="G14" i="12"/>
  <c r="G13" i="12"/>
  <c r="G11" i="12"/>
  <c r="F12" i="28" l="1"/>
  <c r="L40" i="28" l="1"/>
  <c r="D40" i="28"/>
  <c r="L39" i="28"/>
  <c r="D39" i="28"/>
  <c r="S38" i="28"/>
  <c r="R38" i="28"/>
  <c r="Q38" i="28"/>
  <c r="P38" i="28"/>
  <c r="O38" i="28"/>
  <c r="N38" i="28"/>
  <c r="M38" i="28"/>
  <c r="K38" i="28"/>
  <c r="J38" i="28"/>
  <c r="I38" i="28"/>
  <c r="H38" i="28"/>
  <c r="G38" i="28"/>
  <c r="F38" i="28"/>
  <c r="E38" i="28"/>
  <c r="L36" i="28"/>
  <c r="D36" i="28"/>
  <c r="L35" i="28"/>
  <c r="D35" i="28"/>
  <c r="L34" i="28"/>
  <c r="D34" i="28"/>
  <c r="L33" i="28"/>
  <c r="D33" i="28"/>
  <c r="L32" i="28"/>
  <c r="D32" i="28"/>
  <c r="L31" i="28"/>
  <c r="D31" i="28"/>
  <c r="L30" i="28"/>
  <c r="D30" i="28"/>
  <c r="L29" i="28"/>
  <c r="D29" i="28"/>
  <c r="L28" i="28"/>
  <c r="D28" i="28"/>
  <c r="L27" i="28"/>
  <c r="D27" i="28"/>
  <c r="S26" i="28"/>
  <c r="R26" i="28"/>
  <c r="Q26" i="28"/>
  <c r="P26" i="28"/>
  <c r="O26" i="28"/>
  <c r="N26" i="28"/>
  <c r="M26" i="28"/>
  <c r="K26" i="28"/>
  <c r="J26" i="28"/>
  <c r="I26" i="28"/>
  <c r="H26" i="28"/>
  <c r="G26" i="28"/>
  <c r="F26" i="28"/>
  <c r="E26" i="28"/>
  <c r="L24" i="28"/>
  <c r="D24" i="28"/>
  <c r="L23" i="28"/>
  <c r="D23" i="28"/>
  <c r="L22" i="28"/>
  <c r="D22" i="28"/>
  <c r="L21" i="28"/>
  <c r="D21" i="28"/>
  <c r="L20" i="28"/>
  <c r="D20" i="28"/>
  <c r="L19" i="28"/>
  <c r="D19" i="28"/>
  <c r="L18" i="28"/>
  <c r="D18" i="28"/>
  <c r="S17" i="28"/>
  <c r="R17" i="28"/>
  <c r="Q17" i="28"/>
  <c r="P17" i="28"/>
  <c r="O17" i="28"/>
  <c r="N17" i="28"/>
  <c r="M17" i="28"/>
  <c r="K17" i="28"/>
  <c r="J17" i="28"/>
  <c r="I17" i="28"/>
  <c r="H17" i="28"/>
  <c r="G17" i="28"/>
  <c r="F17" i="28"/>
  <c r="F10" i="28" s="1"/>
  <c r="E17" i="28"/>
  <c r="L15" i="28"/>
  <c r="D15" i="28"/>
  <c r="L14" i="28"/>
  <c r="D14" i="28"/>
  <c r="L13" i="28"/>
  <c r="D13" i="28"/>
  <c r="S12" i="28"/>
  <c r="S10" i="28" s="1"/>
  <c r="R12" i="28"/>
  <c r="R10" i="28" s="1"/>
  <c r="Q12" i="28"/>
  <c r="P12" i="28"/>
  <c r="P10" i="28" s="1"/>
  <c r="O12" i="28"/>
  <c r="O10" i="28" s="1"/>
  <c r="N12" i="28"/>
  <c r="N10" i="28" s="1"/>
  <c r="M12" i="28"/>
  <c r="K12" i="28"/>
  <c r="K10" i="28" s="1"/>
  <c r="J12" i="28"/>
  <c r="J10" i="28" s="1"/>
  <c r="I12" i="28"/>
  <c r="I10" i="28" s="1"/>
  <c r="H12" i="28"/>
  <c r="G12" i="28"/>
  <c r="G10" i="28" s="1"/>
  <c r="E12" i="28"/>
  <c r="Q10" i="28"/>
  <c r="M10" i="28"/>
  <c r="H10" i="28"/>
  <c r="J11" i="26"/>
  <c r="I11" i="26"/>
  <c r="G11" i="26"/>
  <c r="F11" i="26"/>
  <c r="J9" i="26"/>
  <c r="I9" i="26"/>
  <c r="G9" i="26"/>
  <c r="F9" i="26"/>
  <c r="B17" i="25"/>
  <c r="B16" i="25"/>
  <c r="B15" i="25"/>
  <c r="B14" i="25"/>
  <c r="B12" i="25"/>
  <c r="B11" i="25"/>
  <c r="B10" i="25"/>
  <c r="B9" i="25"/>
  <c r="I7" i="25"/>
  <c r="H7" i="25"/>
  <c r="G7" i="25"/>
  <c r="F7" i="25"/>
  <c r="E7" i="25"/>
  <c r="D7" i="25"/>
  <c r="C7" i="25"/>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C7" i="23"/>
  <c r="L22" i="22"/>
  <c r="K22" i="22"/>
  <c r="J22" i="22"/>
  <c r="L21" i="22"/>
  <c r="K21" i="22"/>
  <c r="J21" i="22"/>
  <c r="L20" i="22"/>
  <c r="K20" i="22"/>
  <c r="J20" i="22"/>
  <c r="L18" i="22"/>
  <c r="K18" i="22"/>
  <c r="J18" i="22"/>
  <c r="L17" i="22"/>
  <c r="K17" i="22"/>
  <c r="J17" i="22"/>
  <c r="L16" i="22"/>
  <c r="K16" i="22"/>
  <c r="J16" i="22"/>
  <c r="L14" i="22"/>
  <c r="K14" i="22"/>
  <c r="J14" i="22"/>
  <c r="L12" i="22"/>
  <c r="K12" i="22"/>
  <c r="J12" i="22"/>
  <c r="D17" i="28" l="1"/>
  <c r="D26" i="28"/>
  <c r="D38" i="28"/>
  <c r="E10" i="28"/>
  <c r="D12" i="28"/>
  <c r="D10" i="28" s="1"/>
  <c r="B7" i="25"/>
  <c r="B7" i="23"/>
  <c r="L12" i="28"/>
  <c r="L17" i="28"/>
  <c r="L26" i="28"/>
  <c r="L38" i="28"/>
  <c r="D8" i="24"/>
  <c r="D10" i="24"/>
  <c r="D13" i="24"/>
  <c r="D15" i="24"/>
  <c r="J6" i="24"/>
  <c r="D9" i="24"/>
  <c r="D11" i="24"/>
  <c r="D14" i="24"/>
  <c r="D16" i="24"/>
  <c r="D6" i="24"/>
  <c r="G6" i="24"/>
  <c r="L10" i="28" l="1"/>
  <c r="H11" i="12" l="1"/>
  <c r="I11" i="12" s="1"/>
  <c r="I13" i="12" l="1"/>
  <c r="I23" i="12"/>
  <c r="I24" i="12"/>
  <c r="I26" i="12"/>
  <c r="I25" i="12"/>
  <c r="I16" i="12"/>
  <c r="I15" i="12"/>
  <c r="I14" i="12"/>
  <c r="I21" i="12"/>
  <c r="I20" i="12"/>
  <c r="I19" i="12"/>
  <c r="I18" i="12"/>
  <c r="G13" i="8" l="1"/>
  <c r="B13" i="8" l="1"/>
  <c r="C13" i="8"/>
  <c r="E13" i="8"/>
  <c r="D13" i="8"/>
  <c r="F13" i="8"/>
</calcChain>
</file>

<file path=xl/sharedStrings.xml><?xml version="1.0" encoding="utf-8"?>
<sst xmlns="http://schemas.openxmlformats.org/spreadsheetml/2006/main" count="1147" uniqueCount="626">
  <si>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</si>
  <si>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</si>
  <si>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</si>
  <si>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</si>
  <si>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</si>
  <si>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</si>
  <si>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</si>
  <si>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東部地区</t>
    <rPh sb="0" eb="2">
      <t>トウブ</t>
    </rPh>
    <rPh sb="2" eb="4">
      <t>チク</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</si>
  <si>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</si>
  <si>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</si>
  <si>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</si>
  <si>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西部地区</t>
    <rPh sb="0" eb="2">
      <t>セイブ</t>
    </rPh>
    <rPh sb="2" eb="4">
      <t>チク</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</si>
  <si>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</si>
  <si>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</si>
  <si>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</si>
  <si>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</si>
  <si>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南部地区</t>
    <rPh sb="0" eb="2">
      <t>ナンブ</t>
    </rPh>
    <rPh sb="2" eb="4">
      <t>チク</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</si>
  <si>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</si>
  <si>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</si>
  <si>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</si>
  <si>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</si>
  <si>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北部地区</t>
    <rPh sb="0" eb="2">
      <t>ホクブ</t>
    </rPh>
    <rPh sb="2" eb="4">
      <t>チク</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</si>
  <si>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</si>
  <si>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</si>
  <si>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</si>
  <si>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</si>
  <si>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</si>
  <si>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</si>
  <si>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</si>
  <si>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</si>
  <si>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</si>
  <si>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</si>
  <si>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</si>
  <si>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</si>
  <si>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</si>
  <si>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</si>
  <si>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</si>
  <si>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</si>
  <si>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</si>
  <si>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</si>
  <si>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</si>
  <si>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</si>
  <si>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</si>
  <si>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輸</t>
    <rPh sb="89" eb="90">
      <t>ユ</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</si>
  <si>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</si>
  <si>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</si>
  <si>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</si>
  <si>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</si>
  <si>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</si>
  <si>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</si>
  <si>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</si>
  <si>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</si>
  <si>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</si>
  <si>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</si>
  <si>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</si>
  <si>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</si>
  <si>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</si>
  <si>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</si>
  <si>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</si>
  <si>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</si>
  <si>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</si>
  <si>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</si>
  <si>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</si>
  <si>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</si>
  <si>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</si>
  <si>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</si>
  <si>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</si>
  <si>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</si>
  <si>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</si>
  <si>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</si>
  <si>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</si>
  <si>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</si>
  <si>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</si>
  <si>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</si>
  <si>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</si>
  <si>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</si>
  <si>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</si>
  <si>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</si>
  <si>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</si>
  <si>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</si>
  <si>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</si>
  <si>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</si>
  <si>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</si>
  <si>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</si>
  <si>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</si>
  <si>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</si>
  <si>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</si>
  <si>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</si>
  <si>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</si>
  <si>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</si>
  <si>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</si>
  <si>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</si>
  <si>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</si>
  <si>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</si>
  <si>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</si>
  <si>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</si>
  <si>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</si>
  <si>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</si>
  <si>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</si>
  <si>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</si>
  <si>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</si>
  <si>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</si>
  <si>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</si>
  <si>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</si>
  <si>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</si>
  <si>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</si>
  <si>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</si>
  <si>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</si>
  <si>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</si>
  <si>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</si>
  <si>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</si>
  <si>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</si>
  <si>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</si>
  <si>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</si>
  <si>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</si>
  <si>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</si>
  <si>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</si>
  <si>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</si>
  <si>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</si>
  <si>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</si>
  <si>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</si>
  <si>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</si>
  <si>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</si>
  <si>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</si>
  <si>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</si>
  <si>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</si>
  <si>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</si>
  <si>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</si>
  <si>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</si>
  <si>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</si>
  <si>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</si>
  <si>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</si>
  <si>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</si>
  <si>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</si>
  <si>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</si>
  <si>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</si>
  <si>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</si>
  <si>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</si>
  <si>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</si>
  <si>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</si>
  <si>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</si>
  <si>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</si>
  <si>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</si>
  <si>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</si>
  <si>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</si>
  <si>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</si>
  <si>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</si>
  <si>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</si>
  <si>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</si>
  <si>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</si>
  <si>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</si>
  <si>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</si>
  <si>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</si>
  <si>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</si>
  <si>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</si>
  <si>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</si>
  <si>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１</t>
    <phoneticPr fontId="2"/>
  </si>
  <si>
    <t>２</t>
    <phoneticPr fontId="2"/>
  </si>
  <si>
    <t>３</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</si>
  <si>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</si>
  <si>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</si>
  <si>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</si>
  <si>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</si>
  <si>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</si>
  <si>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</si>
  <si>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</si>
  <si>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</si>
  <si>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　</t>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</si>
  <si>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</si>
  <si>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</si>
  <si>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</si>
  <si>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</si>
  <si>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</si>
  <si>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</si>
  <si>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</si>
  <si>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</si>
  <si>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</si>
  <si>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</si>
  <si>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</si>
  <si>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</si>
  <si>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</si>
  <si>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</si>
  <si>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</si>
  <si>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</si>
  <si>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</si>
  <si>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</si>
  <si>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東部</t>
  </si>
  <si>
    <t>東部</t>
    <rPh sb="0" eb="2">
      <t>トウブ</t>
    </rPh>
    <phoneticPr fontId="2"/>
  </si>
  <si>
    <t>西部</t>
  </si>
  <si>
    <t>西部</t>
    <rPh sb="0" eb="2">
      <t>セイブ</t>
    </rPh>
    <phoneticPr fontId="2"/>
  </si>
  <si>
    <t>南部</t>
  </si>
  <si>
    <t>南部</t>
    <rPh sb="0" eb="2">
      <t>ナンブ</t>
    </rPh>
    <phoneticPr fontId="2"/>
  </si>
  <si>
    <t>北部</t>
  </si>
  <si>
    <t>北部</t>
    <rPh sb="0" eb="2">
      <t>ホクブ</t>
    </rPh>
    <phoneticPr fontId="2"/>
  </si>
  <si>
    <t>総数</t>
  </si>
  <si>
    <t>本庁管内</t>
  </si>
  <si>
    <t>日見</t>
  </si>
  <si>
    <t>東長崎</t>
  </si>
  <si>
    <t>小榊</t>
  </si>
  <si>
    <t>福田</t>
  </si>
  <si>
    <t>式見</t>
  </si>
  <si>
    <t>小ヶ倉</t>
  </si>
  <si>
    <t>土井首</t>
  </si>
  <si>
    <t>深堀</t>
  </si>
  <si>
    <t>西浦上</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</si>
  <si>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</si>
  <si>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</si>
  <si>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</si>
  <si>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</si>
  <si>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</si>
  <si>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</si>
  <si>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</si>
  <si>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</si>
  <si>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</si>
  <si>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</si>
  <si>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</si>
  <si>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</si>
  <si>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</si>
  <si>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</si>
  <si>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</si>
  <si>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外国籍</t>
  </si>
  <si>
    <t>大韓民国</t>
  </si>
  <si>
    <t>中華人民共和国</t>
  </si>
  <si>
    <t>香港</t>
  </si>
  <si>
    <t>シンガポール</t>
  </si>
  <si>
    <t>マレーシア</t>
  </si>
  <si>
    <t>ベリーズ</t>
  </si>
  <si>
    <t>パナマ</t>
  </si>
  <si>
    <t>バハマ</t>
  </si>
  <si>
    <t>アンティグア・バーブーダ</t>
  </si>
  <si>
    <t>バヌアツ</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</si>
  <si>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</si>
  <si>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</si>
  <si>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</si>
  <si>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</si>
  <si>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</si>
  <si>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</si>
  <si>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</si>
  <si>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</si>
  <si>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</si>
  <si>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</si>
  <si>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</si>
  <si>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</si>
  <si>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</si>
  <si>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</si>
  <si>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</si>
  <si>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</si>
  <si>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</si>
  <si>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</si>
  <si>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ポーランド</t>
  </si>
  <si>
    <t>アメリカ合衆国</t>
  </si>
  <si>
    <t>メキシコ</t>
  </si>
  <si>
    <t>チリ</t>
  </si>
  <si>
    <t>ブラジル</t>
  </si>
  <si>
    <t>アルゼンチン</t>
  </si>
  <si>
    <t>エジプト</t>
  </si>
  <si>
    <t>オーストラリア</t>
  </si>
  <si>
    <t>インド</t>
  </si>
  <si>
    <t>クウェート</t>
  </si>
  <si>
    <t>ヨルダン</t>
  </si>
  <si>
    <t>アラブ首長国連邦</t>
  </si>
  <si>
    <t>トルコ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</si>
  <si>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</si>
  <si>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</si>
  <si>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</si>
  <si>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</si>
  <si>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</si>
  <si>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</si>
  <si>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</si>
  <si>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</si>
  <si>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</si>
  <si>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</si>
  <si>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</si>
  <si>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</si>
  <si>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</si>
  <si>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</si>
  <si>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</si>
  <si>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</si>
  <si>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</si>
  <si>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</si>
  <si>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</si>
  <si>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</si>
  <si>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</si>
  <si>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</si>
  <si>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</si>
  <si>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t>事業所数</t>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</si>
  <si>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</si>
  <si>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</si>
  <si>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</si>
  <si>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</si>
  <si>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</si>
  <si>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</si>
  <si>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</si>
  <si>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</si>
  <si>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</si>
  <si>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</si>
  <si>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</si>
  <si>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</si>
  <si>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</si>
  <si>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</si>
  <si>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総　　数</t>
    <rPh sb="0" eb="1">
      <t>ソウ</t>
    </rPh>
    <rPh sb="3" eb="4">
      <t>スウ</t>
    </rPh>
    <phoneticPr fontId="2"/>
  </si>
  <si>
    <t>家　　具</t>
    <phoneticPr fontId="2"/>
  </si>
  <si>
    <t>その他
の商品</t>
    <rPh sb="0" eb="3">
      <t>ソノタ</t>
    </rPh>
    <rPh sb="5" eb="7">
      <t>ショウヒン</t>
    </rPh>
    <phoneticPr fontId="2"/>
  </si>
  <si>
    <t>２４年</t>
    <rPh sb="2" eb="3">
      <t>ネン</t>
    </rPh>
    <phoneticPr fontId="2"/>
  </si>
  <si>
    <t>２５年</t>
    <rPh sb="2" eb="3">
      <t>ネン</t>
    </rPh>
    <phoneticPr fontId="2"/>
  </si>
  <si>
    <t>２５年度</t>
  </si>
  <si>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</si>
  <si>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</si>
  <si>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４</t>
    <phoneticPr fontId="2"/>
  </si>
  <si>
    <t>　　　本表は、長崎港における貿易額（長崎税関〔本関〕にて輸出通関または輸入通関された貨物の額）を年別、品目別に示したものである。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8" eb="30">
      <t>ユシュツ</t>
    </rPh>
    <rPh sb="30" eb="32">
      <t>ツウカン</t>
    </rPh>
    <rPh sb="35" eb="37">
      <t>ユニュウ</t>
    </rPh>
    <rPh sb="37" eb="39">
      <t>ツウカン</t>
    </rPh>
    <rPh sb="42" eb="44">
      <t>カモツ</t>
    </rPh>
    <rPh sb="45" eb="46">
      <t>ガク</t>
    </rPh>
    <rPh sb="48" eb="50">
      <t>ネンベツ</t>
    </rPh>
    <rPh sb="51" eb="53">
      <t>ヒンモク</t>
    </rPh>
    <rPh sb="52" eb="53">
      <t>ネンチュウ</t>
    </rPh>
    <rPh sb="53" eb="54">
      <t>ベツ</t>
    </rPh>
    <rPh sb="55" eb="56">
      <t>シメ</t>
    </rPh>
    <phoneticPr fontId="2"/>
  </si>
  <si>
    <t>（１）　輸　　　　　　　　　　</t>
    <rPh sb="4" eb="5">
      <t>ユ</t>
    </rPh>
    <phoneticPr fontId="2"/>
  </si>
  <si>
    <t>金属鉱及びくず</t>
    <rPh sb="0" eb="2">
      <t>キンゾク</t>
    </rPh>
    <rPh sb="2" eb="3">
      <t>コウ</t>
    </rPh>
    <rPh sb="3" eb="4">
      <t>オヨ</t>
    </rPh>
    <phoneticPr fontId="2"/>
  </si>
  <si>
    <t>金属製品</t>
    <rPh sb="0" eb="2">
      <t>キンゾク</t>
    </rPh>
    <rPh sb="2" eb="4">
      <t>セイヒン</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</si>
  <si>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</si>
  <si>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</si>
  <si>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</si>
  <si>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</si>
  <si>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</si>
  <si>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</si>
  <si>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</si>
  <si>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カンボジア</t>
    <phoneticPr fontId="2"/>
  </si>
  <si>
    <t>フィリピン</t>
    <phoneticPr fontId="2"/>
  </si>
  <si>
    <t>マルタ</t>
    <phoneticPr fontId="2"/>
  </si>
  <si>
    <t>シエラレオネ</t>
    <phoneticPr fontId="2"/>
  </si>
  <si>
    <t>２６年</t>
    <rPh sb="2" eb="3">
      <t>ネン</t>
    </rPh>
    <phoneticPr fontId="2"/>
  </si>
  <si>
    <t>２６年度</t>
  </si>
  <si>
    <t>年　　　計</t>
    <rPh sb="0" eb="1">
      <t>ネン</t>
    </rPh>
    <rPh sb="4" eb="5">
      <t>ケイ</t>
    </rPh>
    <phoneticPr fontId="2"/>
  </si>
  <si>
    <t>総額</t>
    <rPh sb="0" eb="1">
      <t>フサ</t>
    </rPh>
    <rPh sb="1" eb="2">
      <t>ガク</t>
    </rPh>
    <phoneticPr fontId="2"/>
  </si>
  <si>
    <t>総額</t>
    <rPh sb="0" eb="1">
      <t>ソウ</t>
    </rPh>
    <rPh sb="1" eb="2">
      <t>ガク</t>
    </rPh>
    <phoneticPr fontId="2"/>
  </si>
  <si>
    <t>２７　　年　　　</t>
  </si>
  <si>
    <t>１５</t>
  </si>
  <si>
    <t>１７</t>
  </si>
  <si>
    <t>１８</t>
  </si>
  <si>
    <t>１９</t>
  </si>
  <si>
    <t>１６</t>
    <phoneticPr fontId="2"/>
  </si>
  <si>
    <t>１１</t>
    <phoneticPr fontId="2"/>
  </si>
  <si>
    <t>１２</t>
  </si>
  <si>
    <t>１３</t>
  </si>
  <si>
    <t>１４</t>
  </si>
  <si>
    <t>１</t>
    <phoneticPr fontId="2"/>
  </si>
  <si>
    <t>２</t>
  </si>
  <si>
    <t>４</t>
  </si>
  <si>
    <t>５</t>
  </si>
  <si>
    <t>１３</t>
    <phoneticPr fontId="2"/>
  </si>
  <si>
    <t>１４</t>
    <phoneticPr fontId="2"/>
  </si>
  <si>
    <t>１５</t>
    <phoneticPr fontId="2"/>
  </si>
  <si>
    <t>１６</t>
    <phoneticPr fontId="2"/>
  </si>
  <si>
    <t>１７</t>
    <phoneticPr fontId="2"/>
  </si>
  <si>
    <t>１８</t>
    <phoneticPr fontId="2"/>
  </si>
  <si>
    <t>１９</t>
    <phoneticPr fontId="2"/>
  </si>
  <si>
    <t>２７年</t>
    <rPh sb="2" eb="3">
      <t>ネン</t>
    </rPh>
    <phoneticPr fontId="2"/>
  </si>
  <si>
    <t>２７年度</t>
    <rPh sb="2" eb="4">
      <t>ネンド</t>
    </rPh>
    <phoneticPr fontId="2"/>
  </si>
  <si>
    <t>　　　本表は、平成２６年７月１日現在で実施された商業統計調査の長崎市分の結果である。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ナガサキ</t>
    </rPh>
    <rPh sb="33" eb="34">
      <t>シ</t>
    </rPh>
    <rPh sb="34" eb="35">
      <t>ブン</t>
    </rPh>
    <rPh sb="36" eb="38">
      <t>ケッカ</t>
    </rPh>
    <phoneticPr fontId="2"/>
  </si>
  <si>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</si>
  <si>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</si>
  <si>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</si>
  <si>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</si>
  <si>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</si>
  <si>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</si>
  <si>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</si>
  <si>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</si>
  <si>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</si>
  <si>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</si>
  <si>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</si>
  <si>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</si>
  <si>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</si>
  <si>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</si>
  <si>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</si>
  <si>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</si>
  <si>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</si>
  <si>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</si>
  <si>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</si>
  <si>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</si>
  <si>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</si>
  <si>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</si>
  <si>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</si>
  <si>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</si>
  <si>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</si>
  <si>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</si>
  <si>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</si>
  <si>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</si>
  <si>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</si>
  <si>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</si>
  <si>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</si>
  <si>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</si>
  <si>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</si>
  <si>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</si>
  <si>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</si>
  <si>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</si>
  <si>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</si>
  <si>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</si>
  <si>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</si>
  <si>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</si>
  <si>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</si>
  <si>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</si>
  <si>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</si>
  <si>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</si>
  <si>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</si>
  <si>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</si>
  <si>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飲食料品小売業</t>
  </si>
  <si>
    <t>各種食料品小売業</t>
  </si>
  <si>
    <t>野菜・果実小売業</t>
  </si>
  <si>
    <t>各種商品卸売業</t>
    <rPh sb="4" eb="7">
      <t>オロシウリギョウ</t>
    </rPh>
    <phoneticPr fontId="2"/>
  </si>
  <si>
    <t>食肉小売業</t>
  </si>
  <si>
    <t>繊維品（衣服、身の回り品を除く）卸売業</t>
    <rPh sb="16" eb="19">
      <t>オロシウリギョウ</t>
    </rPh>
    <phoneticPr fontId="2"/>
  </si>
  <si>
    <t>X</t>
  </si>
  <si>
    <t>鮮魚小売業</t>
  </si>
  <si>
    <t>衣服卸売業</t>
    <rPh sb="2" eb="5">
      <t>オロシウリギョウ</t>
    </rPh>
    <phoneticPr fontId="2"/>
  </si>
  <si>
    <t>酒小売業</t>
  </si>
  <si>
    <t>身の回り品卸売業</t>
    <rPh sb="5" eb="8">
      <t>オロシウリギョウ</t>
    </rPh>
    <phoneticPr fontId="2"/>
  </si>
  <si>
    <t>菓子・パン小売業</t>
  </si>
  <si>
    <t>農畜産物・水産物卸売業</t>
    <rPh sb="8" eb="11">
      <t>オロシウリギョウ</t>
    </rPh>
    <phoneticPr fontId="2"/>
  </si>
  <si>
    <t>その他の飲食料品小売業</t>
  </si>
  <si>
    <t>食料・飲料卸売業</t>
    <rPh sb="5" eb="8">
      <t>オロシウリギョウ</t>
    </rPh>
    <phoneticPr fontId="2"/>
  </si>
  <si>
    <t>建築材料卸売業</t>
    <rPh sb="4" eb="7">
      <t>オロシウリギョウ</t>
    </rPh>
    <phoneticPr fontId="2"/>
  </si>
  <si>
    <t>機械器具小売業</t>
  </si>
  <si>
    <t>化学製品卸売業</t>
    <rPh sb="4" eb="7">
      <t>オロシウリギョウ</t>
    </rPh>
    <phoneticPr fontId="2"/>
  </si>
  <si>
    <t>自動車小売業</t>
  </si>
  <si>
    <t>石油・鉱物卸売業</t>
    <rPh sb="5" eb="8">
      <t>オロシウリギョウ</t>
    </rPh>
    <phoneticPr fontId="2"/>
  </si>
  <si>
    <t>自転車小売業</t>
  </si>
  <si>
    <t>鉄鋼製品卸売業</t>
    <rPh sb="4" eb="7">
      <t>オロシウリギョウ</t>
    </rPh>
    <phoneticPr fontId="2"/>
  </si>
  <si>
    <t>機械器具小売業(自動車，自転車を除く)</t>
  </si>
  <si>
    <t>非鉄金属卸売業</t>
    <rPh sb="4" eb="7">
      <t>オロシウリギョウ</t>
    </rPh>
    <phoneticPr fontId="2"/>
  </si>
  <si>
    <t>再生資源卸売業</t>
    <rPh sb="4" eb="7">
      <t>オロシウリギョウ</t>
    </rPh>
    <phoneticPr fontId="2"/>
  </si>
  <si>
    <t>その他の小売業</t>
  </si>
  <si>
    <t>家具・建具・畳小売業</t>
  </si>
  <si>
    <t>自動車卸売業</t>
    <rPh sb="3" eb="6">
      <t>オロシウリギョウ</t>
    </rPh>
    <phoneticPr fontId="2"/>
  </si>
  <si>
    <t>じゅう器小売業</t>
  </si>
  <si>
    <t>電気機械器具卸売業</t>
    <rPh sb="6" eb="9">
      <t>オロシウリギョウ</t>
    </rPh>
    <phoneticPr fontId="2"/>
  </si>
  <si>
    <t>医薬品・化粧品小売業</t>
  </si>
  <si>
    <t>その他の機械器具卸売業</t>
    <rPh sb="8" eb="11">
      <t>オロシウリギョウ</t>
    </rPh>
    <phoneticPr fontId="2"/>
  </si>
  <si>
    <t>農耕用品小売業</t>
  </si>
  <si>
    <t>家具・建具・じゅう器等卸売業</t>
    <rPh sb="11" eb="14">
      <t>オロシウリギョウ</t>
    </rPh>
    <phoneticPr fontId="2"/>
  </si>
  <si>
    <t>燃料小売業</t>
  </si>
  <si>
    <t>医薬品・化粧品等卸売業</t>
    <rPh sb="8" eb="11">
      <t>オロシウリギョウ</t>
    </rPh>
    <phoneticPr fontId="2"/>
  </si>
  <si>
    <t>書籍・文房具小売業</t>
  </si>
  <si>
    <t>紙・紙製品卸売業</t>
    <rPh sb="5" eb="8">
      <t>オロシウリギョウ</t>
    </rPh>
    <phoneticPr fontId="2"/>
  </si>
  <si>
    <t>スポーツ用品・がん具・
娯楽用品・楽器小売業</t>
    <phoneticPr fontId="2"/>
  </si>
  <si>
    <t>他に分類されない卸売業</t>
    <rPh sb="8" eb="11">
      <t>オロシウリギョウ</t>
    </rPh>
    <phoneticPr fontId="2"/>
  </si>
  <si>
    <t>写真機・時計・眼鏡小売業</t>
  </si>
  <si>
    <t>他に分類されない小売業</t>
  </si>
  <si>
    <t>各種商品小売業</t>
    <phoneticPr fontId="2"/>
  </si>
  <si>
    <t>百貨店，総合スーパー</t>
    <phoneticPr fontId="2"/>
  </si>
  <si>
    <t>無店舗小売業</t>
  </si>
  <si>
    <t>通信販売・訪問販売小売業</t>
  </si>
  <si>
    <t>自動販売機による小売業</t>
  </si>
  <si>
    <t>織物・衣服・身の回り品小売業</t>
    <phoneticPr fontId="2"/>
  </si>
  <si>
    <t>その他の無店舗小売業</t>
  </si>
  <si>
    <t>呉服・服地・寝具小売業</t>
    <phoneticPr fontId="2"/>
  </si>
  <si>
    <t>男子服小売業</t>
    <phoneticPr fontId="2"/>
  </si>
  <si>
    <t>婦人・子供服小売業</t>
    <phoneticPr fontId="2"/>
  </si>
  <si>
    <t>靴・履物小売業</t>
    <phoneticPr fontId="2"/>
  </si>
  <si>
    <t>その他の織物・衣服・身の回り品小売業</t>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</si>
  <si>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</si>
  <si>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</si>
  <si>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</si>
  <si>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</si>
  <si>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販売額</t>
    <rPh sb="0" eb="2">
      <t>ハンバイ</t>
    </rPh>
    <rPh sb="2" eb="3">
      <t>ガク</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</si>
  <si>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</si>
  <si>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</si>
  <si>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</si>
  <si>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</si>
  <si>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</si>
  <si>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X</t>
    <phoneticPr fontId="2"/>
  </si>
  <si>
    <t>その他の各種商品小売業
（従業者が常時50人未満のもの）</t>
    <phoneticPr fontId="2"/>
  </si>
  <si>
    <t>野</t>
    <rPh sb="0" eb="1">
      <t>ノ</t>
    </rPh>
    <phoneticPr fontId="2"/>
  </si>
  <si>
    <t>　　　　　　菜</t>
    <rPh sb="6" eb="7">
      <t>ナ</t>
    </rPh>
    <phoneticPr fontId="2"/>
  </si>
  <si>
    <t>７</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</si>
  <si>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</si>
  <si>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</si>
  <si>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</si>
  <si>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</si>
  <si>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</si>
  <si>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</si>
  <si>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</si>
  <si>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</si>
  <si>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</si>
  <si>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</si>
  <si>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</si>
  <si>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</si>
  <si>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</si>
  <si>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</si>
  <si>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</si>
  <si>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</si>
  <si>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</si>
  <si>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</si>
  <si>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</si>
  <si>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</si>
  <si>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</si>
  <si>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</si>
  <si>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１６</t>
    <phoneticPr fontId="2"/>
  </si>
  <si>
    <t>３７</t>
    <phoneticPr fontId="2"/>
  </si>
  <si>
    <t>産業機械器具卸売業</t>
    <rPh sb="6" eb="8">
      <t>オロシウリ</t>
    </rPh>
    <rPh sb="8" eb="9">
      <t>ギョウ</t>
    </rPh>
    <phoneticPr fontId="2"/>
  </si>
  <si>
    <t>平成２４年度</t>
    <rPh sb="0" eb="2">
      <t>ヘイセイ</t>
    </rPh>
    <phoneticPr fontId="2"/>
  </si>
  <si>
    <t>２８年度</t>
    <rPh sb="2" eb="4">
      <t>ネンド</t>
    </rPh>
    <phoneticPr fontId="2"/>
  </si>
  <si>
    <t>２８年　４月分</t>
    <rPh sb="2" eb="3">
      <t>ネン</t>
    </rPh>
    <rPh sb="5" eb="7">
      <t>ガツブン</t>
    </rPh>
    <phoneticPr fontId="2"/>
  </si>
  <si>
    <t>２９年　１月分</t>
    <rPh sb="2" eb="3">
      <t>ネン</t>
    </rPh>
    <rPh sb="5" eb="7">
      <t>ガツブン</t>
    </rPh>
    <phoneticPr fontId="2"/>
  </si>
  <si>
    <t>平成</t>
    <rPh sb="0" eb="2">
      <t>ヘイセイ</t>
    </rPh>
    <phoneticPr fontId="2"/>
  </si>
  <si>
    <t>２８年</t>
    <rPh sb="2" eb="3">
      <t>ネン</t>
    </rPh>
    <phoneticPr fontId="2"/>
  </si>
  <si>
    <t>年　　　月</t>
    <rPh sb="0" eb="1">
      <t>トシ</t>
    </rPh>
    <rPh sb="4" eb="5">
      <t>ガツ</t>
    </rPh>
    <phoneticPr fontId="2"/>
  </si>
  <si>
    <t>商品券
販売額</t>
    <rPh sb="0" eb="3">
      <t>ショウヒンケン</t>
    </rPh>
    <rPh sb="4" eb="6">
      <t>ハンバイ</t>
    </rPh>
    <rPh sb="6" eb="7">
      <t>ガク</t>
    </rPh>
    <phoneticPr fontId="2"/>
  </si>
  <si>
    <t>２４年</t>
  </si>
  <si>
    <t>２５年</t>
  </si>
  <si>
    <t>２６年</t>
  </si>
  <si>
    <t>２７年</t>
  </si>
  <si>
    <t>平成　２４年</t>
    <rPh sb="0" eb="2">
      <t>ヘイセイ</t>
    </rPh>
    <phoneticPr fontId="2"/>
  </si>
  <si>
    <t>２８年</t>
    <phoneticPr fontId="2"/>
  </si>
  <si>
    <t>原    材    料</t>
    <rPh sb="0" eb="1">
      <t>ハラ</t>
    </rPh>
    <rPh sb="5" eb="6">
      <t>ザイ</t>
    </rPh>
    <rPh sb="10" eb="11">
      <t>リョウ</t>
    </rPh>
    <phoneticPr fontId="2"/>
  </si>
  <si>
    <t>船　舶　類</t>
    <rPh sb="0" eb="1">
      <t>フネ</t>
    </rPh>
    <rPh sb="2" eb="3">
      <t>ハク</t>
    </rPh>
    <rPh sb="4" eb="5">
      <t>ルイ</t>
    </rPh>
    <phoneticPr fontId="2"/>
  </si>
  <si>
    <t>鉄　鋼</t>
    <rPh sb="0" eb="1">
      <t>テツ</t>
    </rPh>
    <rPh sb="2" eb="3">
      <t>コウ</t>
    </rPh>
    <phoneticPr fontId="2"/>
  </si>
  <si>
    <t>２５　　年　　　</t>
  </si>
  <si>
    <t>２６　　年　　　</t>
  </si>
  <si>
    <t>平成　　２４　　年　　　</t>
    <rPh sb="0" eb="2">
      <t>ヘイセイ</t>
    </rPh>
    <phoneticPr fontId="2"/>
  </si>
  <si>
    <t>２８　　年　　　</t>
    <phoneticPr fontId="2"/>
  </si>
  <si>
    <t>年　　　　　　　月</t>
    <rPh sb="0" eb="1">
      <t>ネン</t>
    </rPh>
    <rPh sb="8" eb="9">
      <t>ツキ</t>
    </rPh>
    <phoneticPr fontId="2"/>
  </si>
  <si>
    <t>平　　成　　２４　　年</t>
  </si>
  <si>
    <t>平　　成　　２５　　年</t>
  </si>
  <si>
    <t>平　　成　　２６　　年</t>
  </si>
  <si>
    <t>平　　成　　２７　　年</t>
  </si>
  <si>
    <t>平　　成　　２８　　年</t>
    <phoneticPr fontId="2"/>
  </si>
  <si>
    <t>-</t>
    <phoneticPr fontId="2"/>
  </si>
  <si>
    <t>平　成　２４　年</t>
  </si>
  <si>
    <t>平　成　２５　年</t>
  </si>
  <si>
    <t>平　成　２６　年</t>
  </si>
  <si>
    <t>平　成　２７　年</t>
    <phoneticPr fontId="2"/>
  </si>
  <si>
    <t>　　　　　平　　　　　　　　　　　　　　　成　　　　　　　　　　　　　　　２８　　　　　　　　　　　　　　　年</t>
    <rPh sb="5" eb="6">
      <t>ヒラ</t>
    </rPh>
    <rPh sb="21" eb="22">
      <t>シゲル</t>
    </rPh>
    <rPh sb="54" eb="55">
      <t>ネン</t>
    </rPh>
    <phoneticPr fontId="2"/>
  </si>
  <si>
    <t>モンゴル</t>
  </si>
  <si>
    <t>バングラデシュ</t>
  </si>
  <si>
    <t>イラク</t>
  </si>
  <si>
    <t>イスラエル</t>
  </si>
  <si>
    <t>アイスランド</t>
  </si>
  <si>
    <t>ルーマニア</t>
  </si>
  <si>
    <t>カナダ</t>
  </si>
  <si>
    <t>モロッコ</t>
  </si>
  <si>
    <t>チュニジア</t>
  </si>
  <si>
    <t>ツバル</t>
  </si>
  <si>
    <t>平　成　２７　年</t>
    <phoneticPr fontId="2"/>
  </si>
  <si>
    <t>香港</t>
    <rPh sb="0" eb="2">
      <t>ホンコン</t>
    </rPh>
    <phoneticPr fontId="2"/>
  </si>
  <si>
    <t>ルクセンブルク</t>
  </si>
  <si>
    <t>スイス</t>
  </si>
  <si>
    <t>ポルトガル</t>
  </si>
  <si>
    <t>スロベニア</t>
  </si>
  <si>
    <t>ロシア</t>
  </si>
  <si>
    <t>エストニア</t>
  </si>
  <si>
    <t>リトアニア</t>
  </si>
  <si>
    <t>スロバキア</t>
  </si>
  <si>
    <t>グアテマラ</t>
  </si>
  <si>
    <t>ペルー</t>
  </si>
  <si>
    <t>ニュージーランド</t>
  </si>
  <si>
    <t>-</t>
    <phoneticPr fontId="2"/>
  </si>
  <si>
    <t>-</t>
    <phoneticPr fontId="2"/>
  </si>
  <si>
    <t>産　　　　　　　　業　　　　　　　　別</t>
    <rPh sb="0" eb="1">
      <t>サン</t>
    </rPh>
    <rPh sb="9" eb="10">
      <t>ギョウ</t>
    </rPh>
    <rPh sb="18" eb="19">
      <t>ベツ</t>
    </rPh>
    <phoneticPr fontId="2"/>
  </si>
  <si>
    <t>資料　　市統計課　　　</t>
    <rPh sb="0" eb="2">
      <t>シリョウ</t>
    </rPh>
    <rPh sb="4" eb="5">
      <t>シ</t>
    </rPh>
    <rPh sb="5" eb="7">
      <t>トウケイ</t>
    </rPh>
    <rPh sb="7" eb="8">
      <t>カ</t>
    </rPh>
    <phoneticPr fontId="2"/>
  </si>
  <si>
    <t>(単位　　人、万円、㎡）</t>
    <phoneticPr fontId="2"/>
  </si>
  <si>
    <t>従 業 者 規 模</t>
    <rPh sb="0" eb="1">
      <t>ジュウ</t>
    </rPh>
    <rPh sb="2" eb="3">
      <t>ギョウ</t>
    </rPh>
    <rPh sb="4" eb="5">
      <t>シャ</t>
    </rPh>
    <rPh sb="6" eb="7">
      <t>キ</t>
    </rPh>
    <rPh sb="8" eb="9">
      <t>ノット</t>
    </rPh>
    <phoneticPr fontId="2"/>
  </si>
  <si>
    <t>資料　　市統計課　　　　</t>
    <rPh sb="0" eb="2">
      <t>シリョウ</t>
    </rPh>
    <rPh sb="4" eb="5">
      <t>シ</t>
    </rPh>
    <rPh sb="5" eb="8">
      <t>トウケイカ</t>
    </rPh>
    <phoneticPr fontId="2"/>
  </si>
  <si>
    <t>資料　　市統計課　　　 　</t>
    <rPh sb="0" eb="2">
      <t>シリョウ</t>
    </rPh>
    <rPh sb="4" eb="5">
      <t>シ</t>
    </rPh>
    <rPh sb="5" eb="8">
      <t>トウケイカ</t>
    </rPh>
    <phoneticPr fontId="2"/>
  </si>
  <si>
    <t>４９　　　商　　　業　　　の　　</t>
    <rPh sb="5" eb="6">
      <t>ショウ</t>
    </rPh>
    <rPh sb="9" eb="10">
      <t>ギョウ</t>
    </rPh>
    <phoneticPr fontId="2"/>
  </si>
  <si>
    <t>５０　　　　長　崎　県　内　大　型　</t>
    <rPh sb="6" eb="7">
      <t>チョウ</t>
    </rPh>
    <rPh sb="8" eb="9">
      <t>ザキ</t>
    </rPh>
    <rPh sb="10" eb="11">
      <t>ケン</t>
    </rPh>
    <rPh sb="12" eb="13">
      <t>ナイ</t>
    </rPh>
    <rPh sb="14" eb="15">
      <t>ダイ</t>
    </rPh>
    <rPh sb="16" eb="17">
      <t>カタ</t>
    </rPh>
    <phoneticPr fontId="2"/>
  </si>
  <si>
    <t>５１　　　長　崎　市　中　央　卸　　</t>
    <rPh sb="5" eb="6">
      <t>チョウ</t>
    </rPh>
    <rPh sb="7" eb="8">
      <t>ザキ</t>
    </rPh>
    <rPh sb="9" eb="10">
      <t>シ</t>
    </rPh>
    <rPh sb="11" eb="12">
      <t>ナカ</t>
    </rPh>
    <rPh sb="13" eb="14">
      <t>ヒサシ</t>
    </rPh>
    <rPh sb="15" eb="16">
      <t>オロシ</t>
    </rPh>
    <phoneticPr fontId="2"/>
  </si>
  <si>
    <t>５２　　　　外　　　　　　国　　　</t>
    <rPh sb="6" eb="7">
      <t>ソト</t>
    </rPh>
    <rPh sb="13" eb="14">
      <t>クニ</t>
    </rPh>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</si>
  <si>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</si>
  <si>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資料　　経済産業省（商業動態統計年報）</t>
    <rPh sb="0" eb="2">
      <t>シリョウ</t>
    </rPh>
    <rPh sb="4" eb="6">
      <t>ケイザイ</t>
    </rPh>
    <rPh sb="6" eb="9">
      <t>サンギョウショウ</t>
    </rPh>
    <rPh sb="10" eb="12">
      <t>ショウギョウ</t>
    </rPh>
    <rPh sb="12" eb="14">
      <t>ドウタイ</t>
    </rPh>
    <rPh sb="14" eb="16">
      <t>トウケイ</t>
    </rPh>
    <rPh sb="16" eb="18">
      <t>ネンポウ</t>
    </rPh>
    <phoneticPr fontId="2"/>
  </si>
  <si>
    <t>（注） 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年経済センサス-活動調査」は調査時点が平成24年2月1日現在であることなどから、厳密には商業統計調査の数値と接続しない部分がある。</t>
    <rPh sb="1" eb="2">
      <t>チュウ</t>
    </rPh>
    <phoneticPr fontId="2"/>
  </si>
  <si>
    <t>５０～５５</t>
    <phoneticPr fontId="2"/>
  </si>
  <si>
    <t>５６</t>
    <phoneticPr fontId="2"/>
  </si>
  <si>
    <t>５７</t>
    <phoneticPr fontId="2"/>
  </si>
  <si>
    <t>５８</t>
    <phoneticPr fontId="2"/>
  </si>
  <si>
    <t>５９</t>
    <phoneticPr fontId="2"/>
  </si>
  <si>
    <t>６０</t>
    <phoneticPr fontId="2"/>
  </si>
  <si>
    <t>６１</t>
    <phoneticPr fontId="2"/>
  </si>
  <si>
    <t>５０１</t>
    <phoneticPr fontId="2"/>
  </si>
  <si>
    <t>５１１</t>
    <phoneticPr fontId="2"/>
  </si>
  <si>
    <t>５１２</t>
    <phoneticPr fontId="2"/>
  </si>
  <si>
    <t>５１３</t>
    <phoneticPr fontId="2"/>
  </si>
  <si>
    <t>５２１</t>
    <phoneticPr fontId="2"/>
  </si>
  <si>
    <t>５２２</t>
    <phoneticPr fontId="2"/>
  </si>
  <si>
    <t>５３１</t>
    <phoneticPr fontId="2"/>
  </si>
  <si>
    <t>５３２</t>
    <phoneticPr fontId="2"/>
  </si>
  <si>
    <t>５３３</t>
    <phoneticPr fontId="2"/>
  </si>
  <si>
    <t>５３４</t>
    <phoneticPr fontId="2"/>
  </si>
  <si>
    <t>５３５</t>
    <phoneticPr fontId="2"/>
  </si>
  <si>
    <t>５３６</t>
    <phoneticPr fontId="2"/>
  </si>
  <si>
    <t>５４１</t>
    <phoneticPr fontId="2"/>
  </si>
  <si>
    <t>５４２</t>
    <phoneticPr fontId="2"/>
  </si>
  <si>
    <t>５４３</t>
    <phoneticPr fontId="2"/>
  </si>
  <si>
    <t>５４９</t>
    <phoneticPr fontId="2"/>
  </si>
  <si>
    <t>５５１</t>
    <phoneticPr fontId="2"/>
  </si>
  <si>
    <t>５５２</t>
    <phoneticPr fontId="2"/>
  </si>
  <si>
    <t>５５３</t>
    <phoneticPr fontId="2"/>
  </si>
  <si>
    <t>５５９</t>
    <phoneticPr fontId="2"/>
  </si>
  <si>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</si>
  <si>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</si>
  <si>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</si>
  <si>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</si>
  <si>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</si>
  <si>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</si>
  <si>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</si>
  <si>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</si>
  <si>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</si>
  <si>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</si>
  <si>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</si>
  <si>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</si>
  <si>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</si>
  <si>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</si>
  <si>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</si>
  <si>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</si>
  <si>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</si>
  <si>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</si>
  <si>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</si>
  <si>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</si>
  <si>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</si>
  <si>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</si>
  <si>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</si>
  <si>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</si>
  <si>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</si>
  <si>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</si>
  <si>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</si>
  <si>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</si>
  <si>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</si>
  <si>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資料　　市統計課　　　　 （注） １事業所当たり売場面積には卸売業は含まない。</t>
    <rPh sb="5" eb="7">
      <t>トウケイ</t>
    </rPh>
    <rPh sb="18" eb="21">
      <t>ジギョウショ</t>
    </rPh>
    <phoneticPr fontId="2"/>
  </si>
  <si>
    <t>従業者１人当たり</t>
    <rPh sb="0" eb="3">
      <t>ジュウギョウシャ</t>
    </rPh>
    <rPh sb="4" eb="5">
      <t>リ</t>
    </rPh>
    <phoneticPr fontId="2"/>
  </si>
  <si>
    <t>(単位　　百万円）</t>
    <rPh sb="1" eb="3">
      <t>タンイ</t>
    </rPh>
    <rPh sb="5" eb="6">
      <t>ヒャク</t>
    </rPh>
    <rPh sb="6" eb="7">
      <t>マン</t>
    </rPh>
    <rPh sb="7" eb="8">
      <t>エン</t>
    </rPh>
    <phoneticPr fontId="2"/>
  </si>
  <si>
    <t>資料　　市中央卸売市場　　　（注） 四捨五入の関係で内訳と合計が必ずしも一致しない。</t>
    <rPh sb="0" eb="2">
      <t>シリョウ</t>
    </rPh>
    <rPh sb="4" eb="5">
      <t>シ</t>
    </rPh>
    <rPh sb="5" eb="7">
      <t>チュウオウ</t>
    </rPh>
    <rPh sb="7" eb="9">
      <t>オロシウリ</t>
    </rPh>
    <rPh sb="9" eb="11">
      <t>シジョウ</t>
    </rPh>
    <rPh sb="15" eb="16">
      <t>チュウ</t>
    </rPh>
    <rPh sb="18" eb="22">
      <t>シシャゴニュウ</t>
    </rPh>
    <rPh sb="23" eb="25">
      <t>カンケイ</t>
    </rPh>
    <rPh sb="26" eb="28">
      <t>ウチワケ</t>
    </rPh>
    <rPh sb="29" eb="31">
      <t>ゴウケイ</t>
    </rPh>
    <rPh sb="32" eb="33">
      <t>カナラ</t>
    </rPh>
    <rPh sb="36" eb="38">
      <t>イッチ</t>
    </rPh>
    <phoneticPr fontId="2"/>
  </si>
  <si>
    <t>資料　　長崎税関　　　　　（注） 「長崎港における貿易額」とは、長崎税関[本関]にて輸出通関された貨物の額である。</t>
    <rPh sb="0" eb="2">
      <t>シリョウ</t>
    </rPh>
    <rPh sb="4" eb="6">
      <t>ナガサキ</t>
    </rPh>
    <rPh sb="6" eb="8">
      <t>ゼイカン</t>
    </rPh>
    <rPh sb="14" eb="15">
      <t>チュウ</t>
    </rPh>
    <rPh sb="18" eb="20">
      <t>ナガサキ</t>
    </rPh>
    <rPh sb="20" eb="21">
      <t>コウ</t>
    </rPh>
    <rPh sb="25" eb="27">
      <t>ボウエキ</t>
    </rPh>
    <rPh sb="27" eb="28">
      <t>ガク</t>
    </rPh>
    <rPh sb="32" eb="34">
      <t>ナガサキ</t>
    </rPh>
    <rPh sb="34" eb="36">
      <t>ゼイカン</t>
    </rPh>
    <rPh sb="37" eb="39">
      <t>ホンカン</t>
    </rPh>
    <rPh sb="42" eb="44">
      <t>ユシュツ</t>
    </rPh>
    <rPh sb="44" eb="46">
      <t>ツウカン</t>
    </rPh>
    <rPh sb="49" eb="51">
      <t>カモツ</t>
    </rPh>
    <rPh sb="52" eb="53">
      <t>ガク</t>
    </rPh>
    <phoneticPr fontId="2"/>
  </si>
  <si>
    <t>資料　　長崎税関　　　　　（注） 「長崎港における貿易額」とは、長崎税関[本関]にて輸入通関された貨物の額である。</t>
    <rPh sb="0" eb="2">
      <t>シリョウ</t>
    </rPh>
    <rPh sb="4" eb="6">
      <t>ナガサキ</t>
    </rPh>
    <rPh sb="6" eb="8">
      <t>ゼイカン</t>
    </rPh>
    <rPh sb="14" eb="15">
      <t>チュウ</t>
    </rPh>
    <rPh sb="18" eb="20">
      <t>ナガサキ</t>
    </rPh>
    <rPh sb="20" eb="21">
      <t>コウ</t>
    </rPh>
    <rPh sb="25" eb="27">
      <t>ボウエキ</t>
    </rPh>
    <rPh sb="27" eb="28">
      <t>ガク</t>
    </rPh>
    <rPh sb="32" eb="34">
      <t>ナガサキ</t>
    </rPh>
    <rPh sb="34" eb="36">
      <t>ゼイカン</t>
    </rPh>
    <rPh sb="37" eb="39">
      <t>ホンカン</t>
    </rPh>
    <rPh sb="42" eb="44">
      <t>ユニュウ</t>
    </rPh>
    <rPh sb="44" eb="46">
      <t>ツウカン</t>
    </rPh>
    <rPh sb="49" eb="51">
      <t>カモツ</t>
    </rPh>
    <rPh sb="52" eb="53">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</si>
</sst>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cellStyleXfs>
  <cellXfs count="40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distributed" vertical="center"/>
    </xf>
    <xf numFmtId="49" fontId="3" fillId="0" borderId="1" xfId="0" applyNumberFormat="1"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5" xfId="0" applyFont="1" applyBorder="1" applyAlignment="1">
      <alignment horizontal="center" vertical="center" wrapText="1"/>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10"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0" xfId="0" applyNumberFormat="1" applyFont="1" applyBorder="1" applyAlignment="1">
      <alignment horizontal="right" vertical="center"/>
    </xf>
    <xf numFmtId="49" fontId="3"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right" vertical="center"/>
    </xf>
    <xf numFmtId="179" fontId="3"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38" fontId="3" fillId="0" borderId="1" xfId="1" applyNumberFormat="1" applyFont="1" applyFill="1" applyBorder="1" applyAlignment="1">
      <alignment horizontal="right" shrinkToFit="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pplyProtection="1">
      <alignment horizontal="left" vertical="center"/>
      <protection locked="0"/>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179" fontId="3" fillId="0" borderId="0" xfId="0" applyNumberFormat="1" applyFont="1" applyFill="1" applyAlignment="1">
      <alignment horizontal="right" vertical="center"/>
    </xf>
    <xf numFmtId="41" fontId="3" fillId="0" borderId="0" xfId="0" quotePrefix="1" applyNumberFormat="1" applyFont="1" applyBorder="1" applyAlignment="1">
      <alignment horizontal="right" vertical="center"/>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41" fontId="3" fillId="0" borderId="0" xfId="1" applyNumberFormat="1" applyFont="1" applyBorder="1" applyAlignment="1">
      <alignment vertical="center"/>
    </xf>
    <xf numFmtId="41" fontId="3" fillId="0" borderId="0" xfId="0" quotePrefix="1" applyNumberFormat="1" applyFont="1" applyAlignment="1">
      <alignment horizontal="right" vertical="center"/>
    </xf>
    <xf numFmtId="179" fontId="3" fillId="0" borderId="0" xfId="1" applyNumberFormat="1" applyFont="1"/>
    <xf numFmtId="179" fontId="3" fillId="0" borderId="0" xfId="0" applyNumberFormat="1" applyFont="1" applyFill="1" applyBorder="1" applyAlignment="1">
      <alignment horizontal="right" vertical="center"/>
    </xf>
    <xf numFmtId="179" fontId="3" fillId="0" borderId="9" xfId="0" applyNumberFormat="1" applyFont="1" applyBorder="1" applyAlignment="1">
      <alignment vertical="center"/>
    </xf>
    <xf numFmtId="179" fontId="3" fillId="0" borderId="1" xfId="1" applyNumberFormat="1" applyFont="1" applyBorder="1"/>
    <xf numFmtId="41" fontId="3" fillId="0" borderId="8" xfId="1" applyNumberFormat="1" applyFont="1" applyBorder="1" applyAlignment="1" applyProtection="1">
      <alignment vertical="center"/>
    </xf>
    <xf numFmtId="41" fontId="3" fillId="0" borderId="0" xfId="1" applyNumberFormat="1" applyFont="1" applyBorder="1" applyAlignment="1" applyProtection="1">
      <alignment vertical="center"/>
    </xf>
    <xf numFmtId="41" fontId="3" fillId="0" borderId="9" xfId="1" applyNumberFormat="1" applyFont="1" applyBorder="1" applyAlignment="1" applyProtection="1">
      <alignment vertical="center"/>
    </xf>
    <xf numFmtId="41" fontId="3" fillId="0" borderId="1" xfId="1" applyNumberFormat="1" applyFont="1" applyBorder="1" applyAlignment="1" applyProtection="1">
      <alignment vertical="center"/>
    </xf>
    <xf numFmtId="41" fontId="3" fillId="0" borderId="1" xfId="1" applyNumberFormat="1" applyFont="1" applyBorder="1" applyAlignment="1" applyProtection="1">
      <alignment horizontal="right" vertical="center"/>
    </xf>
    <xf numFmtId="41" fontId="3" fillId="0" borderId="0" xfId="1" applyNumberFormat="1" applyFont="1" applyAlignment="1">
      <alignment horizontal="right" vertical="center"/>
    </xf>
    <xf numFmtId="41" fontId="3" fillId="0" borderId="0" xfId="0" applyNumberFormat="1" applyFont="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38" fontId="3" fillId="0" borderId="9" xfId="1" applyNumberFormat="1" applyFont="1" applyFill="1" applyBorder="1" applyAlignment="1">
      <alignment horizontal="right" shrinkToFit="1"/>
    </xf>
    <xf numFmtId="0" fontId="3" fillId="0" borderId="0" xfId="0" applyFont="1" applyBorder="1" applyAlignment="1">
      <alignment horizontal="distributed" vertical="distributed"/>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wrapText="1"/>
    </xf>
    <xf numFmtId="41" fontId="3" fillId="0" borderId="0" xfId="0" applyNumberFormat="1" applyFont="1" applyBorder="1" applyAlignment="1" applyProtection="1">
      <alignment horizontal="right" vertical="center"/>
      <protection locked="0"/>
    </xf>
    <xf numFmtId="179" fontId="3" fillId="0" borderId="0" xfId="0" applyNumberFormat="1" applyFont="1" applyBorder="1" applyAlignment="1">
      <alignmen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41" fontId="3" fillId="0" borderId="8" xfId="4" applyNumberFormat="1" applyFont="1" applyBorder="1" applyAlignment="1">
      <alignment horizontal="right"/>
    </xf>
    <xf numFmtId="41" fontId="3" fillId="0" borderId="0" xfId="4" applyNumberFormat="1" applyFont="1" applyBorder="1" applyAlignment="1">
      <alignment horizontal="right"/>
    </xf>
    <xf numFmtId="41" fontId="3" fillId="0" borderId="2" xfId="4" applyNumberFormat="1" applyFont="1" applyBorder="1" applyAlignment="1">
      <alignment horizontal="right"/>
    </xf>
    <xf numFmtId="41" fontId="3" fillId="0" borderId="0" xfId="1" applyNumberFormat="1" applyFont="1" applyBorder="1" applyAlignment="1" applyProtection="1">
      <alignment horizontal="right" vertical="center"/>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quotePrefix="1" applyFont="1" applyBorder="1" applyAlignment="1">
      <alignment horizontal="right"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xf>
    <xf numFmtId="41" fontId="3" fillId="0" borderId="0" xfId="0" applyNumberFormat="1" applyFont="1" applyBorder="1" applyAlignment="1" applyProtection="1">
      <alignment vertical="center"/>
      <protection locked="0"/>
    </xf>
    <xf numFmtId="179" fontId="3" fillId="0" borderId="0" xfId="1" applyNumberFormat="1" applyFont="1" applyAlignment="1">
      <alignment vertical="center"/>
    </xf>
    <xf numFmtId="179" fontId="3" fillId="0" borderId="1" xfId="1" applyNumberFormat="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distributed"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1" xfId="0" applyFont="1" applyBorder="1" applyAlignment="1">
      <alignment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distributed"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Fill="1" applyAlignment="1">
      <alignment horizontal="right" vertical="center"/>
    </xf>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horizontal="distributed" vertical="center"/>
    </xf>
    <xf numFmtId="0" fontId="4"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8" xfId="0" applyFont="1" applyBorder="1" applyAlignment="1">
      <alignment horizontal="distributed" vertical="center"/>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0" fontId="3" fillId="0" borderId="0" xfId="0" applyFont="1" applyAlignment="1">
      <alignment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9" fontId="3" fillId="0" borderId="8" xfId="0" applyNumberFormat="1"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49" fontId="3" fillId="0" borderId="19" xfId="0" applyNumberFormat="1" applyFont="1" applyBorder="1" applyAlignment="1">
      <alignment horizontal="left" vertical="center"/>
    </xf>
    <xf numFmtId="0" fontId="3" fillId="0" borderId="0" xfId="0" applyFont="1" applyAlignment="1">
      <alignment vertical="center"/>
    </xf>
    <xf numFmtId="0" fontId="3" fillId="0" borderId="0" xfId="0" applyFont="1" applyFill="1" applyAlignment="1">
      <alignment horizontal="distributed" vertical="center"/>
    </xf>
    <xf numFmtId="0" fontId="11" fillId="0" borderId="0" xfId="0" applyFont="1" applyFill="1" applyBorder="1" applyAlignment="1">
      <alignment horizontal="distributed" vertical="center" wrapText="1"/>
    </xf>
    <xf numFmtId="179" fontId="3" fillId="0" borderId="0" xfId="1" applyNumberFormat="1" applyFont="1" applyBorder="1" applyAlignment="1" applyProtection="1">
      <alignment horizontal="right"/>
    </xf>
    <xf numFmtId="179" fontId="3" fillId="0" borderId="0" xfId="1" applyNumberFormat="1" applyFont="1" applyBorder="1" applyAlignment="1" applyProtection="1">
      <alignment horizontal="right" vertical="center"/>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distributed"/>
    </xf>
    <xf numFmtId="49" fontId="3" fillId="0" borderId="0" xfId="0" applyNumberFormat="1"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distributed" vertical="distributed"/>
    </xf>
    <xf numFmtId="0" fontId="3" fillId="0" borderId="0" xfId="0" applyFont="1" applyFill="1" applyBorder="1" applyAlignment="1">
      <alignment horizontal="left" vertical="top" wrapText="1"/>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Border="1" applyAlignment="1">
      <alignment horizontal="center" vertical="distributed" textRotation="255" justifyLastLine="1"/>
    </xf>
    <xf numFmtId="0" fontId="3" fillId="0" borderId="8" xfId="0" applyFont="1" applyFill="1" applyBorder="1" applyAlignment="1">
      <alignment horizontal="center" vertical="distributed" textRotation="255" justifyLastLine="1"/>
    </xf>
    <xf numFmtId="0" fontId="3" fillId="0" borderId="2"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0" xfId="0" applyFont="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0" xfId="0" applyFont="1" applyBorder="1" applyAlignment="1"/>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28" xfId="4" applyFont="1" applyBorder="1" applyAlignment="1">
      <alignment horizontal="center" vertical="center"/>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left" vertical="center"/>
    </xf>
    <xf numFmtId="0" fontId="6" fillId="0" borderId="0" xfId="0" applyFont="1" applyAlignment="1">
      <alignment vertical="center"/>
    </xf>
    <xf numFmtId="49" fontId="3" fillId="0" borderId="19" xfId="0" applyNumberFormat="1" applyFont="1" applyBorder="1" applyAlignment="1">
      <alignment vertical="center"/>
    </xf>
    <xf numFmtId="0" fontId="4" fillId="0" borderId="19" xfId="0" applyFont="1"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shrinkToFit="1"/>
    </xf>
    <xf numFmtId="0" fontId="0" fillId="0" borderId="12" xfId="0" applyBorder="1" applyAlignment="1">
      <alignment vertical="center"/>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4" fillId="0" borderId="19" xfId="0" applyFont="1" applyBorder="1" applyAlignment="1"/>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500</xdr:rowOff>
    </xdr:from>
    <xdr:to>
      <xdr:col>4</xdr:col>
      <xdr:colOff>5013</xdr:colOff>
      <xdr:row>6</xdr:row>
      <xdr:rowOff>0</xdr:rowOff>
    </xdr:to>
    <xdr:sp macro="" textlink="">
      <xdr:nvSpPr>
        <xdr:cNvPr id="8536" name="Line 1"/>
        <xdr:cNvSpPr>
          <a:spLocks noChangeShapeType="1"/>
        </xdr:cNvSpPr>
      </xdr:nvSpPr>
      <xdr:spPr bwMode="auto">
        <a:xfrm>
          <a:off x="0" y="572000"/>
          <a:ext cx="1243263" cy="721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zoomScale="115" zoomScaleNormal="115" zoomScaleSheetLayoutView="100" workbookViewId="0">
      <selection sqref="A1:H1"/>
    </sheetView>
  </sheetViews>
  <sheetFormatPr defaultColWidth="9" defaultRowHeight="13.5" x14ac:dyDescent="0.15"/>
  <cols>
    <col min="1" max="1" width="2.25" style="211" customWidth="1"/>
    <col min="2" max="2" width="2.125" style="211" customWidth="1"/>
    <col min="3" max="3" width="2.375" style="211" customWidth="1"/>
    <col min="4" max="4" width="21.5" style="211" customWidth="1"/>
    <col min="5" max="5" width="1.25" style="211" customWidth="1"/>
    <col min="6" max="12" width="20.375" style="211" customWidth="1"/>
    <col min="13" max="16384" width="9" style="236"/>
  </cols>
  <sheetData>
    <row r="1" spans="1:13" ht="21" x14ac:dyDescent="0.15">
      <c r="A1" s="294" t="s">
        <v>217</v>
      </c>
      <c r="B1" s="294"/>
      <c r="C1" s="294"/>
      <c r="D1" s="294"/>
      <c r="E1" s="294"/>
      <c r="F1" s="294"/>
      <c r="G1" s="294"/>
      <c r="H1" s="294"/>
      <c r="I1" s="295" t="s">
        <v>218</v>
      </c>
      <c r="J1" s="295"/>
      <c r="K1" s="295"/>
      <c r="L1" s="295"/>
      <c r="M1" s="295"/>
    </row>
    <row r="2" spans="1:13" ht="12" customHeight="1" x14ac:dyDescent="0.15"/>
    <row r="3" spans="1:13" ht="17.25" x14ac:dyDescent="0.15">
      <c r="A3" s="296" t="s">
        <v>557</v>
      </c>
      <c r="B3" s="296"/>
      <c r="C3" s="296"/>
      <c r="D3" s="296"/>
      <c r="E3" s="296"/>
      <c r="F3" s="296"/>
      <c r="G3" s="296"/>
      <c r="H3" s="296"/>
      <c r="I3" s="297" t="s">
        <v>0</v>
      </c>
      <c r="J3" s="297"/>
      <c r="K3" s="297"/>
      <c r="L3" s="297"/>
      <c r="M3" s="297"/>
    </row>
    <row r="4" spans="1:13" ht="12" customHeight="1" x14ac:dyDescent="0.15"/>
    <row r="5" spans="1:13" ht="13.5" customHeight="1" x14ac:dyDescent="0.15">
      <c r="A5" s="211" t="s">
        <v>352</v>
      </c>
      <c r="J5" s="298"/>
      <c r="K5" s="298"/>
      <c r="L5" s="298"/>
    </row>
    <row r="6" spans="1:13" ht="12" customHeight="1" x14ac:dyDescent="0.15"/>
    <row r="7" spans="1:13" ht="13.5" customHeight="1" x14ac:dyDescent="0.15">
      <c r="A7" s="280" t="s">
        <v>1</v>
      </c>
      <c r="B7" s="280"/>
      <c r="C7" s="280"/>
      <c r="D7" s="280"/>
      <c r="E7" s="280"/>
      <c r="F7" s="280"/>
      <c r="G7" s="280"/>
      <c r="H7" s="280"/>
      <c r="I7" s="281" t="s">
        <v>2</v>
      </c>
      <c r="J7" s="281"/>
      <c r="K7" s="281"/>
      <c r="L7" s="281"/>
      <c r="M7" s="281"/>
    </row>
    <row r="8" spans="1:13" ht="13.5" customHeight="1" thickBot="1" x14ac:dyDescent="0.2">
      <c r="A8" s="205"/>
      <c r="B8" s="205"/>
      <c r="C8" s="205"/>
      <c r="D8" s="205"/>
      <c r="E8" s="205"/>
      <c r="F8" s="205"/>
      <c r="G8" s="205"/>
      <c r="H8" s="205"/>
      <c r="I8" s="205"/>
      <c r="J8" s="205"/>
      <c r="K8" s="205"/>
      <c r="L8" s="205"/>
      <c r="M8" s="53" t="s">
        <v>553</v>
      </c>
    </row>
    <row r="9" spans="1:13" ht="18.75" customHeight="1" x14ac:dyDescent="0.15">
      <c r="A9" s="282" t="s">
        <v>551</v>
      </c>
      <c r="B9" s="282"/>
      <c r="C9" s="282"/>
      <c r="D9" s="282"/>
      <c r="E9" s="283"/>
      <c r="F9" s="286" t="s">
        <v>51</v>
      </c>
      <c r="G9" s="286" t="s">
        <v>52</v>
      </c>
      <c r="H9" s="288" t="s">
        <v>96</v>
      </c>
      <c r="I9" s="283" t="s">
        <v>353</v>
      </c>
      <c r="J9" s="283" t="s">
        <v>354</v>
      </c>
      <c r="K9" s="283" t="s">
        <v>355</v>
      </c>
      <c r="L9" s="282" t="s">
        <v>356</v>
      </c>
      <c r="M9" s="288" t="s">
        <v>54</v>
      </c>
    </row>
    <row r="10" spans="1:13" ht="18.75" customHeight="1" x14ac:dyDescent="0.15">
      <c r="A10" s="284"/>
      <c r="B10" s="284"/>
      <c r="C10" s="284"/>
      <c r="D10" s="284"/>
      <c r="E10" s="285"/>
      <c r="F10" s="287"/>
      <c r="G10" s="287"/>
      <c r="H10" s="289"/>
      <c r="I10" s="285"/>
      <c r="J10" s="285"/>
      <c r="K10" s="285"/>
      <c r="L10" s="284"/>
      <c r="M10" s="289"/>
    </row>
    <row r="11" spans="1:13" ht="6" customHeight="1" x14ac:dyDescent="0.15">
      <c r="A11" s="208"/>
      <c r="B11" s="208"/>
      <c r="C11" s="208"/>
      <c r="D11" s="208"/>
      <c r="E11" s="213"/>
      <c r="F11" s="208"/>
      <c r="G11" s="208"/>
      <c r="H11" s="208"/>
      <c r="I11" s="208"/>
      <c r="J11" s="208"/>
      <c r="K11" s="208"/>
      <c r="L11" s="208"/>
      <c r="M11" s="231"/>
    </row>
    <row r="12" spans="1:13" ht="13.5" customHeight="1" x14ac:dyDescent="0.15">
      <c r="A12" s="290" t="s">
        <v>55</v>
      </c>
      <c r="B12" s="290"/>
      <c r="C12" s="290"/>
      <c r="D12" s="290"/>
      <c r="E12" s="291"/>
      <c r="F12" s="61">
        <v>4048</v>
      </c>
      <c r="G12" s="61">
        <v>29435</v>
      </c>
      <c r="H12" s="61">
        <v>110115433</v>
      </c>
      <c r="I12" s="61">
        <v>403276</v>
      </c>
      <c r="J12" s="237">
        <f>G12/F12</f>
        <v>7.2714920948616601</v>
      </c>
      <c r="K12" s="61">
        <f>H12/F12</f>
        <v>27202.429100790512</v>
      </c>
      <c r="L12" s="61">
        <f>H12/G12</f>
        <v>3740.9693562085954</v>
      </c>
      <c r="M12" s="207" t="s">
        <v>59</v>
      </c>
    </row>
    <row r="13" spans="1:13" ht="6" customHeight="1" x14ac:dyDescent="0.15">
      <c r="A13" s="292"/>
      <c r="B13" s="293"/>
      <c r="C13" s="293"/>
      <c r="D13" s="293"/>
      <c r="E13" s="42"/>
      <c r="F13" s="61"/>
      <c r="G13" s="61"/>
      <c r="H13" s="61" t="s">
        <v>357</v>
      </c>
      <c r="I13" s="61"/>
      <c r="J13" s="237"/>
      <c r="K13" s="61"/>
      <c r="L13" s="61"/>
      <c r="M13" s="207"/>
    </row>
    <row r="14" spans="1:13" ht="13.5" customHeight="1" x14ac:dyDescent="0.15">
      <c r="A14" s="278" t="s">
        <v>358</v>
      </c>
      <c r="B14" s="278"/>
      <c r="C14" s="278"/>
      <c r="D14" s="226" t="s">
        <v>175</v>
      </c>
      <c r="E14" s="19"/>
      <c r="F14" s="61">
        <v>916</v>
      </c>
      <c r="G14" s="61">
        <v>8469</v>
      </c>
      <c r="H14" s="61">
        <v>72149326</v>
      </c>
      <c r="I14" s="62" t="s">
        <v>359</v>
      </c>
      <c r="J14" s="237">
        <f t="shared" ref="J14:J22" si="0">G14/F14</f>
        <v>9.2456331877729259</v>
      </c>
      <c r="K14" s="61">
        <f t="shared" ref="K14:K22" si="1">H14/F14</f>
        <v>78765.639737991267</v>
      </c>
      <c r="L14" s="61">
        <f t="shared" ref="L14:L22" si="2">H14/G14</f>
        <v>8519.2261187861604</v>
      </c>
      <c r="M14" s="209" t="s">
        <v>360</v>
      </c>
    </row>
    <row r="15" spans="1:13" ht="6" customHeight="1" x14ac:dyDescent="0.15">
      <c r="A15" s="210"/>
      <c r="B15" s="206"/>
      <c r="C15" s="206"/>
      <c r="D15" s="206"/>
      <c r="E15" s="42"/>
      <c r="F15" s="61"/>
      <c r="G15" s="61"/>
      <c r="H15" s="61"/>
      <c r="I15" s="61"/>
      <c r="J15" s="237"/>
      <c r="K15" s="61"/>
      <c r="L15" s="61"/>
      <c r="M15" s="209"/>
    </row>
    <row r="16" spans="1:13" ht="13.5" customHeight="1" x14ac:dyDescent="0.15">
      <c r="A16" s="278" t="s">
        <v>361</v>
      </c>
      <c r="B16" s="278" t="s">
        <v>362</v>
      </c>
      <c r="C16" s="278"/>
      <c r="D16" s="226" t="s">
        <v>56</v>
      </c>
      <c r="E16" s="227"/>
      <c r="F16" s="61">
        <v>13</v>
      </c>
      <c r="G16" s="61">
        <v>1298</v>
      </c>
      <c r="H16" s="61">
        <v>4348915</v>
      </c>
      <c r="I16" s="61">
        <v>65553</v>
      </c>
      <c r="J16" s="237">
        <f t="shared" si="0"/>
        <v>99.84615384615384</v>
      </c>
      <c r="K16" s="61">
        <f t="shared" si="1"/>
        <v>334531.92307692306</v>
      </c>
      <c r="L16" s="61">
        <f t="shared" si="2"/>
        <v>3350.4738058551616</v>
      </c>
      <c r="M16" s="209" t="s">
        <v>361</v>
      </c>
    </row>
    <row r="17" spans="1:13" ht="13.5" customHeight="1" x14ac:dyDescent="0.15">
      <c r="A17" s="278" t="s">
        <v>363</v>
      </c>
      <c r="B17" s="278" t="s">
        <v>361</v>
      </c>
      <c r="C17" s="278"/>
      <c r="D17" s="226" t="s">
        <v>364</v>
      </c>
      <c r="E17" s="227"/>
      <c r="F17" s="61">
        <v>460</v>
      </c>
      <c r="G17" s="61">
        <v>2014</v>
      </c>
      <c r="H17" s="61">
        <v>2748999</v>
      </c>
      <c r="I17" s="61">
        <v>59324</v>
      </c>
      <c r="J17" s="237">
        <f t="shared" si="0"/>
        <v>4.3782608695652172</v>
      </c>
      <c r="K17" s="61">
        <f t="shared" si="1"/>
        <v>5976.0847826086956</v>
      </c>
      <c r="L17" s="61">
        <f t="shared" si="2"/>
        <v>1364.9448857994041</v>
      </c>
      <c r="M17" s="209" t="s">
        <v>363</v>
      </c>
    </row>
    <row r="18" spans="1:13" ht="13.5" customHeight="1" x14ac:dyDescent="0.15">
      <c r="A18" s="278" t="s">
        <v>365</v>
      </c>
      <c r="B18" s="278" t="s">
        <v>363</v>
      </c>
      <c r="C18" s="278"/>
      <c r="D18" s="226" t="s">
        <v>57</v>
      </c>
      <c r="E18" s="227"/>
      <c r="F18" s="61">
        <v>1150</v>
      </c>
      <c r="G18" s="61">
        <v>8395</v>
      </c>
      <c r="H18" s="61">
        <v>11371164</v>
      </c>
      <c r="I18" s="61">
        <v>133112</v>
      </c>
      <c r="J18" s="237">
        <f t="shared" si="0"/>
        <v>7.3</v>
      </c>
      <c r="K18" s="61">
        <f t="shared" si="1"/>
        <v>9887.9686956521746</v>
      </c>
      <c r="L18" s="61">
        <f t="shared" si="2"/>
        <v>1354.51625967838</v>
      </c>
      <c r="M18" s="209" t="s">
        <v>365</v>
      </c>
    </row>
    <row r="19" spans="1:13" ht="6" customHeight="1" x14ac:dyDescent="0.15">
      <c r="A19" s="210"/>
      <c r="B19" s="210"/>
      <c r="C19" s="210"/>
      <c r="D19" s="226"/>
      <c r="E19" s="227"/>
      <c r="F19" s="61"/>
      <c r="G19" s="61"/>
      <c r="H19" s="61"/>
      <c r="I19" s="61"/>
      <c r="J19" s="237"/>
      <c r="K19" s="61"/>
      <c r="L19" s="61"/>
      <c r="M19" s="209"/>
    </row>
    <row r="20" spans="1:13" ht="13.5" customHeight="1" x14ac:dyDescent="0.15">
      <c r="A20" s="278" t="s">
        <v>366</v>
      </c>
      <c r="B20" s="278" t="s">
        <v>365</v>
      </c>
      <c r="C20" s="278"/>
      <c r="D20" s="226" t="s">
        <v>179</v>
      </c>
      <c r="E20" s="227"/>
      <c r="F20" s="61">
        <v>256</v>
      </c>
      <c r="G20" s="61">
        <v>1606</v>
      </c>
      <c r="H20" s="108">
        <v>5059262</v>
      </c>
      <c r="I20" s="108">
        <v>28404</v>
      </c>
      <c r="J20" s="237">
        <f t="shared" si="0"/>
        <v>6.2734375</v>
      </c>
      <c r="K20" s="61">
        <f t="shared" si="1"/>
        <v>19762.7421875</v>
      </c>
      <c r="L20" s="61">
        <f t="shared" si="2"/>
        <v>3150.225404732254</v>
      </c>
      <c r="M20" s="209" t="s">
        <v>366</v>
      </c>
    </row>
    <row r="21" spans="1:13" ht="13.5" customHeight="1" x14ac:dyDescent="0.15">
      <c r="A21" s="278" t="s">
        <v>367</v>
      </c>
      <c r="B21" s="278" t="s">
        <v>366</v>
      </c>
      <c r="C21" s="278"/>
      <c r="D21" s="226" t="s">
        <v>58</v>
      </c>
      <c r="E21" s="227"/>
      <c r="F21" s="61">
        <v>1156</v>
      </c>
      <c r="G21" s="61">
        <v>6859</v>
      </c>
      <c r="H21" s="108">
        <v>12982288</v>
      </c>
      <c r="I21" s="108">
        <v>116883</v>
      </c>
      <c r="J21" s="237">
        <f t="shared" si="0"/>
        <v>5.9333910034602075</v>
      </c>
      <c r="K21" s="61">
        <f t="shared" si="1"/>
        <v>11230.35294117647</v>
      </c>
      <c r="L21" s="61">
        <f t="shared" si="2"/>
        <v>1892.7377168683481</v>
      </c>
      <c r="M21" s="209" t="s">
        <v>367</v>
      </c>
    </row>
    <row r="22" spans="1:13" ht="13.5" customHeight="1" x14ac:dyDescent="0.15">
      <c r="A22" s="278" t="s">
        <v>368</v>
      </c>
      <c r="B22" s="278" t="s">
        <v>367</v>
      </c>
      <c r="C22" s="278"/>
      <c r="D22" s="226" t="s">
        <v>369</v>
      </c>
      <c r="E22" s="227"/>
      <c r="F22" s="66">
        <v>97</v>
      </c>
      <c r="G22" s="66">
        <v>794</v>
      </c>
      <c r="H22" s="110">
        <v>1455479</v>
      </c>
      <c r="I22" s="109" t="s">
        <v>370</v>
      </c>
      <c r="J22" s="237">
        <f t="shared" si="0"/>
        <v>8.1855670103092777</v>
      </c>
      <c r="K22" s="61">
        <f t="shared" si="1"/>
        <v>15004.938144329897</v>
      </c>
      <c r="L22" s="61">
        <f t="shared" si="2"/>
        <v>1833.0969773299748</v>
      </c>
      <c r="M22" s="209" t="s">
        <v>368</v>
      </c>
    </row>
    <row r="23" spans="1:13" ht="6" customHeight="1" thickBot="1" x14ac:dyDescent="0.2">
      <c r="A23" s="14"/>
      <c r="B23" s="14"/>
      <c r="C23" s="14"/>
      <c r="D23" s="215"/>
      <c r="E23" s="43"/>
      <c r="F23" s="215"/>
      <c r="G23" s="215"/>
      <c r="H23" s="215"/>
      <c r="I23" s="215"/>
      <c r="J23" s="215"/>
      <c r="K23" s="215"/>
      <c r="L23" s="215"/>
      <c r="M23" s="228"/>
    </row>
    <row r="24" spans="1:13" ht="13.5" customHeight="1" x14ac:dyDescent="0.15">
      <c r="A24" s="254" t="s">
        <v>552</v>
      </c>
      <c r="B24" s="254"/>
      <c r="C24" s="254"/>
      <c r="D24" s="254"/>
      <c r="E24" s="254"/>
      <c r="F24" s="254"/>
      <c r="G24" s="254"/>
      <c r="H24" s="254"/>
      <c r="I24" s="254"/>
      <c r="J24" s="279"/>
      <c r="K24" s="279"/>
      <c r="L24" s="279"/>
    </row>
  </sheetData>
  <mergeCells count="26">
    <mergeCell ref="A1:H1"/>
    <mergeCell ref="I1:M1"/>
    <mergeCell ref="A3:H3"/>
    <mergeCell ref="I3:M3"/>
    <mergeCell ref="J5:L5"/>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8:C18"/>
    <mergeCell ref="A20:C20"/>
    <mergeCell ref="A21:C21"/>
    <mergeCell ref="A22:C22"/>
    <mergeCell ref="J24:L2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6:C22 M16:M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zoomScale="115" zoomScaleNormal="115" workbookViewId="0">
      <pane xSplit="3" ySplit="8" topLeftCell="D9" activePane="bottomRight" state="frozen"/>
      <selection pane="topRight" activeCell="D1" sqref="D1"/>
      <selection pane="bottomLeft" activeCell="A9" sqref="A9"/>
      <selection pane="bottomRight" sqref="A1:K1"/>
    </sheetView>
  </sheetViews>
  <sheetFormatPr defaultRowHeight="13.5" x14ac:dyDescent="0.15"/>
  <cols>
    <col min="1" max="1" width="2.5" style="263" customWidth="1"/>
    <col min="2" max="2" width="1.25" style="174" customWidth="1"/>
    <col min="3" max="3" width="17.75" style="174" customWidth="1"/>
    <col min="4" max="4" width="1.75" style="174" customWidth="1"/>
    <col min="5" max="5" width="10" style="174" bestFit="1" customWidth="1"/>
    <col min="6" max="9" width="10.375" style="174" customWidth="1"/>
    <col min="10" max="11" width="8.5" style="174" customWidth="1"/>
    <col min="12" max="18" width="8.375" style="174" customWidth="1"/>
    <col min="19" max="19" width="8.25" style="174" customWidth="1"/>
    <col min="20" max="21" width="8.375" style="174" customWidth="1"/>
    <col min="22" max="22" width="8.125" style="174" customWidth="1"/>
    <col min="23" max="16384" width="9" style="177"/>
  </cols>
  <sheetData>
    <row r="1" spans="1:22" ht="17.25" x14ac:dyDescent="0.15">
      <c r="A1" s="296" t="s">
        <v>560</v>
      </c>
      <c r="B1" s="296"/>
      <c r="C1" s="296"/>
      <c r="D1" s="296"/>
      <c r="E1" s="296"/>
      <c r="F1" s="296"/>
      <c r="G1" s="296"/>
      <c r="H1" s="296"/>
      <c r="I1" s="296"/>
      <c r="J1" s="296"/>
      <c r="K1" s="296"/>
      <c r="L1" s="385" t="s">
        <v>40</v>
      </c>
      <c r="M1" s="385"/>
      <c r="N1" s="385"/>
      <c r="O1" s="385"/>
      <c r="P1" s="385"/>
      <c r="Q1" s="385"/>
      <c r="R1" s="385"/>
      <c r="S1" s="385"/>
      <c r="T1" s="385"/>
      <c r="U1" s="385"/>
      <c r="V1" s="385"/>
    </row>
    <row r="2" spans="1:22" ht="7.5" customHeight="1" x14ac:dyDescent="0.15"/>
    <row r="3" spans="1:22" ht="11.25" customHeight="1" x14ac:dyDescent="0.15">
      <c r="A3" s="280" t="s">
        <v>41</v>
      </c>
      <c r="B3" s="280"/>
      <c r="C3" s="280"/>
      <c r="D3" s="280"/>
      <c r="E3" s="280"/>
      <c r="F3" s="280"/>
      <c r="G3" s="280"/>
      <c r="H3" s="280"/>
      <c r="I3" s="280"/>
      <c r="J3" s="280"/>
      <c r="K3" s="280"/>
      <c r="L3" s="298" t="s">
        <v>42</v>
      </c>
      <c r="M3" s="298"/>
      <c r="N3" s="298"/>
      <c r="O3" s="298"/>
      <c r="P3" s="298"/>
      <c r="Q3" s="298"/>
      <c r="R3" s="298"/>
      <c r="S3" s="298"/>
      <c r="T3" s="298"/>
      <c r="U3" s="298"/>
      <c r="V3" s="298"/>
    </row>
    <row r="4" spans="1:22" ht="11.25" customHeight="1" x14ac:dyDescent="0.15">
      <c r="A4" s="298" t="s">
        <v>307</v>
      </c>
      <c r="B4" s="298"/>
      <c r="C4" s="298"/>
      <c r="D4" s="298"/>
      <c r="E4" s="298"/>
      <c r="F4" s="298"/>
      <c r="G4" s="298"/>
      <c r="H4" s="298"/>
      <c r="I4" s="298"/>
      <c r="J4" s="298"/>
      <c r="K4" s="298"/>
    </row>
    <row r="5" spans="1:22" ht="11.25" customHeight="1" x14ac:dyDescent="0.15">
      <c r="A5" s="298" t="s">
        <v>43</v>
      </c>
      <c r="B5" s="298"/>
      <c r="C5" s="298"/>
      <c r="D5" s="298"/>
      <c r="E5" s="298"/>
      <c r="F5" s="298"/>
      <c r="G5" s="298"/>
      <c r="H5" s="298"/>
      <c r="I5" s="298"/>
      <c r="J5" s="298"/>
      <c r="K5" s="298"/>
      <c r="L5" s="298" t="s">
        <v>44</v>
      </c>
      <c r="M5" s="298"/>
      <c r="N5" s="298"/>
      <c r="O5" s="298"/>
      <c r="P5" s="298"/>
      <c r="Q5" s="298"/>
      <c r="R5" s="298"/>
      <c r="S5" s="298"/>
      <c r="T5" s="298"/>
      <c r="U5" s="298"/>
      <c r="V5" s="305"/>
    </row>
    <row r="6" spans="1:22" ht="11.25" customHeight="1" thickBot="1" x14ac:dyDescent="0.2">
      <c r="A6" s="306"/>
      <c r="B6" s="306"/>
      <c r="C6" s="306"/>
      <c r="D6" s="306"/>
      <c r="E6" s="306"/>
      <c r="F6" s="306"/>
      <c r="G6" s="306"/>
      <c r="H6" s="306"/>
      <c r="I6" s="306"/>
      <c r="J6" s="306"/>
      <c r="K6" s="306"/>
      <c r="L6" s="302" t="s">
        <v>172</v>
      </c>
      <c r="M6" s="302"/>
      <c r="N6" s="302"/>
      <c r="O6" s="302"/>
      <c r="P6" s="302"/>
      <c r="Q6" s="302"/>
      <c r="R6" s="302"/>
      <c r="S6" s="302"/>
      <c r="T6" s="302"/>
      <c r="U6" s="302"/>
      <c r="V6" s="302"/>
    </row>
    <row r="7" spans="1:22" ht="15" customHeight="1" x14ac:dyDescent="0.15">
      <c r="A7" s="290" t="s">
        <v>110</v>
      </c>
      <c r="B7" s="290"/>
      <c r="C7" s="290"/>
      <c r="D7" s="291"/>
      <c r="E7" s="286" t="s">
        <v>521</v>
      </c>
      <c r="F7" s="286" t="s">
        <v>522</v>
      </c>
      <c r="G7" s="286" t="s">
        <v>523</v>
      </c>
      <c r="H7" s="286" t="s">
        <v>524</v>
      </c>
      <c r="I7" s="383"/>
      <c r="J7" s="338"/>
      <c r="K7" s="338"/>
      <c r="L7" s="308" t="s">
        <v>525</v>
      </c>
      <c r="M7" s="384"/>
      <c r="N7" s="384"/>
      <c r="O7" s="384"/>
      <c r="P7" s="384"/>
      <c r="Q7" s="384"/>
      <c r="R7" s="384"/>
      <c r="S7" s="384"/>
      <c r="T7" s="384"/>
      <c r="U7" s="384"/>
      <c r="V7" s="288"/>
    </row>
    <row r="8" spans="1:22" ht="15" customHeight="1" x14ac:dyDescent="0.15">
      <c r="A8" s="284"/>
      <c r="B8" s="284"/>
      <c r="C8" s="284"/>
      <c r="D8" s="285"/>
      <c r="E8" s="287"/>
      <c r="F8" s="287"/>
      <c r="G8" s="287"/>
      <c r="H8" s="287"/>
      <c r="I8" s="173" t="s">
        <v>326</v>
      </c>
      <c r="J8" s="173" t="s">
        <v>111</v>
      </c>
      <c r="K8" s="40" t="s">
        <v>112</v>
      </c>
      <c r="L8" s="57" t="s">
        <v>113</v>
      </c>
      <c r="M8" s="173" t="s">
        <v>114</v>
      </c>
      <c r="N8" s="173" t="s">
        <v>115</v>
      </c>
      <c r="O8" s="173" t="s">
        <v>116</v>
      </c>
      <c r="P8" s="173" t="s">
        <v>117</v>
      </c>
      <c r="Q8" s="173" t="s">
        <v>118</v>
      </c>
      <c r="R8" s="173" t="s">
        <v>119</v>
      </c>
      <c r="S8" s="173" t="s">
        <v>120</v>
      </c>
      <c r="T8" s="173" t="s">
        <v>121</v>
      </c>
      <c r="U8" s="172" t="s">
        <v>122</v>
      </c>
      <c r="V8" s="289"/>
    </row>
    <row r="9" spans="1:22" ht="3" customHeight="1" x14ac:dyDescent="0.15">
      <c r="A9" s="268"/>
      <c r="B9" s="176"/>
      <c r="C9" s="176"/>
      <c r="D9" s="10"/>
      <c r="E9" s="176"/>
      <c r="F9" s="176"/>
      <c r="G9" s="176"/>
      <c r="H9" s="176"/>
      <c r="I9" s="175"/>
      <c r="J9" s="175"/>
      <c r="K9" s="175"/>
      <c r="L9" s="175"/>
      <c r="M9" s="175"/>
      <c r="N9" s="175"/>
      <c r="O9" s="175"/>
      <c r="P9" s="175"/>
      <c r="Q9" s="175"/>
      <c r="R9" s="175"/>
      <c r="S9" s="175"/>
      <c r="T9" s="175"/>
      <c r="U9" s="176"/>
      <c r="V9" s="261"/>
    </row>
    <row r="10" spans="1:22" ht="15" customHeight="1" x14ac:dyDescent="0.15">
      <c r="C10" s="259" t="s">
        <v>327</v>
      </c>
      <c r="D10" s="19"/>
      <c r="E10" s="62">
        <v>119216111</v>
      </c>
      <c r="F10" s="62">
        <v>110157528</v>
      </c>
      <c r="G10" s="62">
        <v>178923113</v>
      </c>
      <c r="H10" s="62">
        <v>101083181</v>
      </c>
      <c r="I10" s="125">
        <v>195223165</v>
      </c>
      <c r="J10" s="125">
        <v>25122649</v>
      </c>
      <c r="K10" s="125">
        <v>6565844</v>
      </c>
      <c r="L10" s="125">
        <v>65027368</v>
      </c>
      <c r="M10" s="125">
        <v>27815931</v>
      </c>
      <c r="N10" s="125">
        <v>11191782</v>
      </c>
      <c r="O10" s="125">
        <v>10063238</v>
      </c>
      <c r="P10" s="125">
        <v>5966417</v>
      </c>
      <c r="Q10" s="125">
        <v>11065355</v>
      </c>
      <c r="R10" s="125">
        <v>13062887</v>
      </c>
      <c r="S10" s="125">
        <v>2810789</v>
      </c>
      <c r="T10" s="125">
        <v>7647400</v>
      </c>
      <c r="U10" s="169">
        <v>8883505</v>
      </c>
      <c r="V10" s="260" t="s">
        <v>59</v>
      </c>
    </row>
    <row r="11" spans="1:22" ht="7.5" customHeight="1" x14ac:dyDescent="0.15">
      <c r="C11" s="257"/>
      <c r="D11" s="19"/>
      <c r="E11" s="62"/>
      <c r="F11" s="62"/>
      <c r="G11" s="62"/>
      <c r="H11" s="62"/>
      <c r="I11" s="61"/>
      <c r="J11" s="125"/>
      <c r="K11" s="125"/>
      <c r="L11" s="125"/>
      <c r="M11" s="125"/>
      <c r="N11" s="125"/>
      <c r="O11" s="125"/>
      <c r="P11" s="125"/>
      <c r="Q11" s="125"/>
      <c r="R11" s="125"/>
      <c r="S11" s="125"/>
      <c r="T11" s="125"/>
      <c r="U11" s="169"/>
      <c r="V11" s="260"/>
    </row>
    <row r="12" spans="1:22" ht="15" customHeight="1" x14ac:dyDescent="0.15">
      <c r="A12" s="51" t="s">
        <v>339</v>
      </c>
      <c r="B12" s="25"/>
      <c r="C12" s="259" t="s">
        <v>221</v>
      </c>
      <c r="D12" s="19"/>
      <c r="E12" s="62">
        <v>6548282</v>
      </c>
      <c r="F12" s="62">
        <v>28184257</v>
      </c>
      <c r="G12" s="62">
        <v>12851008</v>
      </c>
      <c r="H12" s="62">
        <v>17331870</v>
      </c>
      <c r="I12" s="67">
        <v>17650783</v>
      </c>
      <c r="J12" s="67">
        <v>2808781</v>
      </c>
      <c r="K12" s="67">
        <v>3379018</v>
      </c>
      <c r="L12" s="67">
        <v>546290</v>
      </c>
      <c r="M12" s="126">
        <v>509256</v>
      </c>
      <c r="N12" s="67">
        <v>1794805</v>
      </c>
      <c r="O12" s="67">
        <v>375586</v>
      </c>
      <c r="P12" s="67">
        <v>1797069</v>
      </c>
      <c r="Q12" s="67">
        <v>1268350</v>
      </c>
      <c r="R12" s="67">
        <v>2908899</v>
      </c>
      <c r="S12" s="67">
        <v>535657</v>
      </c>
      <c r="T12" s="67">
        <v>938932</v>
      </c>
      <c r="U12" s="67">
        <v>788140</v>
      </c>
      <c r="V12" s="209" t="s">
        <v>156</v>
      </c>
    </row>
    <row r="13" spans="1:22" ht="15" customHeight="1" x14ac:dyDescent="0.15">
      <c r="A13" s="51" t="s">
        <v>340</v>
      </c>
      <c r="B13" s="25"/>
      <c r="C13" s="259" t="s">
        <v>222</v>
      </c>
      <c r="D13" s="19"/>
      <c r="E13" s="62">
        <v>2115279</v>
      </c>
      <c r="F13" s="62">
        <v>919127</v>
      </c>
      <c r="G13" s="62">
        <v>1127062</v>
      </c>
      <c r="H13" s="62">
        <v>2664561</v>
      </c>
      <c r="I13" s="67">
        <v>2388930</v>
      </c>
      <c r="J13" s="107">
        <v>255564</v>
      </c>
      <c r="K13" s="107">
        <v>329088</v>
      </c>
      <c r="L13" s="107">
        <v>214243</v>
      </c>
      <c r="M13" s="126">
        <v>80838</v>
      </c>
      <c r="N13" s="67">
        <v>220723</v>
      </c>
      <c r="O13" s="107">
        <v>112010</v>
      </c>
      <c r="P13" s="107">
        <v>359193</v>
      </c>
      <c r="Q13" s="107">
        <v>102769</v>
      </c>
      <c r="R13" s="107">
        <v>360865</v>
      </c>
      <c r="S13" s="107">
        <v>212265</v>
      </c>
      <c r="T13" s="107">
        <v>33697</v>
      </c>
      <c r="U13" s="107">
        <v>107675</v>
      </c>
      <c r="V13" s="209" t="s">
        <v>157</v>
      </c>
    </row>
    <row r="14" spans="1:22" ht="15" customHeight="1" x14ac:dyDescent="0.15">
      <c r="A14" s="51" t="s">
        <v>45</v>
      </c>
      <c r="B14" s="25"/>
      <c r="C14" s="259" t="s">
        <v>232</v>
      </c>
      <c r="D14" s="19"/>
      <c r="E14" s="62">
        <v>333904</v>
      </c>
      <c r="F14" s="62">
        <v>4959395</v>
      </c>
      <c r="G14" s="62">
        <v>25769905</v>
      </c>
      <c r="H14" s="62">
        <v>1917391</v>
      </c>
      <c r="I14" s="67">
        <v>3413785</v>
      </c>
      <c r="J14" s="67">
        <v>494</v>
      </c>
      <c r="K14" s="67">
        <v>5727</v>
      </c>
      <c r="L14" s="67">
        <v>42769</v>
      </c>
      <c r="M14" s="67">
        <v>5402</v>
      </c>
      <c r="N14" s="67">
        <v>1627</v>
      </c>
      <c r="O14" s="67">
        <v>176965</v>
      </c>
      <c r="P14" s="67">
        <v>0</v>
      </c>
      <c r="Q14" s="67">
        <v>145363</v>
      </c>
      <c r="R14" s="67">
        <v>315864</v>
      </c>
      <c r="S14" s="67">
        <v>19300</v>
      </c>
      <c r="T14" s="67">
        <v>1426199</v>
      </c>
      <c r="U14" s="67">
        <v>1274075</v>
      </c>
      <c r="V14" s="209" t="s">
        <v>158</v>
      </c>
    </row>
    <row r="15" spans="1:22" ht="15" customHeight="1" x14ac:dyDescent="0.15">
      <c r="A15" s="51" t="s">
        <v>341</v>
      </c>
      <c r="B15" s="25"/>
      <c r="C15" s="259" t="s">
        <v>526</v>
      </c>
      <c r="D15" s="19"/>
      <c r="E15" s="62">
        <v>57000</v>
      </c>
      <c r="F15" s="62">
        <v>90000</v>
      </c>
      <c r="G15" s="62">
        <v>250500</v>
      </c>
      <c r="H15" s="62">
        <v>307000</v>
      </c>
      <c r="I15" s="67">
        <v>665120</v>
      </c>
      <c r="J15" s="67">
        <v>0</v>
      </c>
      <c r="K15" s="67">
        <v>30000</v>
      </c>
      <c r="L15" s="67">
        <v>60000</v>
      </c>
      <c r="M15" s="67">
        <v>45000</v>
      </c>
      <c r="N15" s="67">
        <v>93000</v>
      </c>
      <c r="O15" s="67">
        <v>100000</v>
      </c>
      <c r="P15" s="67">
        <v>0</v>
      </c>
      <c r="Q15" s="67">
        <v>207120</v>
      </c>
      <c r="R15" s="67">
        <v>50000</v>
      </c>
      <c r="S15" s="67">
        <v>80000</v>
      </c>
      <c r="T15" s="67">
        <v>0</v>
      </c>
      <c r="U15" s="67">
        <v>0</v>
      </c>
      <c r="V15" s="209" t="s">
        <v>308</v>
      </c>
    </row>
    <row r="16" spans="1:22" ht="15" customHeight="1" x14ac:dyDescent="0.15">
      <c r="A16" s="51" t="s">
        <v>342</v>
      </c>
      <c r="B16" s="25"/>
      <c r="C16" s="259" t="s">
        <v>223</v>
      </c>
      <c r="D16" s="19"/>
      <c r="E16" s="62">
        <v>2355818</v>
      </c>
      <c r="F16" s="62">
        <v>1864</v>
      </c>
      <c r="G16" s="62">
        <v>49090</v>
      </c>
      <c r="H16" s="62">
        <v>794844</v>
      </c>
      <c r="I16" s="67">
        <v>16416518</v>
      </c>
      <c r="J16" s="67">
        <v>8818</v>
      </c>
      <c r="K16" s="67">
        <v>3580</v>
      </c>
      <c r="L16" s="67">
        <v>4855</v>
      </c>
      <c r="M16" s="126">
        <v>0</v>
      </c>
      <c r="N16" s="67">
        <v>5270796</v>
      </c>
      <c r="O16" s="67">
        <v>0</v>
      </c>
      <c r="P16" s="67">
        <v>8593</v>
      </c>
      <c r="Q16" s="67">
        <v>5281643</v>
      </c>
      <c r="R16" s="67">
        <v>12124</v>
      </c>
      <c r="S16" s="67">
        <v>522137</v>
      </c>
      <c r="T16" s="67">
        <v>22555</v>
      </c>
      <c r="U16" s="67">
        <v>5281417</v>
      </c>
      <c r="V16" s="209" t="s">
        <v>159</v>
      </c>
    </row>
    <row r="17" spans="1:22" ht="7.5" customHeight="1" x14ac:dyDescent="0.15">
      <c r="A17" s="51"/>
      <c r="B17" s="25"/>
      <c r="C17" s="259"/>
      <c r="D17" s="19"/>
      <c r="E17" s="62"/>
      <c r="F17" s="62"/>
      <c r="G17" s="62"/>
      <c r="H17" s="62"/>
      <c r="I17" s="67"/>
      <c r="J17" s="67"/>
      <c r="K17" s="67"/>
      <c r="L17" s="67"/>
      <c r="M17" s="126"/>
      <c r="N17" s="67"/>
      <c r="O17" s="67"/>
      <c r="P17" s="67"/>
      <c r="Q17" s="67"/>
      <c r="R17" s="67"/>
      <c r="S17" s="67"/>
      <c r="T17" s="67"/>
      <c r="U17" s="67"/>
      <c r="V17" s="209"/>
    </row>
    <row r="18" spans="1:22" ht="15" customHeight="1" x14ac:dyDescent="0.15">
      <c r="A18" s="51" t="s">
        <v>160</v>
      </c>
      <c r="B18" s="25"/>
      <c r="C18" s="259" t="s">
        <v>233</v>
      </c>
      <c r="D18" s="19"/>
      <c r="E18" s="62">
        <v>92998</v>
      </c>
      <c r="F18" s="62">
        <v>138820</v>
      </c>
      <c r="G18" s="62">
        <v>6740291</v>
      </c>
      <c r="H18" s="62">
        <v>1281442</v>
      </c>
      <c r="I18" s="67">
        <v>269148</v>
      </c>
      <c r="J18" s="67">
        <v>3228</v>
      </c>
      <c r="K18" s="67">
        <v>64648</v>
      </c>
      <c r="L18" s="67">
        <v>15230</v>
      </c>
      <c r="M18" s="126">
        <v>19531</v>
      </c>
      <c r="N18" s="67">
        <v>114740</v>
      </c>
      <c r="O18" s="67">
        <v>11692</v>
      </c>
      <c r="P18" s="67">
        <v>4094</v>
      </c>
      <c r="Q18" s="67">
        <v>4640</v>
      </c>
      <c r="R18" s="67">
        <v>3740</v>
      </c>
      <c r="S18" s="67">
        <v>9263</v>
      </c>
      <c r="T18" s="67">
        <v>10072</v>
      </c>
      <c r="U18" s="67">
        <v>8270</v>
      </c>
      <c r="V18" s="209" t="s">
        <v>160</v>
      </c>
    </row>
    <row r="19" spans="1:22" ht="15" customHeight="1" x14ac:dyDescent="0.15">
      <c r="A19" s="51" t="s">
        <v>161</v>
      </c>
      <c r="B19" s="25"/>
      <c r="C19" s="259" t="s">
        <v>234</v>
      </c>
      <c r="D19" s="19"/>
      <c r="E19" s="62">
        <v>192160</v>
      </c>
      <c r="F19" s="62">
        <v>3565805</v>
      </c>
      <c r="G19" s="62">
        <v>3323274</v>
      </c>
      <c r="H19" s="62">
        <v>34373</v>
      </c>
      <c r="I19" s="67">
        <v>222562</v>
      </c>
      <c r="J19" s="67">
        <v>44214</v>
      </c>
      <c r="K19" s="67">
        <v>2303</v>
      </c>
      <c r="L19" s="67">
        <v>7725</v>
      </c>
      <c r="M19" s="67">
        <v>4835</v>
      </c>
      <c r="N19" s="67">
        <v>1940</v>
      </c>
      <c r="O19" s="67">
        <v>3057</v>
      </c>
      <c r="P19" s="67">
        <v>8516</v>
      </c>
      <c r="Q19" s="67">
        <v>130841</v>
      </c>
      <c r="R19" s="67">
        <v>6401</v>
      </c>
      <c r="S19" s="67">
        <v>4515</v>
      </c>
      <c r="T19" s="67">
        <v>5584</v>
      </c>
      <c r="U19" s="67">
        <v>2631</v>
      </c>
      <c r="V19" s="209" t="s">
        <v>161</v>
      </c>
    </row>
    <row r="20" spans="1:22" ht="15" customHeight="1" x14ac:dyDescent="0.15">
      <c r="A20" s="51" t="s">
        <v>162</v>
      </c>
      <c r="B20" s="25"/>
      <c r="C20" s="259" t="s">
        <v>224</v>
      </c>
      <c r="D20" s="19"/>
      <c r="E20" s="62">
        <v>20658012</v>
      </c>
      <c r="F20" s="62">
        <v>6156357</v>
      </c>
      <c r="G20" s="62">
        <v>174864</v>
      </c>
      <c r="H20" s="62">
        <v>754502</v>
      </c>
      <c r="I20" s="67">
        <v>115157</v>
      </c>
      <c r="J20" s="67">
        <v>0</v>
      </c>
      <c r="K20" s="67">
        <v>0</v>
      </c>
      <c r="L20" s="67">
        <v>0</v>
      </c>
      <c r="M20" s="126">
        <v>8020</v>
      </c>
      <c r="N20" s="67">
        <v>0</v>
      </c>
      <c r="O20" s="67">
        <v>0</v>
      </c>
      <c r="P20" s="67">
        <v>0</v>
      </c>
      <c r="Q20" s="67">
        <v>0</v>
      </c>
      <c r="R20" s="67">
        <v>68015</v>
      </c>
      <c r="S20" s="67">
        <v>0</v>
      </c>
      <c r="T20" s="67">
        <v>39122</v>
      </c>
      <c r="U20" s="67">
        <v>0</v>
      </c>
      <c r="V20" s="209" t="s">
        <v>162</v>
      </c>
    </row>
    <row r="21" spans="1:22" ht="15" customHeight="1" x14ac:dyDescent="0.15">
      <c r="A21" s="51" t="s">
        <v>163</v>
      </c>
      <c r="B21" s="25"/>
      <c r="C21" s="259" t="s">
        <v>225</v>
      </c>
      <c r="D21" s="19"/>
      <c r="E21" s="62">
        <v>33071</v>
      </c>
      <c r="F21" s="62">
        <v>126675</v>
      </c>
      <c r="G21" s="62">
        <v>67101</v>
      </c>
      <c r="H21" s="62">
        <v>278409</v>
      </c>
      <c r="I21" s="67">
        <v>271100</v>
      </c>
      <c r="J21" s="67">
        <v>0</v>
      </c>
      <c r="K21" s="67">
        <v>32690</v>
      </c>
      <c r="L21" s="67">
        <v>564</v>
      </c>
      <c r="M21" s="67">
        <v>1205</v>
      </c>
      <c r="N21" s="67">
        <v>8527</v>
      </c>
      <c r="O21" s="67">
        <v>16411</v>
      </c>
      <c r="P21" s="67">
        <v>156456</v>
      </c>
      <c r="Q21" s="67">
        <v>4402</v>
      </c>
      <c r="R21" s="67">
        <v>6480</v>
      </c>
      <c r="S21" s="67">
        <v>1705</v>
      </c>
      <c r="T21" s="67">
        <v>3008</v>
      </c>
      <c r="U21" s="67">
        <v>39652</v>
      </c>
      <c r="V21" s="209" t="s">
        <v>163</v>
      </c>
    </row>
    <row r="22" spans="1:22" ht="15" customHeight="1" x14ac:dyDescent="0.15">
      <c r="A22" s="51" t="s">
        <v>164</v>
      </c>
      <c r="B22" s="25"/>
      <c r="C22" s="259" t="s">
        <v>235</v>
      </c>
      <c r="D22" s="19"/>
      <c r="E22" s="62">
        <v>465556</v>
      </c>
      <c r="F22" s="62">
        <v>1065306</v>
      </c>
      <c r="G22" s="62">
        <v>526394</v>
      </c>
      <c r="H22" s="62">
        <v>253031</v>
      </c>
      <c r="I22" s="67">
        <v>2709535</v>
      </c>
      <c r="J22" s="67">
        <v>6446</v>
      </c>
      <c r="K22" s="67">
        <v>260493</v>
      </c>
      <c r="L22" s="67">
        <v>12790</v>
      </c>
      <c r="M22" s="126">
        <v>917553</v>
      </c>
      <c r="N22" s="107">
        <v>10840</v>
      </c>
      <c r="O22" s="67">
        <v>810589</v>
      </c>
      <c r="P22" s="67">
        <v>1505</v>
      </c>
      <c r="Q22" s="67">
        <v>13528</v>
      </c>
      <c r="R22" s="67">
        <v>3053</v>
      </c>
      <c r="S22" s="67">
        <v>661283</v>
      </c>
      <c r="T22" s="107">
        <v>5104</v>
      </c>
      <c r="U22" s="107">
        <v>6351</v>
      </c>
      <c r="V22" s="209" t="s">
        <v>164</v>
      </c>
    </row>
    <row r="23" spans="1:22" ht="7.5" customHeight="1" x14ac:dyDescent="0.15">
      <c r="A23" s="51"/>
      <c r="B23" s="25"/>
      <c r="C23" s="259"/>
      <c r="D23" s="19"/>
      <c r="E23" s="62"/>
      <c r="F23" s="62"/>
      <c r="G23" s="62"/>
      <c r="H23" s="62"/>
      <c r="I23" s="67"/>
      <c r="J23" s="107"/>
      <c r="K23" s="67"/>
      <c r="L23" s="67"/>
      <c r="M23" s="67"/>
      <c r="N23" s="67"/>
      <c r="O23" s="67"/>
      <c r="P23" s="67"/>
      <c r="Q23" s="67"/>
      <c r="R23" s="67"/>
      <c r="S23" s="67"/>
      <c r="T23" s="67"/>
      <c r="U23" s="67"/>
      <c r="V23" s="209"/>
    </row>
    <row r="24" spans="1:22" ht="15" customHeight="1" x14ac:dyDescent="0.15">
      <c r="A24" s="51" t="s">
        <v>335</v>
      </c>
      <c r="B24" s="25"/>
      <c r="C24" s="259" t="s">
        <v>236</v>
      </c>
      <c r="D24" s="19"/>
      <c r="E24" s="62">
        <v>44253</v>
      </c>
      <c r="F24" s="62">
        <v>828382</v>
      </c>
      <c r="G24" s="62">
        <v>548536</v>
      </c>
      <c r="H24" s="62">
        <v>161197</v>
      </c>
      <c r="I24" s="67">
        <v>682085</v>
      </c>
      <c r="J24" s="67">
        <v>15175</v>
      </c>
      <c r="K24" s="67">
        <v>344510</v>
      </c>
      <c r="L24" s="67">
        <v>24362</v>
      </c>
      <c r="M24" s="67">
        <v>37163</v>
      </c>
      <c r="N24" s="67">
        <v>18547</v>
      </c>
      <c r="O24" s="67">
        <v>32767</v>
      </c>
      <c r="P24" s="67">
        <v>0</v>
      </c>
      <c r="Q24" s="67">
        <v>3801</v>
      </c>
      <c r="R24" s="67">
        <v>25520</v>
      </c>
      <c r="S24" s="67">
        <v>0</v>
      </c>
      <c r="T24" s="67">
        <v>180240</v>
      </c>
      <c r="U24" s="67">
        <v>0</v>
      </c>
      <c r="V24" s="209" t="s">
        <v>165</v>
      </c>
    </row>
    <row r="25" spans="1:22" ht="15" customHeight="1" x14ac:dyDescent="0.15">
      <c r="A25" s="51" t="s">
        <v>336</v>
      </c>
      <c r="B25" s="25"/>
      <c r="C25" s="259" t="s">
        <v>257</v>
      </c>
      <c r="D25" s="19"/>
      <c r="E25" s="62">
        <v>16541117</v>
      </c>
      <c r="F25" s="62">
        <v>2030656</v>
      </c>
      <c r="G25" s="62">
        <v>1675813</v>
      </c>
      <c r="H25" s="62">
        <v>1945671</v>
      </c>
      <c r="I25" s="67">
        <v>5102331</v>
      </c>
      <c r="J25" s="67">
        <v>534981</v>
      </c>
      <c r="K25" s="67">
        <v>59448</v>
      </c>
      <c r="L25" s="67">
        <v>329826</v>
      </c>
      <c r="M25" s="67">
        <v>1618920</v>
      </c>
      <c r="N25" s="67">
        <v>196328</v>
      </c>
      <c r="O25" s="67">
        <v>48286</v>
      </c>
      <c r="P25" s="67">
        <v>318143</v>
      </c>
      <c r="Q25" s="67">
        <v>231251</v>
      </c>
      <c r="R25" s="67">
        <v>912532</v>
      </c>
      <c r="S25" s="67">
        <v>260969</v>
      </c>
      <c r="T25" s="67">
        <v>3618</v>
      </c>
      <c r="U25" s="67">
        <v>588029</v>
      </c>
      <c r="V25" s="209" t="s">
        <v>166</v>
      </c>
    </row>
    <row r="26" spans="1:22" s="193" customFormat="1" ht="15" customHeight="1" x14ac:dyDescent="0.15">
      <c r="A26" s="51" t="s">
        <v>337</v>
      </c>
      <c r="B26" s="25"/>
      <c r="C26" s="259" t="s">
        <v>527</v>
      </c>
      <c r="D26" s="19"/>
      <c r="E26" s="62" t="s">
        <v>277</v>
      </c>
      <c r="F26" s="62" t="s">
        <v>277</v>
      </c>
      <c r="G26" s="62" t="s">
        <v>277</v>
      </c>
      <c r="H26" s="62">
        <v>3000</v>
      </c>
      <c r="I26" s="67">
        <v>1612353</v>
      </c>
      <c r="J26" s="67">
        <v>0</v>
      </c>
      <c r="K26" s="67">
        <v>1612353</v>
      </c>
      <c r="L26" s="67">
        <v>0</v>
      </c>
      <c r="M26" s="67">
        <v>0</v>
      </c>
      <c r="N26" s="67">
        <v>0</v>
      </c>
      <c r="O26" s="67">
        <v>0</v>
      </c>
      <c r="P26" s="67">
        <v>0</v>
      </c>
      <c r="Q26" s="67">
        <v>0</v>
      </c>
      <c r="R26" s="67">
        <v>0</v>
      </c>
      <c r="S26" s="67">
        <v>0</v>
      </c>
      <c r="T26" s="67">
        <v>0</v>
      </c>
      <c r="U26" s="67">
        <v>0</v>
      </c>
      <c r="V26" s="209" t="s">
        <v>343</v>
      </c>
    </row>
    <row r="27" spans="1:22" s="193" customFormat="1" ht="15" customHeight="1" x14ac:dyDescent="0.15">
      <c r="A27" s="51" t="s">
        <v>338</v>
      </c>
      <c r="B27" s="25"/>
      <c r="C27" s="259" t="s">
        <v>528</v>
      </c>
      <c r="D27" s="19"/>
      <c r="E27" s="62" t="s">
        <v>277</v>
      </c>
      <c r="F27" s="62" t="s">
        <v>277</v>
      </c>
      <c r="G27" s="62" t="s">
        <v>277</v>
      </c>
      <c r="H27" s="62">
        <v>809954</v>
      </c>
      <c r="I27" s="67">
        <v>6124556</v>
      </c>
      <c r="J27" s="67">
        <v>0</v>
      </c>
      <c r="K27" s="67">
        <v>0</v>
      </c>
      <c r="L27" s="67">
        <v>545989</v>
      </c>
      <c r="M27" s="67">
        <v>0</v>
      </c>
      <c r="N27" s="67">
        <v>3217416</v>
      </c>
      <c r="O27" s="67">
        <v>678</v>
      </c>
      <c r="P27" s="67">
        <v>2040017</v>
      </c>
      <c r="Q27" s="67">
        <v>135137</v>
      </c>
      <c r="R27" s="67">
        <v>94392</v>
      </c>
      <c r="S27" s="67">
        <v>5970</v>
      </c>
      <c r="T27" s="67">
        <v>16016</v>
      </c>
      <c r="U27" s="67">
        <v>68941</v>
      </c>
      <c r="V27" s="209" t="s">
        <v>344</v>
      </c>
    </row>
    <row r="28" spans="1:22" s="194" customFormat="1" ht="15" customHeight="1" x14ac:dyDescent="0.15">
      <c r="A28" s="51" t="s">
        <v>330</v>
      </c>
      <c r="B28" s="25"/>
      <c r="C28" s="259" t="s">
        <v>238</v>
      </c>
      <c r="D28" s="19"/>
      <c r="E28" s="62">
        <v>51991</v>
      </c>
      <c r="F28" s="62">
        <v>555764</v>
      </c>
      <c r="G28" s="62">
        <v>12970401</v>
      </c>
      <c r="H28" s="62">
        <v>22941485</v>
      </c>
      <c r="I28" s="67">
        <v>764655</v>
      </c>
      <c r="J28" s="67">
        <v>0</v>
      </c>
      <c r="K28" s="67">
        <v>19961</v>
      </c>
      <c r="L28" s="67">
        <v>1575</v>
      </c>
      <c r="M28" s="67">
        <v>43016</v>
      </c>
      <c r="N28" s="67">
        <v>7365</v>
      </c>
      <c r="O28" s="67">
        <v>440221</v>
      </c>
      <c r="P28" s="67">
        <v>63199</v>
      </c>
      <c r="Q28" s="67">
        <v>3700</v>
      </c>
      <c r="R28" s="67">
        <v>123501</v>
      </c>
      <c r="S28" s="67">
        <v>0</v>
      </c>
      <c r="T28" s="67">
        <v>4830</v>
      </c>
      <c r="U28" s="67">
        <v>57287</v>
      </c>
      <c r="V28" s="209" t="s">
        <v>345</v>
      </c>
    </row>
    <row r="29" spans="1:22" s="194" customFormat="1" ht="7.5" customHeight="1" x14ac:dyDescent="0.15">
      <c r="A29" s="51"/>
      <c r="B29" s="25"/>
      <c r="C29" s="259"/>
      <c r="D29" s="19"/>
      <c r="E29" s="62"/>
      <c r="F29" s="62"/>
      <c r="G29" s="62"/>
      <c r="H29" s="62"/>
      <c r="I29" s="67"/>
      <c r="J29" s="67"/>
      <c r="K29" s="67"/>
      <c r="L29" s="67"/>
      <c r="M29" s="67"/>
      <c r="N29" s="67"/>
      <c r="O29" s="67"/>
      <c r="P29" s="67"/>
      <c r="Q29" s="67"/>
      <c r="R29" s="67"/>
      <c r="S29" s="67"/>
      <c r="T29" s="67"/>
      <c r="U29" s="67"/>
      <c r="V29" s="209"/>
    </row>
    <row r="30" spans="1:22" s="194" customFormat="1" ht="15" customHeight="1" x14ac:dyDescent="0.15">
      <c r="A30" s="51" t="s">
        <v>334</v>
      </c>
      <c r="B30" s="25"/>
      <c r="C30" s="259" t="s">
        <v>258</v>
      </c>
      <c r="D30" s="19"/>
      <c r="E30" s="62">
        <v>654817</v>
      </c>
      <c r="F30" s="62">
        <v>695073</v>
      </c>
      <c r="G30" s="62">
        <v>604449</v>
      </c>
      <c r="H30" s="62">
        <v>2183951</v>
      </c>
      <c r="I30" s="67">
        <v>2511848</v>
      </c>
      <c r="J30" s="67">
        <v>0</v>
      </c>
      <c r="K30" s="67">
        <v>466</v>
      </c>
      <c r="L30" s="67">
        <v>0</v>
      </c>
      <c r="M30" s="67">
        <v>33240</v>
      </c>
      <c r="N30" s="67">
        <v>0</v>
      </c>
      <c r="O30" s="67">
        <v>0</v>
      </c>
      <c r="P30" s="67">
        <v>1037982</v>
      </c>
      <c r="Q30" s="67">
        <v>122120</v>
      </c>
      <c r="R30" s="67">
        <v>3115</v>
      </c>
      <c r="S30" s="67">
        <v>0</v>
      </c>
      <c r="T30" s="67">
        <v>1149252</v>
      </c>
      <c r="U30" s="67">
        <v>165673</v>
      </c>
      <c r="V30" s="209" t="s">
        <v>346</v>
      </c>
    </row>
    <row r="31" spans="1:22" ht="15" customHeight="1" x14ac:dyDescent="0.15">
      <c r="A31" s="51" t="s">
        <v>331</v>
      </c>
      <c r="B31" s="25"/>
      <c r="C31" s="259" t="s">
        <v>529</v>
      </c>
      <c r="D31" s="19"/>
      <c r="E31" s="62" t="s">
        <v>277</v>
      </c>
      <c r="F31" s="62" t="s">
        <v>549</v>
      </c>
      <c r="G31" s="62">
        <v>420</v>
      </c>
      <c r="H31" s="62">
        <v>0</v>
      </c>
      <c r="I31" s="67">
        <v>99262</v>
      </c>
      <c r="J31" s="67">
        <v>506</v>
      </c>
      <c r="K31" s="67">
        <v>0</v>
      </c>
      <c r="L31" s="67">
        <v>86838</v>
      </c>
      <c r="M31" s="67">
        <v>0</v>
      </c>
      <c r="N31" s="67">
        <v>0</v>
      </c>
      <c r="O31" s="67">
        <v>11918</v>
      </c>
      <c r="P31" s="67">
        <v>0</v>
      </c>
      <c r="Q31" s="67">
        <v>0</v>
      </c>
      <c r="R31" s="67">
        <v>0</v>
      </c>
      <c r="S31" s="67">
        <v>0</v>
      </c>
      <c r="T31" s="67">
        <v>0</v>
      </c>
      <c r="U31" s="67">
        <v>0</v>
      </c>
      <c r="V31" s="209" t="s">
        <v>347</v>
      </c>
    </row>
    <row r="32" spans="1:22" ht="15" customHeight="1" x14ac:dyDescent="0.15">
      <c r="A32" s="51" t="s">
        <v>332</v>
      </c>
      <c r="B32" s="25"/>
      <c r="C32" s="259" t="s">
        <v>259</v>
      </c>
      <c r="D32" s="19"/>
      <c r="E32" s="62">
        <v>9539</v>
      </c>
      <c r="F32" s="62">
        <v>6429</v>
      </c>
      <c r="G32" s="62">
        <v>7585</v>
      </c>
      <c r="H32" s="62">
        <v>10940</v>
      </c>
      <c r="I32" s="67">
        <v>20207</v>
      </c>
      <c r="J32" s="67">
        <v>0</v>
      </c>
      <c r="K32" s="67">
        <v>4342</v>
      </c>
      <c r="L32" s="67">
        <v>0</v>
      </c>
      <c r="M32" s="67">
        <v>6245</v>
      </c>
      <c r="N32" s="67">
        <v>0</v>
      </c>
      <c r="O32" s="67">
        <v>0</v>
      </c>
      <c r="P32" s="67">
        <v>0</v>
      </c>
      <c r="Q32" s="67">
        <v>5254</v>
      </c>
      <c r="R32" s="67">
        <v>0</v>
      </c>
      <c r="S32" s="67">
        <v>0</v>
      </c>
      <c r="T32" s="67">
        <v>0</v>
      </c>
      <c r="U32" s="67">
        <v>4366</v>
      </c>
      <c r="V32" s="209" t="s">
        <v>348</v>
      </c>
    </row>
    <row r="33" spans="1:22" ht="15" customHeight="1" x14ac:dyDescent="0.15">
      <c r="A33" s="51" t="s">
        <v>333</v>
      </c>
      <c r="B33" s="25"/>
      <c r="C33" s="259" t="s">
        <v>260</v>
      </c>
      <c r="D33" s="19"/>
      <c r="E33" s="62">
        <v>45951</v>
      </c>
      <c r="F33" s="62" t="s">
        <v>549</v>
      </c>
      <c r="G33" s="62">
        <v>12897</v>
      </c>
      <c r="H33" s="62">
        <v>15348</v>
      </c>
      <c r="I33" s="67">
        <v>11556</v>
      </c>
      <c r="J33" s="67">
        <v>0</v>
      </c>
      <c r="K33" s="67">
        <v>0</v>
      </c>
      <c r="L33" s="67">
        <v>0</v>
      </c>
      <c r="M33" s="126">
        <v>0</v>
      </c>
      <c r="N33" s="67">
        <v>0</v>
      </c>
      <c r="O33" s="67">
        <v>0</v>
      </c>
      <c r="P33" s="67">
        <v>10628</v>
      </c>
      <c r="Q33" s="67">
        <v>0</v>
      </c>
      <c r="R33" s="67">
        <v>0</v>
      </c>
      <c r="S33" s="67">
        <v>0</v>
      </c>
      <c r="T33" s="67">
        <v>928</v>
      </c>
      <c r="U33" s="67">
        <v>0</v>
      </c>
      <c r="V33" s="209" t="s">
        <v>349</v>
      </c>
    </row>
    <row r="34" spans="1:22" ht="15" customHeight="1" x14ac:dyDescent="0.15">
      <c r="A34" s="51" t="s">
        <v>468</v>
      </c>
      <c r="B34" s="25"/>
      <c r="C34" s="259" t="s">
        <v>530</v>
      </c>
      <c r="D34" s="19"/>
      <c r="E34" s="62" t="s">
        <v>549</v>
      </c>
      <c r="F34" s="62" t="s">
        <v>550</v>
      </c>
      <c r="G34" s="62" t="s">
        <v>549</v>
      </c>
      <c r="H34" s="62" t="s">
        <v>549</v>
      </c>
      <c r="I34" s="67">
        <v>1782</v>
      </c>
      <c r="J34" s="67">
        <v>0</v>
      </c>
      <c r="K34" s="67">
        <v>0</v>
      </c>
      <c r="L34" s="67">
        <v>0</v>
      </c>
      <c r="M34" s="126">
        <v>0</v>
      </c>
      <c r="N34" s="67">
        <v>0</v>
      </c>
      <c r="O34" s="67">
        <v>0</v>
      </c>
      <c r="P34" s="67">
        <v>0</v>
      </c>
      <c r="Q34" s="67">
        <v>0</v>
      </c>
      <c r="R34" s="67">
        <v>0</v>
      </c>
      <c r="S34" s="67">
        <v>0</v>
      </c>
      <c r="T34" s="67">
        <v>1782</v>
      </c>
      <c r="U34" s="67">
        <v>0</v>
      </c>
      <c r="V34" s="209" t="s">
        <v>468</v>
      </c>
    </row>
    <row r="35" spans="1:22" s="204" customFormat="1" ht="7.5" customHeight="1" x14ac:dyDescent="0.15">
      <c r="A35" s="51"/>
      <c r="B35" s="25"/>
      <c r="C35" s="259"/>
      <c r="D35" s="19"/>
      <c r="E35" s="62"/>
      <c r="F35" s="62"/>
      <c r="G35" s="62"/>
      <c r="H35" s="62"/>
      <c r="I35" s="67"/>
      <c r="J35" s="67"/>
      <c r="K35" s="67"/>
      <c r="L35" s="67"/>
      <c r="M35" s="126"/>
      <c r="N35" s="67"/>
      <c r="O35" s="67"/>
      <c r="P35" s="67"/>
      <c r="Q35" s="67"/>
      <c r="R35" s="67"/>
      <c r="S35" s="67"/>
      <c r="T35" s="67"/>
      <c r="U35" s="67"/>
      <c r="V35" s="209"/>
    </row>
    <row r="36" spans="1:22" ht="15" customHeight="1" x14ac:dyDescent="0.15">
      <c r="A36" s="51" t="s">
        <v>469</v>
      </c>
      <c r="B36" s="25"/>
      <c r="C36" s="259" t="s">
        <v>242</v>
      </c>
      <c r="D36" s="19"/>
      <c r="E36" s="62">
        <v>565</v>
      </c>
      <c r="F36" s="62" t="s">
        <v>550</v>
      </c>
      <c r="G36" s="62">
        <v>10637</v>
      </c>
      <c r="H36" s="62">
        <v>688</v>
      </c>
      <c r="I36" s="67">
        <v>27028</v>
      </c>
      <c r="J36" s="67">
        <v>0</v>
      </c>
      <c r="K36" s="67">
        <v>25735</v>
      </c>
      <c r="L36" s="67">
        <v>0</v>
      </c>
      <c r="M36" s="67">
        <v>0</v>
      </c>
      <c r="N36" s="67">
        <v>910</v>
      </c>
      <c r="O36" s="67">
        <v>0</v>
      </c>
      <c r="P36" s="67">
        <v>383</v>
      </c>
      <c r="Q36" s="67">
        <v>0</v>
      </c>
      <c r="R36" s="67">
        <v>0</v>
      </c>
      <c r="S36" s="67">
        <v>0</v>
      </c>
      <c r="T36" s="67">
        <v>0</v>
      </c>
      <c r="U36" s="67">
        <v>0</v>
      </c>
      <c r="V36" s="209" t="s">
        <v>469</v>
      </c>
    </row>
    <row r="37" spans="1:22" s="194" customFormat="1" ht="15" customHeight="1" x14ac:dyDescent="0.15">
      <c r="A37" s="51" t="s">
        <v>470</v>
      </c>
      <c r="B37" s="25"/>
      <c r="C37" s="259" t="s">
        <v>243</v>
      </c>
      <c r="D37" s="19"/>
      <c r="E37" s="62" t="s">
        <v>549</v>
      </c>
      <c r="F37" s="62">
        <v>903</v>
      </c>
      <c r="G37" s="62">
        <v>15618</v>
      </c>
      <c r="H37" s="62">
        <v>13257</v>
      </c>
      <c r="I37" s="67">
        <v>375</v>
      </c>
      <c r="J37" s="67">
        <v>0</v>
      </c>
      <c r="K37" s="67">
        <v>0</v>
      </c>
      <c r="L37" s="67">
        <v>0</v>
      </c>
      <c r="M37" s="67">
        <v>0</v>
      </c>
      <c r="N37" s="67">
        <v>0</v>
      </c>
      <c r="O37" s="67">
        <v>0</v>
      </c>
      <c r="P37" s="67">
        <v>0</v>
      </c>
      <c r="Q37" s="67">
        <v>0</v>
      </c>
      <c r="R37" s="67">
        <v>375</v>
      </c>
      <c r="S37" s="67">
        <v>0</v>
      </c>
      <c r="T37" s="67">
        <v>0</v>
      </c>
      <c r="U37" s="67">
        <v>0</v>
      </c>
      <c r="V37" s="209" t="s">
        <v>470</v>
      </c>
    </row>
    <row r="38" spans="1:22" ht="15" customHeight="1" x14ac:dyDescent="0.15">
      <c r="A38" s="51" t="s">
        <v>471</v>
      </c>
      <c r="B38" s="25"/>
      <c r="C38" s="259" t="s">
        <v>244</v>
      </c>
      <c r="D38" s="19"/>
      <c r="E38" s="62" t="s">
        <v>549</v>
      </c>
      <c r="F38" s="62" t="s">
        <v>549</v>
      </c>
      <c r="G38" s="62">
        <v>4301</v>
      </c>
      <c r="H38" s="62">
        <v>0</v>
      </c>
      <c r="I38" s="67">
        <v>24902</v>
      </c>
      <c r="J38" s="67">
        <v>0</v>
      </c>
      <c r="K38" s="67">
        <v>0</v>
      </c>
      <c r="L38" s="67">
        <v>0</v>
      </c>
      <c r="M38" s="126">
        <v>0</v>
      </c>
      <c r="N38" s="67">
        <v>5625</v>
      </c>
      <c r="O38" s="67">
        <v>19277</v>
      </c>
      <c r="P38" s="67">
        <v>0</v>
      </c>
      <c r="Q38" s="67">
        <v>0</v>
      </c>
      <c r="R38" s="67">
        <v>0</v>
      </c>
      <c r="S38" s="67">
        <v>0</v>
      </c>
      <c r="T38" s="67">
        <v>0</v>
      </c>
      <c r="U38" s="67">
        <v>0</v>
      </c>
      <c r="V38" s="209" t="s">
        <v>471</v>
      </c>
    </row>
    <row r="39" spans="1:22" ht="15" customHeight="1" x14ac:dyDescent="0.15">
      <c r="A39" s="51" t="s">
        <v>472</v>
      </c>
      <c r="B39" s="25"/>
      <c r="C39" s="259" t="s">
        <v>245</v>
      </c>
      <c r="D39" s="19"/>
      <c r="E39" s="62">
        <v>621927</v>
      </c>
      <c r="F39" s="62">
        <v>10183</v>
      </c>
      <c r="G39" s="62">
        <v>25640</v>
      </c>
      <c r="H39" s="62">
        <v>102331</v>
      </c>
      <c r="I39" s="67">
        <v>10027</v>
      </c>
      <c r="J39" s="67">
        <v>0</v>
      </c>
      <c r="K39" s="67">
        <v>488</v>
      </c>
      <c r="L39" s="67">
        <v>2728</v>
      </c>
      <c r="M39" s="67">
        <v>1534</v>
      </c>
      <c r="N39" s="67">
        <v>2767</v>
      </c>
      <c r="O39" s="67">
        <v>0</v>
      </c>
      <c r="P39" s="67">
        <v>390</v>
      </c>
      <c r="Q39" s="67">
        <v>0</v>
      </c>
      <c r="R39" s="67">
        <v>0</v>
      </c>
      <c r="S39" s="67">
        <v>1348</v>
      </c>
      <c r="T39" s="67">
        <v>772</v>
      </c>
      <c r="U39" s="67">
        <v>0</v>
      </c>
      <c r="V39" s="209" t="s">
        <v>472</v>
      </c>
    </row>
    <row r="40" spans="1:22" ht="15" customHeight="1" x14ac:dyDescent="0.15">
      <c r="A40" s="51" t="s">
        <v>473</v>
      </c>
      <c r="B40" s="25"/>
      <c r="C40" s="259" t="s">
        <v>246</v>
      </c>
      <c r="D40" s="19"/>
      <c r="E40" s="62">
        <v>54018</v>
      </c>
      <c r="F40" s="62">
        <v>42717</v>
      </c>
      <c r="G40" s="62">
        <v>1676</v>
      </c>
      <c r="H40" s="62">
        <v>253</v>
      </c>
      <c r="I40" s="67">
        <v>79536</v>
      </c>
      <c r="J40" s="107">
        <v>1714</v>
      </c>
      <c r="K40" s="67">
        <v>0</v>
      </c>
      <c r="L40" s="67">
        <v>0</v>
      </c>
      <c r="M40" s="67">
        <v>39624</v>
      </c>
      <c r="N40" s="67">
        <v>0</v>
      </c>
      <c r="O40" s="67">
        <v>0</v>
      </c>
      <c r="P40" s="67">
        <v>18152</v>
      </c>
      <c r="Q40" s="67">
        <v>0</v>
      </c>
      <c r="R40" s="67">
        <v>20046</v>
      </c>
      <c r="S40" s="67">
        <v>0</v>
      </c>
      <c r="T40" s="67">
        <v>0</v>
      </c>
      <c r="U40" s="67">
        <v>0</v>
      </c>
      <c r="V40" s="209" t="s">
        <v>473</v>
      </c>
    </row>
    <row r="41" spans="1:22" s="204" customFormat="1" ht="7.5" customHeight="1" x14ac:dyDescent="0.15">
      <c r="A41" s="51"/>
      <c r="B41" s="25"/>
      <c r="C41" s="259"/>
      <c r="D41" s="19"/>
      <c r="E41" s="62"/>
      <c r="F41" s="62"/>
      <c r="G41" s="62"/>
      <c r="H41" s="62"/>
      <c r="I41" s="67"/>
      <c r="J41" s="107"/>
      <c r="K41" s="67"/>
      <c r="L41" s="67"/>
      <c r="M41" s="67"/>
      <c r="N41" s="67"/>
      <c r="O41" s="67"/>
      <c r="P41" s="67"/>
      <c r="Q41" s="67"/>
      <c r="R41" s="67"/>
      <c r="S41" s="67"/>
      <c r="T41" s="67"/>
      <c r="U41" s="67"/>
      <c r="V41" s="209"/>
    </row>
    <row r="42" spans="1:22" ht="15" customHeight="1" x14ac:dyDescent="0.15">
      <c r="A42" s="51" t="s">
        <v>474</v>
      </c>
      <c r="B42" s="25"/>
      <c r="C42" s="259" t="s">
        <v>247</v>
      </c>
      <c r="D42" s="19"/>
      <c r="E42" s="62">
        <v>1003</v>
      </c>
      <c r="F42" s="62" t="s">
        <v>277</v>
      </c>
      <c r="G42" s="62" t="s">
        <v>277</v>
      </c>
      <c r="H42" s="62" t="s">
        <v>277</v>
      </c>
      <c r="I42" s="67">
        <v>54043071</v>
      </c>
      <c r="J42" s="107">
        <v>0</v>
      </c>
      <c r="K42" s="67">
        <v>10370</v>
      </c>
      <c r="L42" s="67">
        <v>54032701</v>
      </c>
      <c r="M42" s="67">
        <v>0</v>
      </c>
      <c r="N42" s="67">
        <v>0</v>
      </c>
      <c r="O42" s="67">
        <v>0</v>
      </c>
      <c r="P42" s="67">
        <v>0</v>
      </c>
      <c r="Q42" s="67">
        <v>0</v>
      </c>
      <c r="R42" s="67">
        <v>0</v>
      </c>
      <c r="S42" s="67">
        <v>0</v>
      </c>
      <c r="T42" s="67">
        <v>0</v>
      </c>
      <c r="U42" s="67">
        <v>0</v>
      </c>
      <c r="V42" s="209" t="s">
        <v>474</v>
      </c>
    </row>
    <row r="43" spans="1:22" ht="15" customHeight="1" x14ac:dyDescent="0.15">
      <c r="A43" s="51" t="s">
        <v>475</v>
      </c>
      <c r="B43" s="25"/>
      <c r="C43" s="259" t="s">
        <v>248</v>
      </c>
      <c r="D43" s="19"/>
      <c r="E43" s="62">
        <v>2100</v>
      </c>
      <c r="F43" s="62" t="s">
        <v>277</v>
      </c>
      <c r="G43" s="62" t="s">
        <v>277</v>
      </c>
      <c r="H43" s="62" t="s">
        <v>277</v>
      </c>
      <c r="I43" s="67">
        <v>469</v>
      </c>
      <c r="J43" s="67">
        <v>0</v>
      </c>
      <c r="K43" s="67">
        <v>0</v>
      </c>
      <c r="L43" s="67">
        <v>0</v>
      </c>
      <c r="M43" s="67">
        <v>0</v>
      </c>
      <c r="N43" s="67">
        <v>0</v>
      </c>
      <c r="O43" s="67">
        <v>0</v>
      </c>
      <c r="P43" s="67">
        <v>469</v>
      </c>
      <c r="Q43" s="67">
        <v>0</v>
      </c>
      <c r="R43" s="67">
        <v>0</v>
      </c>
      <c r="S43" s="67">
        <v>0</v>
      </c>
      <c r="T43" s="67">
        <v>0</v>
      </c>
      <c r="U43" s="67">
        <v>0</v>
      </c>
      <c r="V43" s="209" t="s">
        <v>475</v>
      </c>
    </row>
    <row r="44" spans="1:22" s="194" customFormat="1" ht="15" customHeight="1" x14ac:dyDescent="0.15">
      <c r="A44" s="51" t="s">
        <v>476</v>
      </c>
      <c r="B44" s="25"/>
      <c r="C44" s="259" t="s">
        <v>261</v>
      </c>
      <c r="D44" s="19"/>
      <c r="E44" s="62" t="s">
        <v>549</v>
      </c>
      <c r="F44" s="62" t="s">
        <v>549</v>
      </c>
      <c r="G44" s="62">
        <v>1575720</v>
      </c>
      <c r="H44" s="62">
        <v>212</v>
      </c>
      <c r="I44" s="67">
        <v>432226</v>
      </c>
      <c r="J44" s="126">
        <v>0</v>
      </c>
      <c r="K44" s="67">
        <v>0</v>
      </c>
      <c r="L44" s="107">
        <v>20200</v>
      </c>
      <c r="M44" s="126">
        <v>984</v>
      </c>
      <c r="N44" s="107">
        <v>0</v>
      </c>
      <c r="O44" s="107">
        <v>12643</v>
      </c>
      <c r="P44" s="107">
        <v>10022</v>
      </c>
      <c r="Q44" s="107">
        <v>44094</v>
      </c>
      <c r="R44" s="107">
        <v>0</v>
      </c>
      <c r="S44" s="107">
        <v>255348</v>
      </c>
      <c r="T44" s="107">
        <v>1660</v>
      </c>
      <c r="U44" s="107">
        <v>87275</v>
      </c>
      <c r="V44" s="209" t="s">
        <v>476</v>
      </c>
    </row>
    <row r="45" spans="1:22" s="194" customFormat="1" ht="12.75" customHeight="1" x14ac:dyDescent="0.15">
      <c r="A45" s="51" t="s">
        <v>477</v>
      </c>
      <c r="B45" s="25"/>
      <c r="C45" s="259" t="s">
        <v>531</v>
      </c>
      <c r="D45" s="19"/>
      <c r="E45" s="62" t="s">
        <v>277</v>
      </c>
      <c r="F45" s="62" t="s">
        <v>277</v>
      </c>
      <c r="G45" s="62" t="s">
        <v>277</v>
      </c>
      <c r="H45" s="62" t="s">
        <v>277</v>
      </c>
      <c r="I45" s="67">
        <v>14693</v>
      </c>
      <c r="J45" s="126">
        <v>0</v>
      </c>
      <c r="K45" s="67">
        <v>0</v>
      </c>
      <c r="L45" s="107">
        <v>0</v>
      </c>
      <c r="M45" s="126">
        <v>0</v>
      </c>
      <c r="N45" s="107">
        <v>7211</v>
      </c>
      <c r="O45" s="107">
        <v>0</v>
      </c>
      <c r="P45" s="107">
        <v>0</v>
      </c>
      <c r="Q45" s="107">
        <v>7482</v>
      </c>
      <c r="R45" s="107">
        <v>0</v>
      </c>
      <c r="S45" s="107">
        <v>0</v>
      </c>
      <c r="T45" s="107">
        <v>0</v>
      </c>
      <c r="U45" s="107">
        <v>0</v>
      </c>
      <c r="V45" s="209" t="s">
        <v>477</v>
      </c>
    </row>
    <row r="46" spans="1:22" ht="15" customHeight="1" x14ac:dyDescent="0.15">
      <c r="A46" s="51" t="s">
        <v>478</v>
      </c>
      <c r="B46" s="25"/>
      <c r="C46" s="259" t="s">
        <v>532</v>
      </c>
      <c r="D46" s="19"/>
      <c r="E46" s="62" t="s">
        <v>277</v>
      </c>
      <c r="F46" s="62">
        <v>6452</v>
      </c>
      <c r="G46" s="62" t="s">
        <v>277</v>
      </c>
      <c r="H46" s="62" t="s">
        <v>277</v>
      </c>
      <c r="I46" s="67">
        <v>1184817</v>
      </c>
      <c r="J46" s="67">
        <v>0</v>
      </c>
      <c r="K46" s="67">
        <v>0</v>
      </c>
      <c r="L46" s="67">
        <v>1175982</v>
      </c>
      <c r="M46" s="126">
        <v>0</v>
      </c>
      <c r="N46" s="67">
        <v>0</v>
      </c>
      <c r="O46" s="67">
        <v>5972</v>
      </c>
      <c r="P46" s="67">
        <v>2493</v>
      </c>
      <c r="Q46" s="67">
        <v>370</v>
      </c>
      <c r="R46" s="107">
        <v>0</v>
      </c>
      <c r="S46" s="67">
        <v>0</v>
      </c>
      <c r="T46" s="67">
        <v>0</v>
      </c>
      <c r="U46" s="67">
        <v>0</v>
      </c>
      <c r="V46" s="209" t="s">
        <v>478</v>
      </c>
    </row>
    <row r="47" spans="1:22" s="204" customFormat="1" ht="7.5" customHeight="1" x14ac:dyDescent="0.15">
      <c r="A47" s="51"/>
      <c r="B47" s="25"/>
      <c r="C47" s="259"/>
      <c r="D47" s="19"/>
      <c r="E47" s="62"/>
      <c r="F47" s="62"/>
      <c r="G47" s="62"/>
      <c r="H47" s="62"/>
      <c r="I47" s="67"/>
      <c r="J47" s="67"/>
      <c r="K47" s="67"/>
      <c r="L47" s="67"/>
      <c r="M47" s="126"/>
      <c r="N47" s="67"/>
      <c r="O47" s="67"/>
      <c r="P47" s="67"/>
      <c r="Q47" s="67"/>
      <c r="R47" s="107"/>
      <c r="S47" s="67"/>
      <c r="T47" s="67"/>
      <c r="U47" s="67"/>
      <c r="V47" s="209"/>
    </row>
    <row r="48" spans="1:22" ht="15" customHeight="1" x14ac:dyDescent="0.15">
      <c r="A48" s="51" t="s">
        <v>479</v>
      </c>
      <c r="B48" s="25"/>
      <c r="C48" s="259" t="s">
        <v>250</v>
      </c>
      <c r="D48" s="19"/>
      <c r="E48" s="62">
        <v>12034680</v>
      </c>
      <c r="F48" s="62">
        <v>1621052</v>
      </c>
      <c r="G48" s="62">
        <v>2913279</v>
      </c>
      <c r="H48" s="62">
        <v>3734484</v>
      </c>
      <c r="I48" s="67">
        <v>2689297</v>
      </c>
      <c r="J48" s="67">
        <v>205767</v>
      </c>
      <c r="K48" s="67">
        <v>257896</v>
      </c>
      <c r="L48" s="67">
        <v>527447</v>
      </c>
      <c r="M48" s="126">
        <v>259241</v>
      </c>
      <c r="N48" s="67">
        <v>215757</v>
      </c>
      <c r="O48" s="67">
        <v>79029</v>
      </c>
      <c r="P48" s="67">
        <v>129113</v>
      </c>
      <c r="Q48" s="107">
        <v>363612</v>
      </c>
      <c r="R48" s="107">
        <v>262051</v>
      </c>
      <c r="S48" s="67">
        <v>235797</v>
      </c>
      <c r="T48" s="67">
        <v>53396</v>
      </c>
      <c r="U48" s="67">
        <v>100191</v>
      </c>
      <c r="V48" s="209" t="s">
        <v>479</v>
      </c>
    </row>
    <row r="49" spans="1:22" ht="15" customHeight="1" x14ac:dyDescent="0.15">
      <c r="A49" s="51" t="s">
        <v>480</v>
      </c>
      <c r="B49" s="25"/>
      <c r="C49" s="259" t="s">
        <v>251</v>
      </c>
      <c r="D49" s="19"/>
      <c r="E49" s="62">
        <v>3541</v>
      </c>
      <c r="F49" s="62">
        <v>2535</v>
      </c>
      <c r="G49" s="62">
        <v>235183</v>
      </c>
      <c r="H49" s="62">
        <v>123954</v>
      </c>
      <c r="I49" s="67">
        <v>2160947</v>
      </c>
      <c r="J49" s="67">
        <v>24103</v>
      </c>
      <c r="K49" s="67">
        <v>4913</v>
      </c>
      <c r="L49" s="67">
        <v>6788</v>
      </c>
      <c r="M49" s="126">
        <v>2981</v>
      </c>
      <c r="N49" s="67">
        <v>2858</v>
      </c>
      <c r="O49" s="67">
        <v>0</v>
      </c>
      <c r="P49" s="67">
        <v>0</v>
      </c>
      <c r="Q49" s="107">
        <v>573</v>
      </c>
      <c r="R49" s="107">
        <v>46952</v>
      </c>
      <c r="S49" s="67">
        <v>5232</v>
      </c>
      <c r="T49" s="67">
        <v>2066051</v>
      </c>
      <c r="U49" s="67">
        <v>496</v>
      </c>
      <c r="V49" s="209" t="s">
        <v>480</v>
      </c>
    </row>
    <row r="50" spans="1:22" ht="15" customHeight="1" x14ac:dyDescent="0.15">
      <c r="A50" s="51" t="s">
        <v>481</v>
      </c>
      <c r="B50" s="25"/>
      <c r="C50" s="259" t="s">
        <v>227</v>
      </c>
      <c r="D50" s="19"/>
      <c r="E50" s="62">
        <v>28275195</v>
      </c>
      <c r="F50" s="62">
        <v>28428712</v>
      </c>
      <c r="G50" s="62">
        <v>2330763</v>
      </c>
      <c r="H50" s="62">
        <v>0</v>
      </c>
      <c r="I50" s="67">
        <v>30024537</v>
      </c>
      <c r="J50" s="67">
        <v>7128610</v>
      </c>
      <c r="K50" s="67">
        <v>0</v>
      </c>
      <c r="L50" s="67">
        <v>7366910</v>
      </c>
      <c r="M50" s="126">
        <v>0</v>
      </c>
      <c r="N50" s="67">
        <v>0</v>
      </c>
      <c r="O50" s="67">
        <v>7806137</v>
      </c>
      <c r="P50" s="67">
        <v>0</v>
      </c>
      <c r="Q50" s="107">
        <v>0</v>
      </c>
      <c r="R50" s="107">
        <v>7722880</v>
      </c>
      <c r="S50" s="67">
        <v>0</v>
      </c>
      <c r="T50" s="67">
        <v>0</v>
      </c>
      <c r="U50" s="67">
        <v>0</v>
      </c>
      <c r="V50" s="209" t="s">
        <v>481</v>
      </c>
    </row>
    <row r="51" spans="1:22" ht="15" customHeight="1" x14ac:dyDescent="0.15">
      <c r="A51" s="51" t="s">
        <v>482</v>
      </c>
      <c r="B51" s="25"/>
      <c r="C51" s="259" t="s">
        <v>228</v>
      </c>
      <c r="D51" s="19"/>
      <c r="E51" s="62" t="s">
        <v>549</v>
      </c>
      <c r="F51" s="62">
        <v>17824267</v>
      </c>
      <c r="G51" s="62">
        <v>92981703</v>
      </c>
      <c r="H51" s="62">
        <v>23597093</v>
      </c>
      <c r="I51" s="67">
        <v>38263427</v>
      </c>
      <c r="J51" s="67">
        <v>14082084</v>
      </c>
      <c r="K51" s="67">
        <v>0</v>
      </c>
      <c r="L51" s="67">
        <v>0</v>
      </c>
      <c r="M51" s="126">
        <v>24181343</v>
      </c>
      <c r="N51" s="67">
        <v>0</v>
      </c>
      <c r="O51" s="67">
        <v>0</v>
      </c>
      <c r="P51" s="67">
        <v>0</v>
      </c>
      <c r="Q51" s="107">
        <v>0</v>
      </c>
      <c r="R51" s="107">
        <v>0</v>
      </c>
      <c r="S51" s="67">
        <v>0</v>
      </c>
      <c r="T51" s="67">
        <v>0</v>
      </c>
      <c r="U51" s="67">
        <v>0</v>
      </c>
      <c r="V51" s="209" t="s">
        <v>482</v>
      </c>
    </row>
    <row r="52" spans="1:22" ht="15" customHeight="1" x14ac:dyDescent="0.15">
      <c r="A52" s="51" t="s">
        <v>483</v>
      </c>
      <c r="B52" s="25"/>
      <c r="C52" s="259" t="s">
        <v>253</v>
      </c>
      <c r="D52" s="19"/>
      <c r="E52" s="62">
        <v>400</v>
      </c>
      <c r="F52" s="62">
        <v>18541</v>
      </c>
      <c r="G52" s="62">
        <v>300246</v>
      </c>
      <c r="H52" s="62">
        <v>316</v>
      </c>
      <c r="I52" s="67">
        <v>218960</v>
      </c>
      <c r="J52" s="67">
        <v>0</v>
      </c>
      <c r="K52" s="67">
        <v>103466</v>
      </c>
      <c r="L52" s="67">
        <v>0</v>
      </c>
      <c r="M52" s="126">
        <v>0</v>
      </c>
      <c r="N52" s="67">
        <v>0</v>
      </c>
      <c r="O52" s="67">
        <v>0</v>
      </c>
      <c r="P52" s="67">
        <v>0</v>
      </c>
      <c r="Q52" s="107">
        <v>0</v>
      </c>
      <c r="R52" s="107">
        <v>115494</v>
      </c>
      <c r="S52" s="67">
        <v>0</v>
      </c>
      <c r="T52" s="67">
        <v>0</v>
      </c>
      <c r="U52" s="67">
        <v>0</v>
      </c>
      <c r="V52" s="209" t="s">
        <v>483</v>
      </c>
    </row>
    <row r="53" spans="1:22" s="194" customFormat="1" ht="7.5" customHeight="1" x14ac:dyDescent="0.15">
      <c r="A53" s="51"/>
      <c r="B53" s="25"/>
      <c r="C53" s="259"/>
      <c r="D53" s="19"/>
      <c r="E53" s="62"/>
      <c r="F53" s="62"/>
      <c r="G53" s="62"/>
      <c r="H53" s="62"/>
      <c r="I53" s="67"/>
      <c r="J53" s="67"/>
      <c r="K53" s="67"/>
      <c r="L53" s="67"/>
      <c r="M53" s="126"/>
      <c r="N53" s="67"/>
      <c r="O53" s="67"/>
      <c r="P53" s="67"/>
      <c r="Q53" s="107"/>
      <c r="R53" s="107"/>
      <c r="S53" s="67"/>
      <c r="T53" s="67"/>
      <c r="U53" s="67"/>
      <c r="V53" s="209"/>
    </row>
    <row r="54" spans="1:22" ht="15" customHeight="1" x14ac:dyDescent="0.15">
      <c r="A54" s="51" t="s">
        <v>484</v>
      </c>
      <c r="B54" s="25"/>
      <c r="C54" s="259" t="s">
        <v>533</v>
      </c>
      <c r="D54" s="19"/>
      <c r="E54" s="62">
        <v>4232233</v>
      </c>
      <c r="F54" s="62">
        <v>32350</v>
      </c>
      <c r="G54" s="62">
        <v>19960</v>
      </c>
      <c r="H54" s="62">
        <v>26289</v>
      </c>
      <c r="I54" s="67">
        <v>8409</v>
      </c>
      <c r="J54" s="67">
        <v>2164</v>
      </c>
      <c r="K54" s="67">
        <v>0</v>
      </c>
      <c r="L54" s="67">
        <v>0</v>
      </c>
      <c r="M54" s="126">
        <v>0</v>
      </c>
      <c r="N54" s="67">
        <v>0</v>
      </c>
      <c r="O54" s="67">
        <v>0</v>
      </c>
      <c r="P54" s="67">
        <v>0</v>
      </c>
      <c r="Q54" s="107">
        <v>0</v>
      </c>
      <c r="R54" s="107">
        <v>0</v>
      </c>
      <c r="S54" s="67">
        <v>0</v>
      </c>
      <c r="T54" s="67">
        <v>3209</v>
      </c>
      <c r="U54" s="67">
        <v>3036</v>
      </c>
      <c r="V54" s="209" t="s">
        <v>484</v>
      </c>
    </row>
    <row r="55" spans="1:22" ht="15" customHeight="1" x14ac:dyDescent="0.15">
      <c r="A55" s="51" t="s">
        <v>485</v>
      </c>
      <c r="B55" s="25"/>
      <c r="C55" s="259" t="s">
        <v>534</v>
      </c>
      <c r="D55" s="19"/>
      <c r="E55" s="62" t="s">
        <v>549</v>
      </c>
      <c r="F55" s="62" t="s">
        <v>549</v>
      </c>
      <c r="G55" s="62" t="s">
        <v>549</v>
      </c>
      <c r="H55" s="62" t="s">
        <v>549</v>
      </c>
      <c r="I55" s="67">
        <v>300000</v>
      </c>
      <c r="J55" s="67">
        <v>0</v>
      </c>
      <c r="K55" s="67">
        <v>0</v>
      </c>
      <c r="L55" s="67">
        <v>0</v>
      </c>
      <c r="M55" s="67">
        <v>0</v>
      </c>
      <c r="N55" s="67">
        <v>0</v>
      </c>
      <c r="O55" s="67">
        <v>0</v>
      </c>
      <c r="P55" s="67">
        <v>0</v>
      </c>
      <c r="Q55" s="67">
        <v>0</v>
      </c>
      <c r="R55" s="67">
        <v>0</v>
      </c>
      <c r="S55" s="67">
        <v>0</v>
      </c>
      <c r="T55" s="67">
        <v>0</v>
      </c>
      <c r="U55" s="67">
        <v>300000</v>
      </c>
      <c r="V55" s="209" t="s">
        <v>485</v>
      </c>
    </row>
    <row r="56" spans="1:22" ht="15" customHeight="1" x14ac:dyDescent="0.15">
      <c r="A56" s="51" t="s">
        <v>486</v>
      </c>
      <c r="B56" s="25"/>
      <c r="C56" s="259" t="s">
        <v>255</v>
      </c>
      <c r="D56" s="19"/>
      <c r="E56" s="62">
        <v>154144</v>
      </c>
      <c r="F56" s="62">
        <v>3380</v>
      </c>
      <c r="G56" s="62">
        <v>102216</v>
      </c>
      <c r="H56" s="62">
        <v>23650</v>
      </c>
      <c r="I56" s="67">
        <v>4680671</v>
      </c>
      <c r="J56" s="67">
        <v>0</v>
      </c>
      <c r="K56" s="67">
        <v>14349</v>
      </c>
      <c r="L56" s="67">
        <v>1556</v>
      </c>
      <c r="M56" s="67">
        <v>0</v>
      </c>
      <c r="N56" s="67">
        <v>0</v>
      </c>
      <c r="O56" s="67">
        <v>0</v>
      </c>
      <c r="P56" s="67">
        <v>0</v>
      </c>
      <c r="Q56" s="67">
        <v>2982805</v>
      </c>
      <c r="R56" s="67">
        <v>588</v>
      </c>
      <c r="S56" s="67">
        <v>0</v>
      </c>
      <c r="T56" s="67">
        <v>1681373</v>
      </c>
      <c r="U56" s="67">
        <v>0</v>
      </c>
      <c r="V56" s="209" t="s">
        <v>486</v>
      </c>
    </row>
    <row r="57" spans="1:22" ht="15" customHeight="1" x14ac:dyDescent="0.15">
      <c r="A57" s="51" t="s">
        <v>487</v>
      </c>
      <c r="B57" s="25"/>
      <c r="C57" s="259" t="s">
        <v>535</v>
      </c>
      <c r="D57" s="19"/>
      <c r="E57" s="62" t="s">
        <v>549</v>
      </c>
      <c r="F57" s="62">
        <v>55800</v>
      </c>
      <c r="G57" s="62">
        <v>75700</v>
      </c>
      <c r="H57" s="62">
        <v>0</v>
      </c>
      <c r="I57" s="67">
        <v>6500</v>
      </c>
      <c r="J57" s="67">
        <v>0</v>
      </c>
      <c r="K57" s="67">
        <v>0</v>
      </c>
      <c r="L57" s="67">
        <v>0</v>
      </c>
      <c r="M57" s="67">
        <v>0</v>
      </c>
      <c r="N57" s="107">
        <v>0</v>
      </c>
      <c r="O57" s="67">
        <v>0</v>
      </c>
      <c r="P57" s="107">
        <v>0</v>
      </c>
      <c r="Q57" s="67">
        <v>6500</v>
      </c>
      <c r="R57" s="107">
        <v>0</v>
      </c>
      <c r="S57" s="107">
        <v>0</v>
      </c>
      <c r="T57" s="67">
        <v>0</v>
      </c>
      <c r="U57" s="107">
        <v>0</v>
      </c>
      <c r="V57" s="209" t="s">
        <v>487</v>
      </c>
    </row>
    <row r="58" spans="1:22" ht="15" customHeight="1" x14ac:dyDescent="0.15">
      <c r="A58" s="51" t="s">
        <v>488</v>
      </c>
      <c r="B58" s="25"/>
      <c r="C58" s="258" t="s">
        <v>231</v>
      </c>
      <c r="D58" s="19"/>
      <c r="E58" s="62" t="s">
        <v>549</v>
      </c>
      <c r="F58" s="62">
        <v>9934901</v>
      </c>
      <c r="G58" s="62">
        <v>10110776</v>
      </c>
      <c r="H58" s="62">
        <v>17660545</v>
      </c>
      <c r="I58" s="67">
        <v>0</v>
      </c>
      <c r="J58" s="67">
        <v>0</v>
      </c>
      <c r="K58" s="67">
        <v>0</v>
      </c>
      <c r="L58" s="67">
        <v>0</v>
      </c>
      <c r="M58" s="67">
        <v>0</v>
      </c>
      <c r="N58" s="67">
        <v>0</v>
      </c>
      <c r="O58" s="67">
        <v>0</v>
      </c>
      <c r="P58" s="67">
        <v>0</v>
      </c>
      <c r="Q58" s="67">
        <v>0</v>
      </c>
      <c r="R58" s="67">
        <v>0</v>
      </c>
      <c r="S58" s="67">
        <v>0</v>
      </c>
      <c r="T58" s="67">
        <v>0</v>
      </c>
      <c r="U58" s="67">
        <v>0</v>
      </c>
      <c r="V58" s="209" t="s">
        <v>488</v>
      </c>
    </row>
    <row r="59" spans="1:22" s="204" customFormat="1" ht="7.5" customHeight="1" x14ac:dyDescent="0.15">
      <c r="A59" s="51"/>
      <c r="B59" s="25"/>
      <c r="C59" s="203"/>
      <c r="D59" s="19"/>
      <c r="E59" s="62"/>
      <c r="F59" s="62"/>
      <c r="G59" s="62"/>
      <c r="H59" s="62"/>
      <c r="I59" s="67"/>
      <c r="J59" s="67"/>
      <c r="K59" s="67"/>
      <c r="L59" s="67"/>
      <c r="M59" s="67"/>
      <c r="N59" s="67"/>
      <c r="O59" s="67"/>
      <c r="P59" s="67"/>
      <c r="Q59" s="67"/>
      <c r="R59" s="67"/>
      <c r="S59" s="67"/>
      <c r="T59" s="67"/>
      <c r="U59" s="67"/>
      <c r="V59" s="209"/>
    </row>
    <row r="60" spans="1:22" ht="15" customHeight="1" x14ac:dyDescent="0.15">
      <c r="A60" s="51" t="s">
        <v>489</v>
      </c>
      <c r="B60" s="25"/>
      <c r="C60" s="195" t="s">
        <v>50</v>
      </c>
      <c r="D60" s="19"/>
      <c r="E60" s="67">
        <v>23636557</v>
      </c>
      <c r="F60" s="67">
        <v>2851825</v>
      </c>
      <c r="G60" s="67">
        <v>1520105</v>
      </c>
      <c r="H60" s="67">
        <v>2111140</v>
      </c>
      <c r="I60" s="67">
        <v>0</v>
      </c>
      <c r="J60" s="67">
        <v>0</v>
      </c>
      <c r="K60" s="61">
        <v>0</v>
      </c>
      <c r="L60" s="67">
        <v>0</v>
      </c>
      <c r="M60" s="67">
        <v>0</v>
      </c>
      <c r="N60" s="67">
        <v>0</v>
      </c>
      <c r="O60" s="67">
        <v>0</v>
      </c>
      <c r="P60" s="67">
        <v>0</v>
      </c>
      <c r="Q60" s="67">
        <v>0</v>
      </c>
      <c r="R60" s="67">
        <v>0</v>
      </c>
      <c r="S60" s="67">
        <v>0</v>
      </c>
      <c r="T60" s="67">
        <v>0</v>
      </c>
      <c r="U60" s="67">
        <v>0</v>
      </c>
      <c r="V60" s="209" t="s">
        <v>489</v>
      </c>
    </row>
    <row r="61" spans="1:22" ht="3" customHeight="1" thickBot="1" x14ac:dyDescent="0.2">
      <c r="A61" s="17"/>
      <c r="B61" s="27"/>
      <c r="C61" s="22"/>
      <c r="D61" s="19"/>
      <c r="E61" s="64"/>
      <c r="F61" s="64"/>
      <c r="G61" s="64"/>
      <c r="H61" s="64"/>
      <c r="I61" s="17"/>
      <c r="J61" s="28"/>
      <c r="K61" s="28"/>
      <c r="L61" s="28"/>
      <c r="M61" s="28"/>
      <c r="N61" s="28"/>
      <c r="O61" s="28"/>
      <c r="P61" s="28"/>
      <c r="Q61" s="28"/>
      <c r="R61" s="28"/>
      <c r="S61" s="28"/>
      <c r="T61" s="28"/>
      <c r="U61" s="28"/>
      <c r="V61" s="26"/>
    </row>
    <row r="62" spans="1:22" ht="12" customHeight="1" x14ac:dyDescent="0.15">
      <c r="A62" s="269" t="s">
        <v>624</v>
      </c>
      <c r="B62" s="196"/>
      <c r="C62" s="196"/>
      <c r="D62" s="196"/>
      <c r="E62" s="62"/>
      <c r="F62" s="62"/>
      <c r="G62" s="62"/>
      <c r="H62" s="62"/>
      <c r="I62" s="196"/>
      <c r="J62" s="196"/>
      <c r="K62" s="196"/>
    </row>
  </sheetData>
  <mergeCells count="17">
    <mergeCell ref="A5:K5"/>
    <mergeCell ref="L5:V5"/>
    <mergeCell ref="A1:K1"/>
    <mergeCell ref="L1:V1"/>
    <mergeCell ref="A3:K3"/>
    <mergeCell ref="L3:V3"/>
    <mergeCell ref="A4:K4"/>
    <mergeCell ref="H7:H8"/>
    <mergeCell ref="A6:K6"/>
    <mergeCell ref="L6:V6"/>
    <mergeCell ref="A7:D8"/>
    <mergeCell ref="E7:E8"/>
    <mergeCell ref="F7:F8"/>
    <mergeCell ref="G7:G8"/>
    <mergeCell ref="I7:K7"/>
    <mergeCell ref="L7:U7"/>
    <mergeCell ref="V7:V8"/>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1 A17:A23 A12:A16 A24:A31 A32:A60 V12:V6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zoomScale="115" zoomScaleNormal="115" workbookViewId="0">
      <pane xSplit="3" ySplit="8" topLeftCell="D9" activePane="bottomRight" state="frozen"/>
      <selection pane="topRight" activeCell="D1" sqref="D1"/>
      <selection pane="bottomLeft" activeCell="A9" sqref="A9"/>
      <selection pane="bottomRight" sqref="A1:K1"/>
    </sheetView>
  </sheetViews>
  <sheetFormatPr defaultRowHeight="13.5" x14ac:dyDescent="0.15"/>
  <cols>
    <col min="1" max="1" width="2.625" style="263" customWidth="1"/>
    <col min="2" max="2" width="1.5" style="1" customWidth="1"/>
    <col min="3" max="3" width="18.125" style="1" customWidth="1"/>
    <col min="4" max="4" width="1.25" style="1" customWidth="1"/>
    <col min="5" max="5" width="10" style="1" bestFit="1" customWidth="1"/>
    <col min="6" max="7" width="10.375" style="1" customWidth="1"/>
    <col min="8" max="8" width="10.375" style="178" customWidth="1"/>
    <col min="9" max="9" width="10.375" style="1" customWidth="1"/>
    <col min="10" max="11" width="8.5" style="1" customWidth="1"/>
    <col min="12" max="21" width="8.625" style="1" customWidth="1"/>
    <col min="22" max="22" width="5.625" style="1" customWidth="1"/>
    <col min="23" max="16384" width="9" style="3"/>
  </cols>
  <sheetData>
    <row r="1" spans="1:22" ht="17.25" x14ac:dyDescent="0.15">
      <c r="A1" s="296" t="s">
        <v>560</v>
      </c>
      <c r="B1" s="296"/>
      <c r="C1" s="296"/>
      <c r="D1" s="296"/>
      <c r="E1" s="296"/>
      <c r="F1" s="296"/>
      <c r="G1" s="296"/>
      <c r="H1" s="296"/>
      <c r="I1" s="296"/>
      <c r="J1" s="296"/>
      <c r="K1" s="296"/>
      <c r="L1" s="385" t="s">
        <v>46</v>
      </c>
      <c r="M1" s="385"/>
      <c r="N1" s="385"/>
      <c r="O1" s="385"/>
      <c r="P1" s="385"/>
      <c r="Q1" s="385"/>
      <c r="R1" s="385"/>
      <c r="S1" s="385"/>
      <c r="T1" s="385"/>
      <c r="U1" s="385"/>
      <c r="V1" s="385"/>
    </row>
    <row r="2" spans="1:22" ht="7.5" customHeight="1" x14ac:dyDescent="0.15"/>
    <row r="3" spans="1:22" ht="11.25" customHeight="1" x14ac:dyDescent="0.15">
      <c r="A3" s="280" t="s">
        <v>41</v>
      </c>
      <c r="B3" s="280"/>
      <c r="C3" s="280"/>
      <c r="D3" s="280"/>
      <c r="E3" s="280"/>
      <c r="F3" s="280"/>
      <c r="G3" s="280"/>
      <c r="H3" s="280"/>
      <c r="I3" s="280"/>
      <c r="J3" s="280"/>
      <c r="K3" s="280"/>
      <c r="L3" s="298" t="s">
        <v>47</v>
      </c>
      <c r="M3" s="298"/>
      <c r="N3" s="298"/>
      <c r="O3" s="298"/>
      <c r="P3" s="298"/>
      <c r="Q3" s="298"/>
      <c r="R3" s="298"/>
      <c r="S3" s="298"/>
      <c r="T3" s="298"/>
      <c r="U3" s="298"/>
      <c r="V3" s="298"/>
    </row>
    <row r="4" spans="1:22" ht="11.25" customHeight="1" x14ac:dyDescent="0.15">
      <c r="A4" s="298" t="s">
        <v>307</v>
      </c>
      <c r="B4" s="298"/>
      <c r="C4" s="298"/>
      <c r="D4" s="298"/>
      <c r="E4" s="298"/>
      <c r="F4" s="298"/>
      <c r="G4" s="298"/>
      <c r="H4" s="298"/>
      <c r="I4" s="298"/>
      <c r="J4" s="298"/>
      <c r="K4" s="298"/>
    </row>
    <row r="5" spans="1:22" ht="11.25" customHeight="1" x14ac:dyDescent="0.15">
      <c r="A5" s="298" t="s">
        <v>43</v>
      </c>
      <c r="B5" s="298"/>
      <c r="C5" s="298"/>
      <c r="D5" s="298"/>
      <c r="E5" s="298"/>
      <c r="F5" s="298"/>
      <c r="G5" s="298"/>
      <c r="H5" s="298"/>
      <c r="I5" s="298"/>
      <c r="J5" s="298"/>
      <c r="K5" s="298"/>
      <c r="L5" s="298" t="s">
        <v>48</v>
      </c>
      <c r="M5" s="298"/>
      <c r="N5" s="298"/>
      <c r="O5" s="298"/>
      <c r="P5" s="298"/>
      <c r="Q5" s="298"/>
      <c r="R5" s="298"/>
      <c r="S5" s="298"/>
      <c r="T5" s="298"/>
      <c r="U5" s="298"/>
      <c r="V5" s="305"/>
    </row>
    <row r="6" spans="1:22" ht="11.25" customHeight="1" thickBot="1" x14ac:dyDescent="0.2">
      <c r="A6" s="306"/>
      <c r="B6" s="306"/>
      <c r="C6" s="306"/>
      <c r="D6" s="306"/>
      <c r="E6" s="306"/>
      <c r="F6" s="306"/>
      <c r="G6" s="306"/>
      <c r="H6" s="306"/>
      <c r="I6" s="306"/>
      <c r="J6" s="306"/>
      <c r="K6" s="306"/>
      <c r="L6" s="302" t="s">
        <v>172</v>
      </c>
      <c r="M6" s="302"/>
      <c r="N6" s="302"/>
      <c r="O6" s="302"/>
      <c r="P6" s="302"/>
      <c r="Q6" s="302"/>
      <c r="R6" s="302"/>
      <c r="S6" s="302"/>
      <c r="T6" s="302"/>
      <c r="U6" s="302"/>
      <c r="V6" s="302"/>
    </row>
    <row r="7" spans="1:22" ht="15" customHeight="1" x14ac:dyDescent="0.15">
      <c r="A7" s="282" t="s">
        <v>123</v>
      </c>
      <c r="B7" s="282"/>
      <c r="C7" s="282"/>
      <c r="D7" s="283"/>
      <c r="E7" s="286" t="s">
        <v>521</v>
      </c>
      <c r="F7" s="286" t="s">
        <v>522</v>
      </c>
      <c r="G7" s="286" t="s">
        <v>523</v>
      </c>
      <c r="H7" s="286" t="s">
        <v>536</v>
      </c>
      <c r="I7" s="383"/>
      <c r="J7" s="338"/>
      <c r="K7" s="338"/>
      <c r="L7" s="308" t="s">
        <v>525</v>
      </c>
      <c r="M7" s="384"/>
      <c r="N7" s="384"/>
      <c r="O7" s="384"/>
      <c r="P7" s="384"/>
      <c r="Q7" s="384"/>
      <c r="R7" s="384"/>
      <c r="S7" s="384"/>
      <c r="T7" s="384"/>
      <c r="U7" s="384"/>
      <c r="V7" s="288"/>
    </row>
    <row r="8" spans="1:22" ht="15" customHeight="1" x14ac:dyDescent="0.15">
      <c r="A8" s="284"/>
      <c r="B8" s="284"/>
      <c r="C8" s="284"/>
      <c r="D8" s="285"/>
      <c r="E8" s="287"/>
      <c r="F8" s="287"/>
      <c r="G8" s="287"/>
      <c r="H8" s="287"/>
      <c r="I8" s="8" t="s">
        <v>326</v>
      </c>
      <c r="J8" s="8" t="s">
        <v>111</v>
      </c>
      <c r="K8" s="40" t="s">
        <v>112</v>
      </c>
      <c r="L8" s="57" t="s">
        <v>113</v>
      </c>
      <c r="M8" s="8" t="s">
        <v>114</v>
      </c>
      <c r="N8" s="8" t="s">
        <v>115</v>
      </c>
      <c r="O8" s="8" t="s">
        <v>116</v>
      </c>
      <c r="P8" s="8" t="s">
        <v>117</v>
      </c>
      <c r="Q8" s="8" t="s">
        <v>118</v>
      </c>
      <c r="R8" s="8" t="s">
        <v>119</v>
      </c>
      <c r="S8" s="8" t="s">
        <v>120</v>
      </c>
      <c r="T8" s="8" t="s">
        <v>121</v>
      </c>
      <c r="U8" s="7" t="s">
        <v>122</v>
      </c>
      <c r="V8" s="289"/>
    </row>
    <row r="9" spans="1:22" ht="3" customHeight="1" x14ac:dyDescent="0.15">
      <c r="A9" s="268"/>
      <c r="B9" s="9"/>
      <c r="C9" s="9"/>
      <c r="D9" s="10"/>
      <c r="E9" s="9"/>
      <c r="F9" s="9"/>
      <c r="G9" s="9"/>
      <c r="H9" s="183"/>
      <c r="I9" s="9"/>
      <c r="J9" s="9"/>
      <c r="K9" s="9"/>
      <c r="L9" s="5"/>
      <c r="M9" s="9"/>
      <c r="N9" s="9"/>
      <c r="O9" s="9"/>
      <c r="P9" s="9"/>
      <c r="Q9" s="9"/>
      <c r="R9" s="9"/>
      <c r="S9" s="9"/>
      <c r="T9" s="9"/>
      <c r="U9" s="9"/>
      <c r="V9" s="267"/>
    </row>
    <row r="10" spans="1:22" ht="15" customHeight="1" x14ac:dyDescent="0.15">
      <c r="C10" s="265" t="s">
        <v>328</v>
      </c>
      <c r="D10" s="19"/>
      <c r="E10" s="61">
        <v>65338898</v>
      </c>
      <c r="F10" s="124">
        <v>73124923</v>
      </c>
      <c r="G10" s="61">
        <v>83482094</v>
      </c>
      <c r="H10" s="61">
        <v>67542937</v>
      </c>
      <c r="I10" s="61">
        <v>52158094</v>
      </c>
      <c r="J10" s="114">
        <v>4829009</v>
      </c>
      <c r="K10" s="114">
        <v>5492432</v>
      </c>
      <c r="L10" s="114">
        <v>5519474</v>
      </c>
      <c r="M10" s="114">
        <v>2789547</v>
      </c>
      <c r="N10" s="114">
        <v>3830086</v>
      </c>
      <c r="O10" s="114">
        <v>3935942</v>
      </c>
      <c r="P10" s="114">
        <v>4843826</v>
      </c>
      <c r="Q10" s="114">
        <v>5338064</v>
      </c>
      <c r="R10" s="114">
        <v>3483896</v>
      </c>
      <c r="S10" s="114">
        <v>3005851</v>
      </c>
      <c r="T10" s="114">
        <v>4391407</v>
      </c>
      <c r="U10" s="107">
        <v>4698560</v>
      </c>
      <c r="V10" s="266" t="s">
        <v>59</v>
      </c>
    </row>
    <row r="11" spans="1:22" ht="7.5" customHeight="1" x14ac:dyDescent="0.15">
      <c r="C11" s="264"/>
      <c r="D11" s="19"/>
      <c r="E11" s="61"/>
      <c r="F11" s="124"/>
      <c r="G11" s="61"/>
      <c r="H11" s="61"/>
      <c r="I11" s="61"/>
      <c r="J11" s="125"/>
      <c r="K11" s="125"/>
      <c r="L11" s="125"/>
      <c r="M11" s="125"/>
      <c r="N11" s="125"/>
      <c r="O11" s="125"/>
      <c r="P11" s="125"/>
      <c r="Q11" s="125"/>
      <c r="R11" s="125"/>
      <c r="S11" s="125"/>
      <c r="T11" s="125"/>
      <c r="U11" s="169"/>
      <c r="V11" s="266"/>
    </row>
    <row r="12" spans="1:22" ht="15" customHeight="1" x14ac:dyDescent="0.15">
      <c r="A12" s="51" t="s">
        <v>156</v>
      </c>
      <c r="B12" s="51"/>
      <c r="C12" s="265" t="s">
        <v>221</v>
      </c>
      <c r="D12" s="38"/>
      <c r="E12" s="62">
        <v>12527878</v>
      </c>
      <c r="F12" s="124">
        <v>11692340</v>
      </c>
      <c r="G12" s="67">
        <v>12402754</v>
      </c>
      <c r="H12" s="67">
        <v>9202562</v>
      </c>
      <c r="I12" s="67">
        <v>10480888</v>
      </c>
      <c r="J12" s="67">
        <v>923433</v>
      </c>
      <c r="K12" s="67">
        <v>639599</v>
      </c>
      <c r="L12" s="67">
        <v>721787</v>
      </c>
      <c r="M12" s="126">
        <v>490866</v>
      </c>
      <c r="N12" s="67">
        <v>790588</v>
      </c>
      <c r="O12" s="67">
        <v>929551</v>
      </c>
      <c r="P12" s="67">
        <v>569283</v>
      </c>
      <c r="Q12" s="67">
        <v>949837</v>
      </c>
      <c r="R12" s="67">
        <v>1192082</v>
      </c>
      <c r="S12" s="67">
        <v>1025554</v>
      </c>
      <c r="T12" s="67">
        <v>938996</v>
      </c>
      <c r="U12" s="67">
        <v>1309312</v>
      </c>
      <c r="V12" s="209" t="s">
        <v>156</v>
      </c>
    </row>
    <row r="13" spans="1:22" ht="15" customHeight="1" x14ac:dyDescent="0.15">
      <c r="A13" s="51" t="s">
        <v>157</v>
      </c>
      <c r="B13" s="51"/>
      <c r="C13" s="265" t="s">
        <v>222</v>
      </c>
      <c r="D13" s="38"/>
      <c r="E13" s="62">
        <v>4631108</v>
      </c>
      <c r="F13" s="124">
        <v>7437300</v>
      </c>
      <c r="G13" s="67">
        <v>13734989</v>
      </c>
      <c r="H13" s="67">
        <v>7988718</v>
      </c>
      <c r="I13" s="67">
        <v>4768433</v>
      </c>
      <c r="J13" s="67">
        <v>405409</v>
      </c>
      <c r="K13" s="67">
        <v>236770</v>
      </c>
      <c r="L13" s="67">
        <v>264794</v>
      </c>
      <c r="M13" s="67">
        <v>394169</v>
      </c>
      <c r="N13" s="67">
        <v>560610</v>
      </c>
      <c r="O13" s="67">
        <v>402349</v>
      </c>
      <c r="P13" s="67">
        <v>492028</v>
      </c>
      <c r="Q13" s="67">
        <v>768755</v>
      </c>
      <c r="R13" s="67">
        <v>296094</v>
      </c>
      <c r="S13" s="67">
        <v>236004</v>
      </c>
      <c r="T13" s="67">
        <v>349250</v>
      </c>
      <c r="U13" s="67">
        <v>362201</v>
      </c>
      <c r="V13" s="209" t="s">
        <v>340</v>
      </c>
    </row>
    <row r="14" spans="1:22" ht="15" customHeight="1" x14ac:dyDescent="0.15">
      <c r="A14" s="51" t="s">
        <v>45</v>
      </c>
      <c r="B14" s="51"/>
      <c r="C14" s="265" t="s">
        <v>232</v>
      </c>
      <c r="D14" s="38"/>
      <c r="E14" s="62">
        <v>311</v>
      </c>
      <c r="F14" s="124">
        <v>108931</v>
      </c>
      <c r="G14" s="67">
        <v>69881</v>
      </c>
      <c r="H14" s="67">
        <v>76722</v>
      </c>
      <c r="I14" s="67">
        <v>66331</v>
      </c>
      <c r="J14" s="107">
        <v>0</v>
      </c>
      <c r="K14" s="67">
        <v>1361</v>
      </c>
      <c r="L14" s="107">
        <v>1544</v>
      </c>
      <c r="M14" s="126">
        <v>651</v>
      </c>
      <c r="N14" s="107">
        <v>0</v>
      </c>
      <c r="O14" s="107">
        <v>0</v>
      </c>
      <c r="P14" s="107">
        <v>771</v>
      </c>
      <c r="Q14" s="107">
        <v>460</v>
      </c>
      <c r="R14" s="67">
        <v>236</v>
      </c>
      <c r="S14" s="107">
        <v>0</v>
      </c>
      <c r="T14" s="107">
        <v>61308</v>
      </c>
      <c r="U14" s="107">
        <v>0</v>
      </c>
      <c r="V14" s="209" t="s">
        <v>45</v>
      </c>
    </row>
    <row r="15" spans="1:22" ht="15" customHeight="1" x14ac:dyDescent="0.15">
      <c r="A15" s="51" t="s">
        <v>308</v>
      </c>
      <c r="B15" s="51"/>
      <c r="C15" s="265" t="s">
        <v>537</v>
      </c>
      <c r="D15" s="38"/>
      <c r="E15" s="62">
        <v>44699</v>
      </c>
      <c r="F15" s="124">
        <v>8412</v>
      </c>
      <c r="G15" s="67">
        <v>1052</v>
      </c>
      <c r="H15" s="67">
        <v>0</v>
      </c>
      <c r="I15" s="67">
        <v>14944</v>
      </c>
      <c r="J15" s="107">
        <v>0</v>
      </c>
      <c r="K15" s="107">
        <v>7416</v>
      </c>
      <c r="L15" s="107">
        <v>7528</v>
      </c>
      <c r="M15" s="126">
        <v>0</v>
      </c>
      <c r="N15" s="67">
        <v>0</v>
      </c>
      <c r="O15" s="67">
        <v>0</v>
      </c>
      <c r="P15" s="107">
        <v>0</v>
      </c>
      <c r="Q15" s="107">
        <v>0</v>
      </c>
      <c r="R15" s="107">
        <v>0</v>
      </c>
      <c r="S15" s="107">
        <v>0</v>
      </c>
      <c r="T15" s="107">
        <v>0</v>
      </c>
      <c r="U15" s="107">
        <v>0</v>
      </c>
      <c r="V15" s="209" t="s">
        <v>308</v>
      </c>
    </row>
    <row r="16" spans="1:22" ht="15" customHeight="1" x14ac:dyDescent="0.15">
      <c r="A16" s="51" t="s">
        <v>159</v>
      </c>
      <c r="B16" s="51"/>
      <c r="C16" s="265" t="s">
        <v>233</v>
      </c>
      <c r="D16" s="38"/>
      <c r="E16" s="62">
        <v>267860</v>
      </c>
      <c r="F16" s="124" t="s">
        <v>277</v>
      </c>
      <c r="G16" s="67">
        <v>17194</v>
      </c>
      <c r="H16" s="67">
        <v>503596</v>
      </c>
      <c r="I16" s="67">
        <v>99687</v>
      </c>
      <c r="J16" s="67">
        <v>0</v>
      </c>
      <c r="K16" s="67">
        <v>5156</v>
      </c>
      <c r="L16" s="67">
        <v>15050</v>
      </c>
      <c r="M16" s="126">
        <v>10016</v>
      </c>
      <c r="N16" s="67">
        <v>7064</v>
      </c>
      <c r="O16" s="67">
        <v>9623</v>
      </c>
      <c r="P16" s="67">
        <v>0</v>
      </c>
      <c r="Q16" s="67">
        <v>16256</v>
      </c>
      <c r="R16" s="67">
        <v>10952</v>
      </c>
      <c r="S16" s="67">
        <v>0</v>
      </c>
      <c r="T16" s="67">
        <v>8104</v>
      </c>
      <c r="U16" s="67">
        <v>17466</v>
      </c>
      <c r="V16" s="209" t="s">
        <v>159</v>
      </c>
    </row>
    <row r="17" spans="1:22" s="204" customFormat="1" ht="7.5" customHeight="1" x14ac:dyDescent="0.15">
      <c r="A17" s="51"/>
      <c r="B17" s="51"/>
      <c r="C17" s="265"/>
      <c r="D17" s="38"/>
      <c r="E17" s="62"/>
      <c r="F17" s="124"/>
      <c r="G17" s="67"/>
      <c r="H17" s="67"/>
      <c r="I17" s="67"/>
      <c r="J17" s="67"/>
      <c r="K17" s="67"/>
      <c r="L17" s="67"/>
      <c r="M17" s="126"/>
      <c r="N17" s="67"/>
      <c r="O17" s="67"/>
      <c r="P17" s="67"/>
      <c r="Q17" s="67"/>
      <c r="R17" s="67"/>
      <c r="S17" s="67"/>
      <c r="T17" s="67"/>
      <c r="U17" s="67"/>
      <c r="V17" s="209"/>
    </row>
    <row r="18" spans="1:22" ht="15" customHeight="1" x14ac:dyDescent="0.15">
      <c r="A18" s="51" t="s">
        <v>160</v>
      </c>
      <c r="B18" s="51"/>
      <c r="C18" s="265" t="s">
        <v>234</v>
      </c>
      <c r="D18" s="38"/>
      <c r="E18" s="62">
        <v>534209</v>
      </c>
      <c r="F18" s="124">
        <v>104610</v>
      </c>
      <c r="G18" s="67">
        <v>745423</v>
      </c>
      <c r="H18" s="67">
        <v>548891</v>
      </c>
      <c r="I18" s="67">
        <v>488569</v>
      </c>
      <c r="J18" s="67">
        <v>15497</v>
      </c>
      <c r="K18" s="67">
        <v>11542</v>
      </c>
      <c r="L18" s="67">
        <v>31197</v>
      </c>
      <c r="M18" s="67">
        <v>30702</v>
      </c>
      <c r="N18" s="67">
        <v>158895</v>
      </c>
      <c r="O18" s="67">
        <v>18918</v>
      </c>
      <c r="P18" s="67">
        <v>37609</v>
      </c>
      <c r="Q18" s="67">
        <v>31222</v>
      </c>
      <c r="R18" s="67">
        <v>9758</v>
      </c>
      <c r="S18" s="67">
        <v>12333</v>
      </c>
      <c r="T18" s="67">
        <v>71273</v>
      </c>
      <c r="U18" s="67">
        <v>59623</v>
      </c>
      <c r="V18" s="209" t="s">
        <v>160</v>
      </c>
    </row>
    <row r="19" spans="1:22" ht="15" customHeight="1" x14ac:dyDescent="0.15">
      <c r="A19" s="51" t="s">
        <v>467</v>
      </c>
      <c r="B19" s="51"/>
      <c r="C19" s="265" t="s">
        <v>224</v>
      </c>
      <c r="D19" s="38"/>
      <c r="E19" s="62">
        <v>35260</v>
      </c>
      <c r="F19" s="124">
        <v>82363</v>
      </c>
      <c r="G19" s="67">
        <v>20961</v>
      </c>
      <c r="H19" s="67">
        <v>158414</v>
      </c>
      <c r="I19" s="67">
        <v>962228</v>
      </c>
      <c r="J19" s="107">
        <v>2719</v>
      </c>
      <c r="K19" s="107">
        <v>638753</v>
      </c>
      <c r="L19" s="67">
        <v>202913</v>
      </c>
      <c r="M19" s="126">
        <v>3221</v>
      </c>
      <c r="N19" s="107">
        <v>0</v>
      </c>
      <c r="O19" s="67">
        <v>624</v>
      </c>
      <c r="P19" s="107">
        <v>0</v>
      </c>
      <c r="Q19" s="107">
        <v>16580</v>
      </c>
      <c r="R19" s="107">
        <v>0</v>
      </c>
      <c r="S19" s="107">
        <v>22046</v>
      </c>
      <c r="T19" s="107">
        <v>0</v>
      </c>
      <c r="U19" s="67">
        <v>75372</v>
      </c>
      <c r="V19" s="209" t="s">
        <v>161</v>
      </c>
    </row>
    <row r="20" spans="1:22" ht="15" customHeight="1" x14ac:dyDescent="0.15">
      <c r="A20" s="51" t="s">
        <v>162</v>
      </c>
      <c r="B20" s="51"/>
      <c r="C20" s="265" t="s">
        <v>225</v>
      </c>
      <c r="D20" s="38"/>
      <c r="E20" s="62">
        <v>5726335</v>
      </c>
      <c r="F20" s="124">
        <v>7808730</v>
      </c>
      <c r="G20" s="67">
        <v>8727157</v>
      </c>
      <c r="H20" s="67">
        <v>3471348</v>
      </c>
      <c r="I20" s="67">
        <v>2078306</v>
      </c>
      <c r="J20" s="107">
        <v>519888</v>
      </c>
      <c r="K20" s="67">
        <v>0</v>
      </c>
      <c r="L20" s="107">
        <v>463126</v>
      </c>
      <c r="M20" s="126">
        <v>0</v>
      </c>
      <c r="N20" s="107">
        <v>0</v>
      </c>
      <c r="O20" s="67">
        <v>316206</v>
      </c>
      <c r="P20" s="67">
        <v>4927</v>
      </c>
      <c r="Q20" s="107">
        <v>4934</v>
      </c>
      <c r="R20" s="107">
        <v>355976</v>
      </c>
      <c r="S20" s="107">
        <v>0</v>
      </c>
      <c r="T20" s="107">
        <v>413249</v>
      </c>
      <c r="U20" s="107">
        <v>0</v>
      </c>
      <c r="V20" s="209" t="s">
        <v>162</v>
      </c>
    </row>
    <row r="21" spans="1:22" ht="15" customHeight="1" x14ac:dyDescent="0.15">
      <c r="A21" s="51" t="s">
        <v>163</v>
      </c>
      <c r="B21" s="51"/>
      <c r="C21" s="265" t="s">
        <v>235</v>
      </c>
      <c r="D21" s="38"/>
      <c r="E21" s="62">
        <v>296813</v>
      </c>
      <c r="F21" s="124">
        <v>325285</v>
      </c>
      <c r="G21" s="67">
        <v>422583</v>
      </c>
      <c r="H21" s="67">
        <v>420987</v>
      </c>
      <c r="I21" s="67">
        <v>435478</v>
      </c>
      <c r="J21" s="133">
        <v>35851</v>
      </c>
      <c r="K21" s="133">
        <v>32681</v>
      </c>
      <c r="L21" s="133">
        <v>41618</v>
      </c>
      <c r="M21" s="133">
        <v>37163</v>
      </c>
      <c r="N21" s="133">
        <v>54946</v>
      </c>
      <c r="O21" s="133">
        <v>37943</v>
      </c>
      <c r="P21" s="133">
        <v>20394</v>
      </c>
      <c r="Q21" s="133">
        <v>4047</v>
      </c>
      <c r="R21" s="133">
        <v>19279</v>
      </c>
      <c r="S21" s="133">
        <v>93323</v>
      </c>
      <c r="T21" s="133">
        <v>25163</v>
      </c>
      <c r="U21" s="133">
        <v>33070</v>
      </c>
      <c r="V21" s="209" t="s">
        <v>163</v>
      </c>
    </row>
    <row r="22" spans="1:22" s="184" customFormat="1" ht="15" customHeight="1" x14ac:dyDescent="0.15">
      <c r="A22" s="51" t="s">
        <v>164</v>
      </c>
      <c r="B22" s="51"/>
      <c r="C22" s="265" t="s">
        <v>236</v>
      </c>
      <c r="D22" s="38"/>
      <c r="E22" s="62">
        <v>11001106</v>
      </c>
      <c r="F22" s="124">
        <v>13315788</v>
      </c>
      <c r="G22" s="67">
        <v>9435976</v>
      </c>
      <c r="H22" s="67">
        <v>9508336</v>
      </c>
      <c r="I22" s="67">
        <v>6468295</v>
      </c>
      <c r="J22" s="133">
        <v>21731</v>
      </c>
      <c r="K22" s="133">
        <v>1385209</v>
      </c>
      <c r="L22" s="133">
        <v>610984</v>
      </c>
      <c r="M22" s="133">
        <v>261316</v>
      </c>
      <c r="N22" s="133">
        <v>745147</v>
      </c>
      <c r="O22" s="133">
        <v>375184</v>
      </c>
      <c r="P22" s="133">
        <v>888365</v>
      </c>
      <c r="Q22" s="133">
        <v>1338353</v>
      </c>
      <c r="R22" s="133">
        <v>0</v>
      </c>
      <c r="S22" s="133">
        <v>0</v>
      </c>
      <c r="T22" s="133">
        <v>841484</v>
      </c>
      <c r="U22" s="133">
        <v>522</v>
      </c>
      <c r="V22" s="209" t="s">
        <v>164</v>
      </c>
    </row>
    <row r="23" spans="1:22" s="204" customFormat="1" ht="7.5" customHeight="1" x14ac:dyDescent="0.15">
      <c r="A23" s="51"/>
      <c r="B23" s="51"/>
      <c r="C23" s="265"/>
      <c r="D23" s="38"/>
      <c r="E23" s="62"/>
      <c r="F23" s="124"/>
      <c r="G23" s="67"/>
      <c r="H23" s="67"/>
      <c r="I23" s="67"/>
      <c r="J23" s="133"/>
      <c r="K23" s="133"/>
      <c r="L23" s="133"/>
      <c r="M23" s="133"/>
      <c r="N23" s="133"/>
      <c r="O23" s="133"/>
      <c r="P23" s="133"/>
      <c r="Q23" s="133"/>
      <c r="R23" s="133"/>
      <c r="S23" s="133"/>
      <c r="T23" s="133"/>
      <c r="U23" s="133"/>
      <c r="V23" s="209"/>
    </row>
    <row r="24" spans="1:22" ht="15" customHeight="1" x14ac:dyDescent="0.15">
      <c r="A24" s="51" t="s">
        <v>165</v>
      </c>
      <c r="B24" s="51"/>
      <c r="C24" s="265" t="s">
        <v>257</v>
      </c>
      <c r="D24" s="38"/>
      <c r="E24" s="114">
        <v>15787</v>
      </c>
      <c r="F24" s="124">
        <v>199427</v>
      </c>
      <c r="G24" s="67">
        <v>394897</v>
      </c>
      <c r="H24" s="67">
        <v>53400</v>
      </c>
      <c r="I24" s="67">
        <v>449367</v>
      </c>
      <c r="J24" s="133">
        <v>5515</v>
      </c>
      <c r="K24" s="133">
        <v>0</v>
      </c>
      <c r="L24" s="133">
        <v>4107</v>
      </c>
      <c r="M24" s="133">
        <v>2871</v>
      </c>
      <c r="N24" s="133">
        <v>2726</v>
      </c>
      <c r="O24" s="133">
        <v>18163</v>
      </c>
      <c r="P24" s="133">
        <v>231601</v>
      </c>
      <c r="Q24" s="133">
        <v>34822</v>
      </c>
      <c r="R24" s="133">
        <v>100478</v>
      </c>
      <c r="S24" s="133">
        <v>0</v>
      </c>
      <c r="T24" s="133">
        <v>38117</v>
      </c>
      <c r="U24" s="133">
        <v>10967</v>
      </c>
      <c r="V24" s="209" t="s">
        <v>165</v>
      </c>
    </row>
    <row r="25" spans="1:22" ht="15" customHeight="1" x14ac:dyDescent="0.15">
      <c r="A25" s="51" t="s">
        <v>166</v>
      </c>
      <c r="B25" s="51"/>
      <c r="C25" s="265" t="s">
        <v>237</v>
      </c>
      <c r="D25" s="38"/>
      <c r="E25" s="62">
        <v>660469</v>
      </c>
      <c r="F25" s="124">
        <v>853900</v>
      </c>
      <c r="G25" s="67">
        <v>382930</v>
      </c>
      <c r="H25" s="67">
        <v>223299</v>
      </c>
      <c r="I25" s="67">
        <v>394605</v>
      </c>
      <c r="J25" s="67">
        <v>0</v>
      </c>
      <c r="K25" s="107">
        <v>0</v>
      </c>
      <c r="L25" s="107">
        <v>0</v>
      </c>
      <c r="M25" s="126">
        <v>0</v>
      </c>
      <c r="N25" s="107">
        <v>185558</v>
      </c>
      <c r="O25" s="67">
        <v>2577</v>
      </c>
      <c r="P25" s="67">
        <v>0</v>
      </c>
      <c r="Q25" s="107">
        <v>0</v>
      </c>
      <c r="R25" s="107">
        <v>0</v>
      </c>
      <c r="S25" s="107">
        <v>169704</v>
      </c>
      <c r="T25" s="107">
        <v>36766</v>
      </c>
      <c r="U25" s="107">
        <v>0</v>
      </c>
      <c r="V25" s="209" t="s">
        <v>166</v>
      </c>
    </row>
    <row r="26" spans="1:22" ht="15" customHeight="1" x14ac:dyDescent="0.15">
      <c r="A26" s="51" t="s">
        <v>343</v>
      </c>
      <c r="B26" s="51"/>
      <c r="C26" s="265" t="s">
        <v>239</v>
      </c>
      <c r="D26" s="38"/>
      <c r="E26" s="62">
        <v>5133657</v>
      </c>
      <c r="F26" s="124">
        <v>4745524</v>
      </c>
      <c r="G26" s="67">
        <v>2298507</v>
      </c>
      <c r="H26" s="67">
        <v>2774529</v>
      </c>
      <c r="I26" s="67">
        <v>3273807</v>
      </c>
      <c r="J26" s="67">
        <v>416599</v>
      </c>
      <c r="K26" s="67">
        <v>390212</v>
      </c>
      <c r="L26" s="67">
        <v>585878</v>
      </c>
      <c r="M26" s="126">
        <v>0</v>
      </c>
      <c r="N26" s="67">
        <v>4634</v>
      </c>
      <c r="O26" s="67">
        <v>249</v>
      </c>
      <c r="P26" s="67">
        <v>1680</v>
      </c>
      <c r="Q26" s="107">
        <v>397094</v>
      </c>
      <c r="R26" s="107">
        <v>353353</v>
      </c>
      <c r="S26" s="67">
        <v>238121</v>
      </c>
      <c r="T26" s="67">
        <v>387941</v>
      </c>
      <c r="U26" s="67">
        <v>498046</v>
      </c>
      <c r="V26" s="209" t="s">
        <v>343</v>
      </c>
    </row>
    <row r="27" spans="1:22" ht="15" customHeight="1" x14ac:dyDescent="0.15">
      <c r="A27" s="51" t="s">
        <v>344</v>
      </c>
      <c r="B27" s="51"/>
      <c r="C27" s="265" t="s">
        <v>240</v>
      </c>
      <c r="D27" s="38"/>
      <c r="E27" s="62">
        <v>171407</v>
      </c>
      <c r="F27" s="124">
        <v>60827</v>
      </c>
      <c r="G27" s="67">
        <v>165795</v>
      </c>
      <c r="H27" s="67">
        <v>125253</v>
      </c>
      <c r="I27" s="67">
        <v>78233</v>
      </c>
      <c r="J27" s="67">
        <v>502</v>
      </c>
      <c r="K27" s="67">
        <v>1809</v>
      </c>
      <c r="L27" s="67">
        <v>0</v>
      </c>
      <c r="M27" s="126">
        <v>45545</v>
      </c>
      <c r="N27" s="67">
        <v>0</v>
      </c>
      <c r="O27" s="67">
        <v>9704</v>
      </c>
      <c r="P27" s="67">
        <v>2381</v>
      </c>
      <c r="Q27" s="67">
        <v>2524</v>
      </c>
      <c r="R27" s="67">
        <v>246</v>
      </c>
      <c r="S27" s="67">
        <v>2058</v>
      </c>
      <c r="T27" s="67">
        <v>9500</v>
      </c>
      <c r="U27" s="67">
        <v>3964</v>
      </c>
      <c r="V27" s="209" t="s">
        <v>344</v>
      </c>
    </row>
    <row r="28" spans="1:22" ht="15" customHeight="1" x14ac:dyDescent="0.15">
      <c r="A28" s="51" t="s">
        <v>345</v>
      </c>
      <c r="B28" s="51"/>
      <c r="C28" s="265" t="s">
        <v>241</v>
      </c>
      <c r="D28" s="38"/>
      <c r="E28" s="114">
        <v>62384</v>
      </c>
      <c r="F28" s="124">
        <v>377078</v>
      </c>
      <c r="G28" s="67">
        <v>421034</v>
      </c>
      <c r="H28" s="67">
        <v>277334</v>
      </c>
      <c r="I28" s="67">
        <v>205407</v>
      </c>
      <c r="J28" s="133">
        <v>1176</v>
      </c>
      <c r="K28" s="133">
        <v>34205</v>
      </c>
      <c r="L28" s="133">
        <v>43658</v>
      </c>
      <c r="M28" s="133">
        <v>1264</v>
      </c>
      <c r="N28" s="133">
        <v>0</v>
      </c>
      <c r="O28" s="133">
        <v>471</v>
      </c>
      <c r="P28" s="133">
        <v>23826</v>
      </c>
      <c r="Q28" s="133">
        <v>36170</v>
      </c>
      <c r="R28" s="133">
        <v>997</v>
      </c>
      <c r="S28" s="133">
        <v>0</v>
      </c>
      <c r="T28" s="133">
        <v>2173</v>
      </c>
      <c r="U28" s="133">
        <v>61467</v>
      </c>
      <c r="V28" s="209" t="s">
        <v>345</v>
      </c>
    </row>
    <row r="29" spans="1:22" s="204" customFormat="1" ht="7.5" customHeight="1" x14ac:dyDescent="0.15">
      <c r="A29" s="51"/>
      <c r="B29" s="51"/>
      <c r="C29" s="265"/>
      <c r="D29" s="38"/>
      <c r="E29" s="114"/>
      <c r="F29" s="124"/>
      <c r="G29" s="67"/>
      <c r="H29" s="67"/>
      <c r="I29" s="67"/>
      <c r="J29" s="133"/>
      <c r="K29" s="133"/>
      <c r="L29" s="133"/>
      <c r="M29" s="133"/>
      <c r="N29" s="133"/>
      <c r="O29" s="133"/>
      <c r="P29" s="133"/>
      <c r="Q29" s="133"/>
      <c r="R29" s="133"/>
      <c r="S29" s="133"/>
      <c r="T29" s="133"/>
      <c r="U29" s="133"/>
      <c r="V29" s="209"/>
    </row>
    <row r="30" spans="1:22" ht="15" customHeight="1" x14ac:dyDescent="0.15">
      <c r="A30" s="51" t="s">
        <v>490</v>
      </c>
      <c r="B30" s="51"/>
      <c r="C30" s="265" t="s">
        <v>242</v>
      </c>
      <c r="D30" s="38"/>
      <c r="E30" s="62">
        <v>31431</v>
      </c>
      <c r="F30" s="124">
        <v>111616</v>
      </c>
      <c r="G30" s="67">
        <v>144798</v>
      </c>
      <c r="H30" s="67">
        <v>113805</v>
      </c>
      <c r="I30" s="67">
        <v>516164</v>
      </c>
      <c r="J30" s="107">
        <v>50161</v>
      </c>
      <c r="K30" s="107">
        <v>145236</v>
      </c>
      <c r="L30" s="67">
        <v>39464</v>
      </c>
      <c r="M30" s="67">
        <v>3442</v>
      </c>
      <c r="N30" s="107">
        <v>0</v>
      </c>
      <c r="O30" s="107">
        <v>0</v>
      </c>
      <c r="P30" s="67">
        <v>4828</v>
      </c>
      <c r="Q30" s="67">
        <v>62893</v>
      </c>
      <c r="R30" s="107">
        <v>7705</v>
      </c>
      <c r="S30" s="107">
        <v>72979</v>
      </c>
      <c r="T30" s="67">
        <v>127584</v>
      </c>
      <c r="U30" s="133">
        <v>1872</v>
      </c>
      <c r="V30" s="209" t="s">
        <v>334</v>
      </c>
    </row>
    <row r="31" spans="1:22" ht="15" customHeight="1" x14ac:dyDescent="0.15">
      <c r="A31" s="51" t="s">
        <v>347</v>
      </c>
      <c r="B31" s="51"/>
      <c r="C31" s="265" t="s">
        <v>243</v>
      </c>
      <c r="D31" s="38"/>
      <c r="E31" s="62">
        <v>68162</v>
      </c>
      <c r="F31" s="124">
        <v>77171</v>
      </c>
      <c r="G31" s="67">
        <v>17427</v>
      </c>
      <c r="H31" s="67">
        <v>100399</v>
      </c>
      <c r="I31" s="67">
        <v>30091</v>
      </c>
      <c r="J31" s="133">
        <v>0</v>
      </c>
      <c r="K31" s="133">
        <v>27040</v>
      </c>
      <c r="L31" s="133">
        <v>0</v>
      </c>
      <c r="M31" s="133">
        <v>399</v>
      </c>
      <c r="N31" s="133">
        <v>527</v>
      </c>
      <c r="O31" s="133">
        <v>0</v>
      </c>
      <c r="P31" s="133">
        <v>0</v>
      </c>
      <c r="Q31" s="133">
        <v>419</v>
      </c>
      <c r="R31" s="133">
        <v>429</v>
      </c>
      <c r="S31" s="133">
        <v>1277</v>
      </c>
      <c r="T31" s="133">
        <v>0</v>
      </c>
      <c r="U31" s="133">
        <v>0</v>
      </c>
      <c r="V31" s="209" t="s">
        <v>347</v>
      </c>
    </row>
    <row r="32" spans="1:22" ht="15" customHeight="1" x14ac:dyDescent="0.15">
      <c r="A32" s="51" t="s">
        <v>348</v>
      </c>
      <c r="B32" s="51"/>
      <c r="C32" s="265" t="s">
        <v>538</v>
      </c>
      <c r="D32" s="38"/>
      <c r="E32" s="62" t="s">
        <v>277</v>
      </c>
      <c r="F32" s="124" t="s">
        <v>277</v>
      </c>
      <c r="G32" s="67" t="s">
        <v>277</v>
      </c>
      <c r="H32" s="67" t="s">
        <v>277</v>
      </c>
      <c r="I32" s="67">
        <v>12028</v>
      </c>
      <c r="J32" s="67">
        <v>0</v>
      </c>
      <c r="K32" s="67">
        <v>0</v>
      </c>
      <c r="L32" s="67">
        <v>0</v>
      </c>
      <c r="M32" s="126">
        <v>0</v>
      </c>
      <c r="N32" s="67">
        <v>0</v>
      </c>
      <c r="O32" s="67">
        <v>0</v>
      </c>
      <c r="P32" s="67">
        <v>0</v>
      </c>
      <c r="Q32" s="67">
        <v>12028</v>
      </c>
      <c r="R32" s="67">
        <v>0</v>
      </c>
      <c r="S32" s="67">
        <v>0</v>
      </c>
      <c r="T32" s="67">
        <v>0</v>
      </c>
      <c r="U32" s="67">
        <v>0</v>
      </c>
      <c r="V32" s="209" t="s">
        <v>348</v>
      </c>
    </row>
    <row r="33" spans="1:22" ht="15" customHeight="1" x14ac:dyDescent="0.15">
      <c r="A33" s="51" t="s">
        <v>349</v>
      </c>
      <c r="B33" s="51"/>
      <c r="C33" s="265" t="s">
        <v>244</v>
      </c>
      <c r="D33" s="38"/>
      <c r="E33" s="62">
        <v>38084</v>
      </c>
      <c r="F33" s="124">
        <v>457903</v>
      </c>
      <c r="G33" s="67">
        <v>453217</v>
      </c>
      <c r="H33" s="67">
        <v>239175</v>
      </c>
      <c r="I33" s="67">
        <v>789544</v>
      </c>
      <c r="J33" s="133">
        <v>43733</v>
      </c>
      <c r="K33" s="133">
        <v>1057</v>
      </c>
      <c r="L33" s="133">
        <v>400</v>
      </c>
      <c r="M33" s="133">
        <v>4219</v>
      </c>
      <c r="N33" s="133">
        <v>0</v>
      </c>
      <c r="O33" s="133">
        <v>0</v>
      </c>
      <c r="P33" s="133">
        <v>448</v>
      </c>
      <c r="Q33" s="133">
        <v>559</v>
      </c>
      <c r="R33" s="133">
        <v>139158</v>
      </c>
      <c r="S33" s="133">
        <v>0</v>
      </c>
      <c r="T33" s="133">
        <v>0</v>
      </c>
      <c r="U33" s="133">
        <v>599970</v>
      </c>
      <c r="V33" s="209" t="s">
        <v>349</v>
      </c>
    </row>
    <row r="34" spans="1:22" ht="15" customHeight="1" x14ac:dyDescent="0.15">
      <c r="A34" s="51" t="s">
        <v>468</v>
      </c>
      <c r="B34" s="51"/>
      <c r="C34" s="265" t="s">
        <v>245</v>
      </c>
      <c r="D34" s="38"/>
      <c r="E34" s="62">
        <v>1095723</v>
      </c>
      <c r="F34" s="124">
        <v>3627193</v>
      </c>
      <c r="G34" s="67">
        <v>6119887</v>
      </c>
      <c r="H34" s="67">
        <v>2493399</v>
      </c>
      <c r="I34" s="67">
        <v>1599053</v>
      </c>
      <c r="J34" s="133">
        <v>96097</v>
      </c>
      <c r="K34" s="133">
        <v>331504</v>
      </c>
      <c r="L34" s="133">
        <v>201496</v>
      </c>
      <c r="M34" s="133">
        <v>196563</v>
      </c>
      <c r="N34" s="133">
        <v>37493</v>
      </c>
      <c r="O34" s="133">
        <v>23284</v>
      </c>
      <c r="P34" s="133">
        <v>133530</v>
      </c>
      <c r="Q34" s="133">
        <v>146622</v>
      </c>
      <c r="R34" s="133">
        <v>117959</v>
      </c>
      <c r="S34" s="133">
        <v>176218</v>
      </c>
      <c r="T34" s="133">
        <v>103775</v>
      </c>
      <c r="U34" s="133">
        <v>34512</v>
      </c>
      <c r="V34" s="209" t="s">
        <v>468</v>
      </c>
    </row>
    <row r="35" spans="1:22" s="198" customFormat="1" ht="7.5" customHeight="1" x14ac:dyDescent="0.15">
      <c r="A35" s="51"/>
      <c r="B35" s="51"/>
      <c r="C35" s="265"/>
      <c r="D35" s="38"/>
      <c r="E35" s="62"/>
      <c r="F35" s="124"/>
      <c r="G35" s="67"/>
      <c r="H35" s="67"/>
      <c r="I35" s="67"/>
      <c r="J35" s="133"/>
      <c r="K35" s="133"/>
      <c r="L35" s="133"/>
      <c r="M35" s="133"/>
      <c r="N35" s="133"/>
      <c r="O35" s="133"/>
      <c r="P35" s="133"/>
      <c r="Q35" s="133"/>
      <c r="R35" s="133"/>
      <c r="S35" s="133"/>
      <c r="T35" s="133"/>
      <c r="U35" s="133"/>
      <c r="V35" s="209"/>
    </row>
    <row r="36" spans="1:22" ht="15" customHeight="1" x14ac:dyDescent="0.15">
      <c r="A36" s="51" t="s">
        <v>469</v>
      </c>
      <c r="B36" s="51"/>
      <c r="C36" s="265" t="s">
        <v>539</v>
      </c>
      <c r="D36" s="38"/>
      <c r="E36" s="62">
        <v>122888</v>
      </c>
      <c r="F36" s="124">
        <v>215802</v>
      </c>
      <c r="G36" s="67">
        <v>566357</v>
      </c>
      <c r="H36" s="67">
        <v>5731</v>
      </c>
      <c r="I36" s="67">
        <v>100394</v>
      </c>
      <c r="J36" s="133">
        <v>0</v>
      </c>
      <c r="K36" s="133">
        <v>7968</v>
      </c>
      <c r="L36" s="133">
        <v>0</v>
      </c>
      <c r="M36" s="133">
        <v>480</v>
      </c>
      <c r="N36" s="133">
        <v>0</v>
      </c>
      <c r="O36" s="133">
        <v>0</v>
      </c>
      <c r="P36" s="133">
        <v>246</v>
      </c>
      <c r="Q36" s="133">
        <v>0</v>
      </c>
      <c r="R36" s="133">
        <v>45052</v>
      </c>
      <c r="S36" s="133">
        <v>0</v>
      </c>
      <c r="T36" s="133">
        <v>0</v>
      </c>
      <c r="U36" s="133">
        <v>46648</v>
      </c>
      <c r="V36" s="209" t="s">
        <v>469</v>
      </c>
    </row>
    <row r="37" spans="1:22" ht="15" customHeight="1" x14ac:dyDescent="0.15">
      <c r="A37" s="51" t="s">
        <v>470</v>
      </c>
      <c r="B37" s="51"/>
      <c r="C37" s="265" t="s">
        <v>540</v>
      </c>
      <c r="D37" s="38"/>
      <c r="E37" s="62" t="s">
        <v>277</v>
      </c>
      <c r="F37" s="124" t="s">
        <v>277</v>
      </c>
      <c r="G37" s="67" t="s">
        <v>277</v>
      </c>
      <c r="H37" s="67" t="s">
        <v>277</v>
      </c>
      <c r="I37" s="67">
        <v>3906</v>
      </c>
      <c r="J37" s="67">
        <v>0</v>
      </c>
      <c r="K37" s="67">
        <v>425</v>
      </c>
      <c r="L37" s="67">
        <v>3481</v>
      </c>
      <c r="M37" s="126">
        <v>0</v>
      </c>
      <c r="N37" s="67">
        <v>0</v>
      </c>
      <c r="O37" s="67">
        <v>0</v>
      </c>
      <c r="P37" s="67">
        <v>0</v>
      </c>
      <c r="Q37" s="67">
        <v>0</v>
      </c>
      <c r="R37" s="67">
        <v>0</v>
      </c>
      <c r="S37" s="67">
        <v>0</v>
      </c>
      <c r="T37" s="67">
        <v>0</v>
      </c>
      <c r="U37" s="67">
        <v>0</v>
      </c>
      <c r="V37" s="209" t="s">
        <v>470</v>
      </c>
    </row>
    <row r="38" spans="1:22" s="199" customFormat="1" ht="15" customHeight="1" x14ac:dyDescent="0.15">
      <c r="A38" s="51" t="s">
        <v>471</v>
      </c>
      <c r="B38" s="51"/>
      <c r="C38" s="265" t="s">
        <v>246</v>
      </c>
      <c r="D38" s="38"/>
      <c r="E38" s="62">
        <v>952</v>
      </c>
      <c r="F38" s="124">
        <v>39121</v>
      </c>
      <c r="G38" s="67">
        <v>9050</v>
      </c>
      <c r="H38" s="67">
        <v>10283</v>
      </c>
      <c r="I38" s="67">
        <v>31232</v>
      </c>
      <c r="J38" s="133">
        <v>0</v>
      </c>
      <c r="K38" s="133">
        <v>234</v>
      </c>
      <c r="L38" s="133">
        <v>263</v>
      </c>
      <c r="M38" s="67">
        <v>0</v>
      </c>
      <c r="N38" s="133">
        <v>349</v>
      </c>
      <c r="O38" s="133">
        <v>10137</v>
      </c>
      <c r="P38" s="133">
        <v>0</v>
      </c>
      <c r="Q38" s="133">
        <v>2148</v>
      </c>
      <c r="R38" s="127">
        <v>8693</v>
      </c>
      <c r="S38" s="127">
        <v>0</v>
      </c>
      <c r="T38" s="127">
        <v>0</v>
      </c>
      <c r="U38" s="67">
        <v>9408</v>
      </c>
      <c r="V38" s="209" t="s">
        <v>471</v>
      </c>
    </row>
    <row r="39" spans="1:22" s="199" customFormat="1" ht="15" customHeight="1" x14ac:dyDescent="0.15">
      <c r="A39" s="51" t="s">
        <v>472</v>
      </c>
      <c r="B39" s="51"/>
      <c r="C39" s="265" t="s">
        <v>247</v>
      </c>
      <c r="D39" s="38"/>
      <c r="E39" s="62">
        <v>256907</v>
      </c>
      <c r="F39" s="124">
        <v>757464</v>
      </c>
      <c r="G39" s="67">
        <v>2380096</v>
      </c>
      <c r="H39" s="67">
        <v>984085</v>
      </c>
      <c r="I39" s="67">
        <v>763364</v>
      </c>
      <c r="J39" s="133">
        <v>58018</v>
      </c>
      <c r="K39" s="133">
        <v>38466</v>
      </c>
      <c r="L39" s="133">
        <v>104920</v>
      </c>
      <c r="M39" s="67">
        <v>72323</v>
      </c>
      <c r="N39" s="133">
        <v>15701</v>
      </c>
      <c r="O39" s="133">
        <v>55291</v>
      </c>
      <c r="P39" s="133">
        <v>70361</v>
      </c>
      <c r="Q39" s="133">
        <v>41040</v>
      </c>
      <c r="R39" s="127">
        <v>106721</v>
      </c>
      <c r="S39" s="127">
        <v>59550</v>
      </c>
      <c r="T39" s="127">
        <v>111429</v>
      </c>
      <c r="U39" s="67">
        <v>29544</v>
      </c>
      <c r="V39" s="209" t="s">
        <v>472</v>
      </c>
    </row>
    <row r="40" spans="1:22" s="199" customFormat="1" ht="15" customHeight="1" x14ac:dyDescent="0.15">
      <c r="A40" s="51" t="s">
        <v>473</v>
      </c>
      <c r="B40" s="51"/>
      <c r="C40" s="265" t="s">
        <v>248</v>
      </c>
      <c r="D40" s="38"/>
      <c r="E40" s="62">
        <v>1774822</v>
      </c>
      <c r="F40" s="124">
        <v>431207</v>
      </c>
      <c r="G40" s="67">
        <v>4177582</v>
      </c>
      <c r="H40" s="67">
        <v>2993984</v>
      </c>
      <c r="I40" s="67">
        <v>381942</v>
      </c>
      <c r="J40" s="67">
        <v>144295</v>
      </c>
      <c r="K40" s="107">
        <v>29927</v>
      </c>
      <c r="L40" s="107">
        <v>4757</v>
      </c>
      <c r="M40" s="126">
        <v>0</v>
      </c>
      <c r="N40" s="107">
        <v>43643</v>
      </c>
      <c r="O40" s="67">
        <v>5137</v>
      </c>
      <c r="P40" s="67">
        <v>40655</v>
      </c>
      <c r="Q40" s="107">
        <v>45932</v>
      </c>
      <c r="R40" s="107">
        <v>10361</v>
      </c>
      <c r="S40" s="107">
        <v>18580</v>
      </c>
      <c r="T40" s="107">
        <v>26892</v>
      </c>
      <c r="U40" s="107">
        <v>11763</v>
      </c>
      <c r="V40" s="209" t="s">
        <v>473</v>
      </c>
    </row>
    <row r="41" spans="1:22" s="204" customFormat="1" ht="7.5" customHeight="1" x14ac:dyDescent="0.15">
      <c r="A41" s="51"/>
      <c r="B41" s="51"/>
      <c r="C41" s="265"/>
      <c r="D41" s="38"/>
      <c r="E41" s="62"/>
      <c r="F41" s="124"/>
      <c r="G41" s="67"/>
      <c r="H41" s="67"/>
      <c r="I41" s="67"/>
      <c r="J41" s="67"/>
      <c r="K41" s="107"/>
      <c r="L41" s="107"/>
      <c r="M41" s="126"/>
      <c r="N41" s="107"/>
      <c r="O41" s="67"/>
      <c r="P41" s="67"/>
      <c r="Q41" s="107"/>
      <c r="R41" s="107"/>
      <c r="S41" s="107"/>
      <c r="T41" s="107"/>
      <c r="U41" s="107"/>
      <c r="V41" s="209"/>
    </row>
    <row r="42" spans="1:22" ht="15" customHeight="1" x14ac:dyDescent="0.15">
      <c r="A42" s="51" t="s">
        <v>474</v>
      </c>
      <c r="B42" s="51"/>
      <c r="C42" s="265" t="s">
        <v>541</v>
      </c>
      <c r="D42" s="38"/>
      <c r="E42" s="62">
        <v>251</v>
      </c>
      <c r="F42" s="124" t="s">
        <v>277</v>
      </c>
      <c r="G42" s="67">
        <v>453</v>
      </c>
      <c r="H42" s="67">
        <v>20125</v>
      </c>
      <c r="I42" s="67">
        <v>15317</v>
      </c>
      <c r="J42" s="133">
        <v>0</v>
      </c>
      <c r="K42" s="133">
        <v>0</v>
      </c>
      <c r="L42" s="133">
        <v>0</v>
      </c>
      <c r="M42" s="67">
        <v>0</v>
      </c>
      <c r="N42" s="133">
        <v>0</v>
      </c>
      <c r="O42" s="133">
        <v>8987</v>
      </c>
      <c r="P42" s="133">
        <v>0</v>
      </c>
      <c r="Q42" s="133">
        <v>0</v>
      </c>
      <c r="R42" s="127">
        <v>0</v>
      </c>
      <c r="S42" s="127">
        <v>843</v>
      </c>
      <c r="T42" s="127">
        <v>5487</v>
      </c>
      <c r="U42" s="67">
        <v>0</v>
      </c>
      <c r="V42" s="209" t="s">
        <v>474</v>
      </c>
    </row>
    <row r="43" spans="1:22" s="199" customFormat="1" ht="12" customHeight="1" x14ac:dyDescent="0.15">
      <c r="A43" s="51" t="s">
        <v>475</v>
      </c>
      <c r="B43" s="51"/>
      <c r="C43" s="265" t="s">
        <v>249</v>
      </c>
      <c r="D43" s="38"/>
      <c r="E43" s="62">
        <v>26734</v>
      </c>
      <c r="F43" s="124">
        <v>17050</v>
      </c>
      <c r="G43" s="67">
        <v>96070</v>
      </c>
      <c r="H43" s="67">
        <v>26476</v>
      </c>
      <c r="I43" s="67">
        <v>47516</v>
      </c>
      <c r="J43" s="107">
        <v>0</v>
      </c>
      <c r="K43" s="107">
        <v>663</v>
      </c>
      <c r="L43" s="107">
        <v>37814</v>
      </c>
      <c r="M43" s="126">
        <v>0</v>
      </c>
      <c r="N43" s="107">
        <v>4977</v>
      </c>
      <c r="O43" s="107">
        <v>0</v>
      </c>
      <c r="P43" s="107">
        <v>0</v>
      </c>
      <c r="Q43" s="107">
        <v>0</v>
      </c>
      <c r="R43" s="107">
        <v>330</v>
      </c>
      <c r="S43" s="107">
        <v>0</v>
      </c>
      <c r="T43" s="107">
        <v>222</v>
      </c>
      <c r="U43" s="107">
        <v>3510</v>
      </c>
      <c r="V43" s="209" t="s">
        <v>475</v>
      </c>
    </row>
    <row r="44" spans="1:22" s="197" customFormat="1" ht="15" customHeight="1" x14ac:dyDescent="0.15">
      <c r="A44" s="51" t="s">
        <v>476</v>
      </c>
      <c r="B44" s="51"/>
      <c r="C44" s="265" t="s">
        <v>542</v>
      </c>
      <c r="D44" s="38"/>
      <c r="E44" s="62">
        <v>2521647</v>
      </c>
      <c r="F44" s="124">
        <v>700962</v>
      </c>
      <c r="G44" s="67">
        <v>0</v>
      </c>
      <c r="H44" s="67">
        <v>809571</v>
      </c>
      <c r="I44" s="67">
        <v>1064804</v>
      </c>
      <c r="J44" s="67">
        <v>0</v>
      </c>
      <c r="K44" s="67">
        <v>0</v>
      </c>
      <c r="L44" s="67">
        <v>0</v>
      </c>
      <c r="M44" s="67">
        <v>0</v>
      </c>
      <c r="N44" s="67">
        <v>0</v>
      </c>
      <c r="O44" s="67">
        <v>1064804</v>
      </c>
      <c r="P44" s="67">
        <v>0</v>
      </c>
      <c r="Q44" s="67">
        <v>0</v>
      </c>
      <c r="R44" s="67">
        <v>0</v>
      </c>
      <c r="S44" s="67">
        <v>0</v>
      </c>
      <c r="T44" s="67">
        <v>0</v>
      </c>
      <c r="U44" s="67">
        <v>0</v>
      </c>
      <c r="V44" s="209" t="s">
        <v>476</v>
      </c>
    </row>
    <row r="45" spans="1:22" s="184" customFormat="1" ht="15" customHeight="1" x14ac:dyDescent="0.15">
      <c r="A45" s="51" t="s">
        <v>477</v>
      </c>
      <c r="B45" s="51"/>
      <c r="C45" s="265" t="s">
        <v>543</v>
      </c>
      <c r="D45" s="38"/>
      <c r="E45" s="62">
        <v>23392</v>
      </c>
      <c r="F45" s="124">
        <v>0</v>
      </c>
      <c r="G45" s="67">
        <v>61727</v>
      </c>
      <c r="H45" s="67">
        <v>64546</v>
      </c>
      <c r="I45" s="67">
        <v>22441</v>
      </c>
      <c r="J45" s="67">
        <v>0</v>
      </c>
      <c r="K45" s="67">
        <v>18040</v>
      </c>
      <c r="L45" s="67">
        <v>0</v>
      </c>
      <c r="M45" s="67">
        <v>0</v>
      </c>
      <c r="N45" s="67">
        <v>0</v>
      </c>
      <c r="O45" s="67">
        <v>0</v>
      </c>
      <c r="P45" s="67">
        <v>0</v>
      </c>
      <c r="Q45" s="67">
        <v>4401</v>
      </c>
      <c r="R45" s="67">
        <v>0</v>
      </c>
      <c r="S45" s="67">
        <v>0</v>
      </c>
      <c r="T45" s="67">
        <v>0</v>
      </c>
      <c r="U45" s="67">
        <v>0</v>
      </c>
      <c r="V45" s="209" t="s">
        <v>477</v>
      </c>
    </row>
    <row r="46" spans="1:22" s="184" customFormat="1" ht="15" customHeight="1" x14ac:dyDescent="0.15">
      <c r="A46" s="51" t="s">
        <v>478</v>
      </c>
      <c r="B46" s="51"/>
      <c r="C46" s="265" t="s">
        <v>544</v>
      </c>
      <c r="D46" s="38"/>
      <c r="E46" s="62">
        <v>0</v>
      </c>
      <c r="F46" s="124">
        <v>0</v>
      </c>
      <c r="G46" s="67">
        <v>2746</v>
      </c>
      <c r="H46" s="67">
        <v>11978</v>
      </c>
      <c r="I46" s="67">
        <v>11263</v>
      </c>
      <c r="J46" s="67">
        <v>0</v>
      </c>
      <c r="K46" s="67">
        <v>0</v>
      </c>
      <c r="L46" s="67">
        <v>0</v>
      </c>
      <c r="M46" s="67">
        <v>0</v>
      </c>
      <c r="N46" s="67">
        <v>0</v>
      </c>
      <c r="O46" s="67">
        <v>0</v>
      </c>
      <c r="P46" s="67">
        <v>0</v>
      </c>
      <c r="Q46" s="67">
        <v>0</v>
      </c>
      <c r="R46" s="67">
        <v>0</v>
      </c>
      <c r="S46" s="67">
        <v>0</v>
      </c>
      <c r="T46" s="67">
        <v>11263</v>
      </c>
      <c r="U46" s="67">
        <v>0</v>
      </c>
      <c r="V46" s="209" t="s">
        <v>478</v>
      </c>
    </row>
    <row r="47" spans="1:22" s="204" customFormat="1" ht="7.5" customHeight="1" x14ac:dyDescent="0.15">
      <c r="A47" s="51"/>
      <c r="B47" s="51"/>
      <c r="C47" s="265"/>
      <c r="D47" s="38"/>
      <c r="E47" s="62"/>
      <c r="F47" s="124"/>
      <c r="G47" s="67"/>
      <c r="H47" s="67"/>
      <c r="I47" s="67"/>
      <c r="J47" s="67"/>
      <c r="K47" s="67"/>
      <c r="L47" s="67"/>
      <c r="M47" s="67"/>
      <c r="N47" s="67"/>
      <c r="O47" s="67"/>
      <c r="P47" s="67"/>
      <c r="Q47" s="67"/>
      <c r="R47" s="67"/>
      <c r="S47" s="67"/>
      <c r="T47" s="67"/>
      <c r="U47" s="67"/>
      <c r="V47" s="209"/>
    </row>
    <row r="48" spans="1:22" ht="15" customHeight="1" x14ac:dyDescent="0.15">
      <c r="A48" s="51" t="s">
        <v>479</v>
      </c>
      <c r="B48" s="51"/>
      <c r="C48" s="265" t="s">
        <v>545</v>
      </c>
      <c r="D48" s="38"/>
      <c r="E48" s="62" t="s">
        <v>277</v>
      </c>
      <c r="F48" s="124">
        <v>8251</v>
      </c>
      <c r="G48" s="67">
        <v>0</v>
      </c>
      <c r="H48" s="67">
        <v>2393</v>
      </c>
      <c r="I48" s="67">
        <v>8147</v>
      </c>
      <c r="J48" s="133">
        <v>0</v>
      </c>
      <c r="K48" s="133">
        <v>5963</v>
      </c>
      <c r="L48" s="133">
        <v>0</v>
      </c>
      <c r="M48" s="133">
        <v>0</v>
      </c>
      <c r="N48" s="133">
        <v>0</v>
      </c>
      <c r="O48" s="133">
        <v>0</v>
      </c>
      <c r="P48" s="133">
        <v>0</v>
      </c>
      <c r="Q48" s="133">
        <v>0</v>
      </c>
      <c r="R48" s="133">
        <v>2184</v>
      </c>
      <c r="S48" s="133">
        <v>0</v>
      </c>
      <c r="T48" s="133">
        <v>0</v>
      </c>
      <c r="U48" s="133">
        <v>0</v>
      </c>
      <c r="V48" s="209" t="s">
        <v>479</v>
      </c>
    </row>
    <row r="49" spans="1:22" ht="15" customHeight="1" x14ac:dyDescent="0.15">
      <c r="A49" s="51" t="s">
        <v>480</v>
      </c>
      <c r="B49" s="51"/>
      <c r="C49" s="265" t="s">
        <v>250</v>
      </c>
      <c r="D49" s="38"/>
      <c r="E49" s="62">
        <v>1214822</v>
      </c>
      <c r="F49" s="124">
        <v>861052</v>
      </c>
      <c r="G49" s="67">
        <v>635248</v>
      </c>
      <c r="H49" s="67">
        <v>3070780</v>
      </c>
      <c r="I49" s="67">
        <v>1692815</v>
      </c>
      <c r="J49" s="107">
        <v>527026</v>
      </c>
      <c r="K49" s="107">
        <v>604967</v>
      </c>
      <c r="L49" s="107">
        <v>138822</v>
      </c>
      <c r="M49" s="126">
        <v>33516</v>
      </c>
      <c r="N49" s="107">
        <v>10122</v>
      </c>
      <c r="O49" s="107">
        <v>7567</v>
      </c>
      <c r="P49" s="107">
        <v>18466</v>
      </c>
      <c r="Q49" s="107">
        <v>17912</v>
      </c>
      <c r="R49" s="107">
        <v>39117</v>
      </c>
      <c r="S49" s="107">
        <v>282185</v>
      </c>
      <c r="T49" s="107">
        <v>7346</v>
      </c>
      <c r="U49" s="107">
        <v>5769</v>
      </c>
      <c r="V49" s="209" t="s">
        <v>480</v>
      </c>
    </row>
    <row r="50" spans="1:22" s="197" customFormat="1" ht="15" customHeight="1" x14ac:dyDescent="0.15">
      <c r="A50" s="51" t="s">
        <v>481</v>
      </c>
      <c r="B50" s="51"/>
      <c r="C50" s="265" t="s">
        <v>251</v>
      </c>
      <c r="D50" s="38"/>
      <c r="E50" s="62">
        <v>0</v>
      </c>
      <c r="F50" s="124">
        <v>122900</v>
      </c>
      <c r="G50" s="67">
        <v>0</v>
      </c>
      <c r="H50" s="67">
        <v>46241</v>
      </c>
      <c r="I50" s="67">
        <v>19258</v>
      </c>
      <c r="J50" s="107">
        <v>0</v>
      </c>
      <c r="K50" s="107">
        <v>0</v>
      </c>
      <c r="L50" s="107">
        <v>10249</v>
      </c>
      <c r="M50" s="126">
        <v>903</v>
      </c>
      <c r="N50" s="107">
        <v>0</v>
      </c>
      <c r="O50" s="107">
        <v>0</v>
      </c>
      <c r="P50" s="107">
        <v>0</v>
      </c>
      <c r="Q50" s="107">
        <v>6002</v>
      </c>
      <c r="R50" s="107">
        <v>2104</v>
      </c>
      <c r="S50" s="107">
        <v>0</v>
      </c>
      <c r="T50" s="107">
        <v>0</v>
      </c>
      <c r="U50" s="107">
        <v>0</v>
      </c>
      <c r="V50" s="209" t="s">
        <v>481</v>
      </c>
    </row>
    <row r="51" spans="1:22" s="197" customFormat="1" ht="15" customHeight="1" x14ac:dyDescent="0.15">
      <c r="A51" s="51" t="s">
        <v>482</v>
      </c>
      <c r="B51" s="51"/>
      <c r="C51" s="265" t="s">
        <v>546</v>
      </c>
      <c r="D51" s="38"/>
      <c r="E51" s="62" t="s">
        <v>277</v>
      </c>
      <c r="F51" s="124" t="s">
        <v>277</v>
      </c>
      <c r="G51" s="67" t="s">
        <v>277</v>
      </c>
      <c r="H51" s="67" t="s">
        <v>277</v>
      </c>
      <c r="I51" s="67">
        <v>197074</v>
      </c>
      <c r="J51" s="107">
        <v>0</v>
      </c>
      <c r="K51" s="107">
        <v>0</v>
      </c>
      <c r="L51" s="107">
        <v>0</v>
      </c>
      <c r="M51" s="126">
        <v>0</v>
      </c>
      <c r="N51" s="107">
        <v>0</v>
      </c>
      <c r="O51" s="107">
        <v>0</v>
      </c>
      <c r="P51" s="107">
        <v>0</v>
      </c>
      <c r="Q51" s="107">
        <v>0</v>
      </c>
      <c r="R51" s="107">
        <v>0</v>
      </c>
      <c r="S51" s="107">
        <v>0</v>
      </c>
      <c r="T51" s="107">
        <v>0</v>
      </c>
      <c r="U51" s="107">
        <v>197074</v>
      </c>
      <c r="V51" s="209" t="s">
        <v>482</v>
      </c>
    </row>
    <row r="52" spans="1:22" s="197" customFormat="1" ht="15" customHeight="1" x14ac:dyDescent="0.15">
      <c r="A52" s="51" t="s">
        <v>483</v>
      </c>
      <c r="B52" s="51"/>
      <c r="C52" s="265" t="s">
        <v>547</v>
      </c>
      <c r="D52" s="38"/>
      <c r="E52" s="62">
        <v>0</v>
      </c>
      <c r="F52" s="124">
        <v>3966</v>
      </c>
      <c r="G52" s="67">
        <v>2742</v>
      </c>
      <c r="H52" s="67">
        <v>4309</v>
      </c>
      <c r="I52" s="67">
        <v>4139</v>
      </c>
      <c r="J52" s="67">
        <v>0</v>
      </c>
      <c r="K52" s="67">
        <v>4139</v>
      </c>
      <c r="L52" s="67">
        <v>0</v>
      </c>
      <c r="M52" s="126">
        <v>0</v>
      </c>
      <c r="N52" s="67">
        <v>0</v>
      </c>
      <c r="O52" s="67">
        <v>0</v>
      </c>
      <c r="P52" s="67">
        <v>0</v>
      </c>
      <c r="Q52" s="67">
        <v>0</v>
      </c>
      <c r="R52" s="107">
        <v>0</v>
      </c>
      <c r="S52" s="67">
        <v>0</v>
      </c>
      <c r="T52" s="67">
        <v>0</v>
      </c>
      <c r="U52" s="67">
        <v>0</v>
      </c>
      <c r="V52" s="209" t="s">
        <v>483</v>
      </c>
    </row>
    <row r="53" spans="1:22" s="204" customFormat="1" ht="7.5" customHeight="1" x14ac:dyDescent="0.15">
      <c r="A53" s="51"/>
      <c r="B53" s="51"/>
      <c r="C53" s="265"/>
      <c r="D53" s="38"/>
      <c r="E53" s="62"/>
      <c r="F53" s="124"/>
      <c r="G53" s="67"/>
      <c r="H53" s="67"/>
      <c r="I53" s="67"/>
      <c r="J53" s="67"/>
      <c r="K53" s="67"/>
      <c r="L53" s="67"/>
      <c r="M53" s="126"/>
      <c r="N53" s="67"/>
      <c r="O53" s="67"/>
      <c r="P53" s="67"/>
      <c r="Q53" s="67"/>
      <c r="R53" s="107"/>
      <c r="S53" s="67"/>
      <c r="T53" s="67"/>
      <c r="U53" s="67"/>
      <c r="V53" s="209"/>
    </row>
    <row r="54" spans="1:22" ht="15" customHeight="1" x14ac:dyDescent="0.15">
      <c r="A54" s="51" t="s">
        <v>484</v>
      </c>
      <c r="B54" s="51"/>
      <c r="C54" s="265" t="s">
        <v>252</v>
      </c>
      <c r="D54" s="38"/>
      <c r="E54" s="62">
        <v>70196</v>
      </c>
      <c r="F54" s="124">
        <v>0</v>
      </c>
      <c r="G54" s="67">
        <v>0</v>
      </c>
      <c r="H54" s="67">
        <v>9519</v>
      </c>
      <c r="I54" s="67">
        <v>22650</v>
      </c>
      <c r="J54" s="67">
        <v>0</v>
      </c>
      <c r="K54" s="67">
        <v>0</v>
      </c>
      <c r="L54" s="107">
        <v>0</v>
      </c>
      <c r="M54" s="126">
        <v>0</v>
      </c>
      <c r="N54" s="67">
        <v>0</v>
      </c>
      <c r="O54" s="67">
        <v>0</v>
      </c>
      <c r="P54" s="107">
        <v>13708</v>
      </c>
      <c r="Q54" s="67">
        <v>0</v>
      </c>
      <c r="R54" s="107">
        <v>0</v>
      </c>
      <c r="S54" s="107">
        <v>0</v>
      </c>
      <c r="T54" s="107">
        <v>8942</v>
      </c>
      <c r="U54" s="67">
        <v>0</v>
      </c>
      <c r="V54" s="209" t="s">
        <v>484</v>
      </c>
    </row>
    <row r="55" spans="1:22" ht="15" customHeight="1" x14ac:dyDescent="0.15">
      <c r="A55" s="51" t="s">
        <v>485</v>
      </c>
      <c r="B55" s="51"/>
      <c r="C55" s="265" t="s">
        <v>253</v>
      </c>
      <c r="D55" s="38"/>
      <c r="E55" s="62">
        <v>1527165</v>
      </c>
      <c r="F55" s="124">
        <v>1595746</v>
      </c>
      <c r="G55" s="67">
        <v>1969373</v>
      </c>
      <c r="H55" s="67">
        <v>2374308</v>
      </c>
      <c r="I55" s="67">
        <v>1775778</v>
      </c>
      <c r="J55" s="107">
        <v>172708</v>
      </c>
      <c r="K55" s="107">
        <v>184382</v>
      </c>
      <c r="L55" s="107">
        <v>350656</v>
      </c>
      <c r="M55" s="126">
        <v>170262</v>
      </c>
      <c r="N55" s="107">
        <v>0</v>
      </c>
      <c r="O55" s="107">
        <v>0</v>
      </c>
      <c r="P55" s="107">
        <v>383509</v>
      </c>
      <c r="Q55" s="107">
        <v>209197</v>
      </c>
      <c r="R55" s="107">
        <v>164862</v>
      </c>
      <c r="S55" s="107">
        <v>8464</v>
      </c>
      <c r="T55" s="67">
        <v>131738</v>
      </c>
      <c r="U55" s="107">
        <v>0</v>
      </c>
      <c r="V55" s="209" t="s">
        <v>491</v>
      </c>
    </row>
    <row r="56" spans="1:22" s="197" customFormat="1" ht="15" customHeight="1" x14ac:dyDescent="0.15">
      <c r="A56" s="51" t="s">
        <v>486</v>
      </c>
      <c r="B56" s="51"/>
      <c r="C56" s="265" t="s">
        <v>254</v>
      </c>
      <c r="D56" s="38"/>
      <c r="E56" s="62">
        <v>63152</v>
      </c>
      <c r="F56" s="124">
        <v>62213</v>
      </c>
      <c r="G56" s="67">
        <v>45393</v>
      </c>
      <c r="H56" s="67">
        <v>35246</v>
      </c>
      <c r="I56" s="67">
        <v>100033</v>
      </c>
      <c r="J56" s="107">
        <v>19581</v>
      </c>
      <c r="K56" s="107">
        <v>10128</v>
      </c>
      <c r="L56" s="107">
        <v>9697</v>
      </c>
      <c r="M56" s="126">
        <v>27358</v>
      </c>
      <c r="N56" s="107">
        <v>0</v>
      </c>
      <c r="O56" s="107">
        <v>9050</v>
      </c>
      <c r="P56" s="107">
        <v>0</v>
      </c>
      <c r="Q56" s="107">
        <v>9395</v>
      </c>
      <c r="R56" s="107">
        <v>0</v>
      </c>
      <c r="S56" s="107">
        <v>6643</v>
      </c>
      <c r="T56" s="67">
        <v>8181</v>
      </c>
      <c r="U56" s="107">
        <v>0</v>
      </c>
      <c r="V56" s="209" t="s">
        <v>486</v>
      </c>
    </row>
    <row r="57" spans="1:22" ht="15" customHeight="1" x14ac:dyDescent="0.15">
      <c r="A57" s="51" t="s">
        <v>487</v>
      </c>
      <c r="B57" s="51"/>
      <c r="C57" s="265" t="s">
        <v>256</v>
      </c>
      <c r="D57" s="38"/>
      <c r="E57" s="114">
        <v>13668569</v>
      </c>
      <c r="F57" s="124">
        <v>14865057</v>
      </c>
      <c r="G57" s="67">
        <v>16972993</v>
      </c>
      <c r="H57" s="67">
        <v>14287134</v>
      </c>
      <c r="I57" s="67">
        <v>12650246</v>
      </c>
      <c r="J57" s="133">
        <v>1367243</v>
      </c>
      <c r="K57" s="133">
        <v>693174</v>
      </c>
      <c r="L57" s="133">
        <v>1619967</v>
      </c>
      <c r="M57" s="133">
        <v>995401</v>
      </c>
      <c r="N57" s="133">
        <v>1205208</v>
      </c>
      <c r="O57" s="133">
        <v>629603</v>
      </c>
      <c r="P57" s="133">
        <v>1898602</v>
      </c>
      <c r="Q57" s="133">
        <v>1177608</v>
      </c>
      <c r="R57" s="133">
        <v>497169</v>
      </c>
      <c r="S57" s="133">
        <v>577089</v>
      </c>
      <c r="T57" s="133">
        <v>663968</v>
      </c>
      <c r="U57" s="133">
        <v>1325214</v>
      </c>
      <c r="V57" s="209" t="s">
        <v>487</v>
      </c>
    </row>
    <row r="58" spans="1:22" s="199" customFormat="1" ht="15" customHeight="1" x14ac:dyDescent="0.15">
      <c r="A58" s="51" t="s">
        <v>488</v>
      </c>
      <c r="B58" s="51"/>
      <c r="C58" s="265" t="s">
        <v>548</v>
      </c>
      <c r="D58" s="38"/>
      <c r="E58" s="62">
        <v>0</v>
      </c>
      <c r="F58" s="124">
        <v>0</v>
      </c>
      <c r="G58" s="67">
        <v>0</v>
      </c>
      <c r="H58" s="67">
        <v>5877</v>
      </c>
      <c r="I58" s="67">
        <v>6454</v>
      </c>
      <c r="J58" s="133">
        <v>0</v>
      </c>
      <c r="K58" s="133">
        <v>0</v>
      </c>
      <c r="L58" s="133">
        <v>0</v>
      </c>
      <c r="M58" s="133">
        <v>6454</v>
      </c>
      <c r="N58" s="133">
        <v>0</v>
      </c>
      <c r="O58" s="133">
        <v>0</v>
      </c>
      <c r="P58" s="133">
        <v>0</v>
      </c>
      <c r="Q58" s="133">
        <v>0</v>
      </c>
      <c r="R58" s="133">
        <v>0</v>
      </c>
      <c r="S58" s="133">
        <v>0</v>
      </c>
      <c r="T58" s="133">
        <v>0</v>
      </c>
      <c r="U58" s="133">
        <v>0</v>
      </c>
      <c r="V58" s="209" t="s">
        <v>488</v>
      </c>
    </row>
    <row r="59" spans="1:22" s="204" customFormat="1" ht="7.5" customHeight="1" x14ac:dyDescent="0.15">
      <c r="A59" s="51"/>
      <c r="B59" s="51"/>
      <c r="C59" s="24"/>
      <c r="D59" s="38"/>
      <c r="E59" s="62"/>
      <c r="F59" s="124"/>
      <c r="G59" s="67"/>
      <c r="H59" s="67"/>
      <c r="I59" s="67"/>
      <c r="J59" s="133"/>
      <c r="K59" s="133"/>
      <c r="L59" s="133"/>
      <c r="M59" s="133"/>
      <c r="N59" s="133"/>
      <c r="O59" s="133"/>
      <c r="P59" s="133"/>
      <c r="Q59" s="133"/>
      <c r="R59" s="133"/>
      <c r="S59" s="133"/>
      <c r="T59" s="133"/>
      <c r="U59" s="133"/>
      <c r="V59" s="209"/>
    </row>
    <row r="60" spans="1:22" ht="15" customHeight="1" x14ac:dyDescent="0.15">
      <c r="A60" s="51" t="s">
        <v>489</v>
      </c>
      <c r="B60" s="51"/>
      <c r="C60" s="24" t="s">
        <v>50</v>
      </c>
      <c r="D60" s="38"/>
      <c r="E60" s="67">
        <v>1724718</v>
      </c>
      <c r="F60" s="67">
        <v>2049734</v>
      </c>
      <c r="G60" s="67">
        <v>585802</v>
      </c>
      <c r="H60" s="67">
        <v>4500184</v>
      </c>
      <c r="I60" s="67">
        <v>27863</v>
      </c>
      <c r="J60" s="67">
        <v>1827</v>
      </c>
      <c r="K60" s="67">
        <v>4406</v>
      </c>
      <c r="L60" s="67">
        <v>3304</v>
      </c>
      <c r="M60" s="67">
        <v>443</v>
      </c>
      <c r="N60" s="67">
        <v>1898</v>
      </c>
      <c r="O60" s="67">
        <v>520</v>
      </c>
      <c r="P60" s="67">
        <v>6608</v>
      </c>
      <c r="Q60" s="67">
        <v>854</v>
      </c>
      <c r="R60" s="67">
        <v>2601</v>
      </c>
      <c r="S60" s="67">
        <v>2880</v>
      </c>
      <c r="T60" s="67">
        <v>1256</v>
      </c>
      <c r="U60" s="67">
        <v>1266</v>
      </c>
      <c r="V60" s="209" t="s">
        <v>489</v>
      </c>
    </row>
    <row r="61" spans="1:22" ht="3" customHeight="1" thickBot="1" x14ac:dyDescent="0.2">
      <c r="A61" s="51"/>
      <c r="B61" s="51"/>
      <c r="C61" s="2"/>
      <c r="D61" s="38"/>
      <c r="E61" s="52"/>
      <c r="F61" s="52"/>
      <c r="G61" s="52" t="s">
        <v>167</v>
      </c>
      <c r="H61" s="52"/>
      <c r="I61" s="67"/>
      <c r="J61" s="52"/>
      <c r="K61" s="52"/>
      <c r="L61" s="18"/>
      <c r="M61" s="18"/>
      <c r="N61" s="18"/>
      <c r="O61" s="18"/>
      <c r="P61" s="18"/>
      <c r="Q61" s="18"/>
      <c r="R61" s="18"/>
      <c r="S61" s="18"/>
      <c r="T61" s="18"/>
      <c r="U61" s="18"/>
      <c r="V61" s="26"/>
    </row>
    <row r="62" spans="1:22" ht="12" customHeight="1" x14ac:dyDescent="0.15">
      <c r="A62" s="386" t="s">
        <v>625</v>
      </c>
      <c r="B62" s="387"/>
      <c r="C62" s="387"/>
      <c r="D62" s="387"/>
      <c r="E62" s="387"/>
      <c r="F62" s="387"/>
      <c r="G62" s="387"/>
      <c r="H62" s="387"/>
      <c r="I62" s="387"/>
      <c r="J62" s="387"/>
      <c r="K62" s="387"/>
    </row>
  </sheetData>
  <mergeCells count="18">
    <mergeCell ref="A62:K62"/>
    <mergeCell ref="A6:K6"/>
    <mergeCell ref="L6:V6"/>
    <mergeCell ref="A7:D8"/>
    <mergeCell ref="L7:U7"/>
    <mergeCell ref="G7:G8"/>
    <mergeCell ref="E7:E8"/>
    <mergeCell ref="A1:K1"/>
    <mergeCell ref="L1:V1"/>
    <mergeCell ref="V7:V8"/>
    <mergeCell ref="A3:K3"/>
    <mergeCell ref="L3:V3"/>
    <mergeCell ref="A4:K4"/>
    <mergeCell ref="A5:K5"/>
    <mergeCell ref="L5:V5"/>
    <mergeCell ref="F7:F8"/>
    <mergeCell ref="I7:K7"/>
    <mergeCell ref="H7:H8"/>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2:A14 A15:A40 A42:A60 V12:V40 V42:V60" numberStoredAsText="1"/>
    <ignoredError sqref="V10"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115" zoomScaleNormal="115" workbookViewId="0">
      <selection sqref="A1:I1"/>
    </sheetView>
  </sheetViews>
  <sheetFormatPr defaultRowHeight="13.5" x14ac:dyDescent="0.15"/>
  <cols>
    <col min="1" max="1" width="9.375" style="1" customWidth="1"/>
    <col min="2" max="4" width="10.125" style="1" customWidth="1"/>
    <col min="5" max="5" width="10.125" style="178" customWidth="1"/>
    <col min="6" max="8" width="10.125" style="1" customWidth="1"/>
    <col min="9" max="9" width="10.125" style="3" customWidth="1"/>
    <col min="10" max="10" width="12.5" style="3" customWidth="1"/>
    <col min="11" max="13" width="10.75" style="3" customWidth="1"/>
    <col min="14" max="14" width="12.5" style="3" customWidth="1"/>
    <col min="15" max="15" width="10.75" style="184" customWidth="1"/>
    <col min="16" max="16" width="10.75" style="3" customWidth="1"/>
    <col min="17" max="17" width="11.625" style="3" customWidth="1"/>
    <col min="18" max="16384" width="9" style="3"/>
  </cols>
  <sheetData>
    <row r="1" spans="1:17" ht="17.25" x14ac:dyDescent="0.15">
      <c r="A1" s="296" t="s">
        <v>560</v>
      </c>
      <c r="B1" s="296"/>
      <c r="C1" s="296"/>
      <c r="D1" s="296"/>
      <c r="E1" s="296"/>
      <c r="F1" s="296"/>
      <c r="G1" s="296"/>
      <c r="H1" s="296"/>
      <c r="I1" s="296"/>
      <c r="J1" s="297" t="s">
        <v>262</v>
      </c>
      <c r="K1" s="297"/>
      <c r="L1" s="297"/>
      <c r="M1" s="297"/>
      <c r="N1" s="297"/>
      <c r="O1" s="297"/>
      <c r="P1" s="297"/>
      <c r="Q1" s="297"/>
    </row>
    <row r="2" spans="1:17" ht="10.5" customHeight="1" x14ac:dyDescent="0.15"/>
    <row r="3" spans="1:17" x14ac:dyDescent="0.15">
      <c r="A3" s="280" t="s">
        <v>263</v>
      </c>
      <c r="B3" s="280"/>
      <c r="C3" s="280"/>
      <c r="D3" s="280"/>
      <c r="E3" s="280"/>
      <c r="F3" s="280"/>
      <c r="G3" s="280"/>
      <c r="H3" s="280"/>
      <c r="I3" s="280"/>
      <c r="J3" s="281" t="s">
        <v>264</v>
      </c>
      <c r="K3" s="281"/>
      <c r="L3" s="281"/>
      <c r="M3" s="281"/>
      <c r="N3" s="281"/>
      <c r="O3" s="281"/>
      <c r="P3" s="281"/>
      <c r="Q3" s="281"/>
    </row>
    <row r="4" spans="1:17" ht="10.5" customHeight="1" x14ac:dyDescent="0.15"/>
    <row r="5" spans="1:17" ht="12.75" customHeight="1" x14ac:dyDescent="0.15">
      <c r="A5" s="281" t="s">
        <v>309</v>
      </c>
      <c r="B5" s="281"/>
      <c r="C5" s="281"/>
      <c r="D5" s="281"/>
      <c r="E5" s="281"/>
      <c r="F5" s="281"/>
      <c r="G5" s="281"/>
      <c r="H5" s="281"/>
      <c r="I5" s="281"/>
    </row>
    <row r="6" spans="1:17" ht="12.75" customHeight="1" x14ac:dyDescent="0.15">
      <c r="A6" s="280" t="s">
        <v>310</v>
      </c>
      <c r="B6" s="280"/>
      <c r="C6" s="280"/>
      <c r="D6" s="280"/>
      <c r="E6" s="280"/>
      <c r="F6" s="280"/>
      <c r="G6" s="280"/>
      <c r="H6" s="280"/>
      <c r="I6" s="280"/>
      <c r="J6" s="281" t="s">
        <v>266</v>
      </c>
      <c r="K6" s="281"/>
      <c r="L6" s="281"/>
      <c r="M6" s="281"/>
      <c r="N6" s="281"/>
      <c r="O6" s="281"/>
      <c r="P6" s="281"/>
      <c r="Q6" s="281"/>
    </row>
    <row r="7" spans="1:17" ht="12.75" customHeight="1" thickBot="1" x14ac:dyDescent="0.2">
      <c r="A7" s="4"/>
      <c r="B7" s="4"/>
      <c r="C7" s="4"/>
      <c r="D7" s="4"/>
      <c r="E7" s="179"/>
      <c r="F7" s="4"/>
      <c r="G7" s="4"/>
      <c r="H7" s="4"/>
      <c r="I7" s="4"/>
      <c r="J7" s="302" t="s">
        <v>153</v>
      </c>
      <c r="K7" s="302"/>
      <c r="L7" s="302"/>
      <c r="M7" s="302"/>
      <c r="N7" s="302"/>
      <c r="O7" s="302"/>
      <c r="P7" s="302"/>
      <c r="Q7" s="302"/>
    </row>
    <row r="8" spans="1:17" ht="15" customHeight="1" x14ac:dyDescent="0.15">
      <c r="A8" s="283" t="s">
        <v>271</v>
      </c>
      <c r="B8" s="282" t="s">
        <v>276</v>
      </c>
      <c r="C8" s="388" t="s">
        <v>144</v>
      </c>
      <c r="D8" s="388" t="s">
        <v>507</v>
      </c>
      <c r="E8" s="131"/>
      <c r="F8" s="288" t="s">
        <v>268</v>
      </c>
      <c r="G8" s="388" t="s">
        <v>124</v>
      </c>
      <c r="H8" s="131"/>
      <c r="I8" s="131"/>
      <c r="J8" s="390" t="s">
        <v>269</v>
      </c>
      <c r="K8" s="132"/>
      <c r="L8" s="131"/>
      <c r="M8" s="131"/>
      <c r="N8" s="288" t="s">
        <v>272</v>
      </c>
      <c r="O8" s="132"/>
      <c r="P8" s="288" t="s">
        <v>50</v>
      </c>
      <c r="Q8" s="288" t="s">
        <v>271</v>
      </c>
    </row>
    <row r="9" spans="1:17" ht="15" customHeight="1" x14ac:dyDescent="0.15">
      <c r="A9" s="291"/>
      <c r="B9" s="290"/>
      <c r="C9" s="299"/>
      <c r="D9" s="299"/>
      <c r="E9" s="396" t="s">
        <v>311</v>
      </c>
      <c r="F9" s="347"/>
      <c r="G9" s="299"/>
      <c r="H9" s="396" t="s">
        <v>509</v>
      </c>
      <c r="I9" s="393" t="s">
        <v>312</v>
      </c>
      <c r="J9" s="391"/>
      <c r="K9" s="394" t="s">
        <v>275</v>
      </c>
      <c r="L9" s="348" t="s">
        <v>270</v>
      </c>
      <c r="M9" s="394" t="s">
        <v>508</v>
      </c>
      <c r="N9" s="347"/>
      <c r="O9" s="394" t="s">
        <v>313</v>
      </c>
      <c r="P9" s="347"/>
      <c r="Q9" s="347"/>
    </row>
    <row r="10" spans="1:17" ht="15" customHeight="1" x14ac:dyDescent="0.15">
      <c r="A10" s="285"/>
      <c r="B10" s="284"/>
      <c r="C10" s="389"/>
      <c r="D10" s="389"/>
      <c r="E10" s="397"/>
      <c r="F10" s="289"/>
      <c r="G10" s="389"/>
      <c r="H10" s="397"/>
      <c r="I10" s="389"/>
      <c r="J10" s="392"/>
      <c r="K10" s="395"/>
      <c r="L10" s="287"/>
      <c r="M10" s="395"/>
      <c r="N10" s="289"/>
      <c r="O10" s="395"/>
      <c r="P10" s="289"/>
      <c r="Q10" s="289"/>
    </row>
    <row r="11" spans="1:17" ht="7.5" customHeight="1" x14ac:dyDescent="0.15">
      <c r="A11" s="10"/>
      <c r="B11" s="9"/>
      <c r="C11" s="20"/>
      <c r="D11" s="20"/>
      <c r="E11" s="183"/>
      <c r="F11" s="9"/>
      <c r="G11" s="20"/>
      <c r="H11" s="9"/>
      <c r="I11" s="9"/>
      <c r="J11" s="20"/>
      <c r="K11" s="20"/>
      <c r="L11" s="9"/>
      <c r="M11" s="9"/>
      <c r="N11" s="9"/>
      <c r="O11" s="20"/>
      <c r="P11" s="9"/>
      <c r="Q11" s="11"/>
    </row>
    <row r="12" spans="1:17" ht="12.75" customHeight="1" x14ac:dyDescent="0.15">
      <c r="A12" s="38" t="s">
        <v>505</v>
      </c>
      <c r="B12" s="44">
        <v>119216111</v>
      </c>
      <c r="C12" s="44">
        <v>288796</v>
      </c>
      <c r="D12" s="44">
        <v>1070262</v>
      </c>
      <c r="E12" s="44">
        <v>1069851</v>
      </c>
      <c r="F12" s="44">
        <v>17748</v>
      </c>
      <c r="G12" s="44">
        <v>1020452</v>
      </c>
      <c r="H12" s="44">
        <v>336252</v>
      </c>
      <c r="I12" s="44">
        <v>537699</v>
      </c>
      <c r="J12" s="44">
        <v>116372201</v>
      </c>
      <c r="K12" s="44">
        <v>33921938</v>
      </c>
      <c r="L12" s="44">
        <v>12496668</v>
      </c>
      <c r="M12" s="44">
        <v>67428531</v>
      </c>
      <c r="N12" s="44">
        <v>142124</v>
      </c>
      <c r="O12" s="44">
        <v>62574</v>
      </c>
      <c r="P12" s="44">
        <v>304528</v>
      </c>
      <c r="Q12" s="12" t="s">
        <v>501</v>
      </c>
    </row>
    <row r="13" spans="1:17" ht="12.75" customHeight="1" x14ac:dyDescent="0.15">
      <c r="A13" s="38" t="s">
        <v>502</v>
      </c>
      <c r="B13" s="44">
        <v>110157528</v>
      </c>
      <c r="C13" s="134">
        <v>149770</v>
      </c>
      <c r="D13" s="134">
        <v>891300</v>
      </c>
      <c r="E13" s="134">
        <v>851969</v>
      </c>
      <c r="F13" s="134">
        <v>51719</v>
      </c>
      <c r="G13" s="134">
        <v>1300977</v>
      </c>
      <c r="H13" s="134">
        <v>248966</v>
      </c>
      <c r="I13" s="134">
        <v>861850</v>
      </c>
      <c r="J13" s="44">
        <v>107234032</v>
      </c>
      <c r="K13" s="134">
        <v>38562712</v>
      </c>
      <c r="L13" s="134">
        <v>6025113</v>
      </c>
      <c r="M13" s="134">
        <v>44872226</v>
      </c>
      <c r="N13" s="134">
        <v>392728</v>
      </c>
      <c r="O13" s="134">
        <v>72971</v>
      </c>
      <c r="P13" s="134">
        <v>137002</v>
      </c>
      <c r="Q13" s="12" t="s">
        <v>502</v>
      </c>
    </row>
    <row r="14" spans="1:17" ht="12.75" customHeight="1" x14ac:dyDescent="0.15">
      <c r="A14" s="38" t="s">
        <v>503</v>
      </c>
      <c r="B14" s="44">
        <v>178923113</v>
      </c>
      <c r="C14" s="134">
        <v>144024</v>
      </c>
      <c r="D14" s="134">
        <v>619575</v>
      </c>
      <c r="E14" s="134">
        <v>508251</v>
      </c>
      <c r="F14" s="134">
        <v>36397</v>
      </c>
      <c r="G14" s="134">
        <v>1652637</v>
      </c>
      <c r="H14" s="134">
        <v>232002</v>
      </c>
      <c r="I14" s="134">
        <v>1259167</v>
      </c>
      <c r="J14" s="44">
        <v>175695469</v>
      </c>
      <c r="K14" s="134">
        <v>60397670</v>
      </c>
      <c r="L14" s="134">
        <v>7045726</v>
      </c>
      <c r="M14" s="134">
        <v>87315246</v>
      </c>
      <c r="N14" s="134">
        <v>460418</v>
      </c>
      <c r="O14" s="134">
        <v>248615</v>
      </c>
      <c r="P14" s="134">
        <v>314593</v>
      </c>
      <c r="Q14" s="12" t="s">
        <v>503</v>
      </c>
    </row>
    <row r="15" spans="1:17" ht="12.75" customHeight="1" x14ac:dyDescent="0.15">
      <c r="A15" s="38" t="s">
        <v>504</v>
      </c>
      <c r="B15" s="44">
        <v>101083181</v>
      </c>
      <c r="C15" s="134">
        <v>421341</v>
      </c>
      <c r="D15" s="134">
        <v>1032812</v>
      </c>
      <c r="E15" s="134">
        <v>912662</v>
      </c>
      <c r="F15" s="134">
        <v>41989</v>
      </c>
      <c r="G15" s="134">
        <v>1840302</v>
      </c>
      <c r="H15" s="134">
        <v>584094</v>
      </c>
      <c r="I15" s="134">
        <v>1085729</v>
      </c>
      <c r="J15" s="44">
        <v>96639619</v>
      </c>
      <c r="K15" s="134">
        <v>48763322</v>
      </c>
      <c r="L15" s="134">
        <v>5784400</v>
      </c>
      <c r="M15" s="134">
        <v>42086528</v>
      </c>
      <c r="N15" s="134">
        <v>792027</v>
      </c>
      <c r="O15" s="134">
        <v>97434</v>
      </c>
      <c r="P15" s="134">
        <v>315091</v>
      </c>
      <c r="Q15" s="12" t="s">
        <v>504</v>
      </c>
    </row>
    <row r="16" spans="1:17" ht="12.75" customHeight="1" x14ac:dyDescent="0.15">
      <c r="A16" s="38" t="s">
        <v>506</v>
      </c>
      <c r="B16" s="44">
        <v>195223165</v>
      </c>
      <c r="C16" s="134">
        <v>425867</v>
      </c>
      <c r="D16" s="134">
        <v>863817</v>
      </c>
      <c r="E16" s="134">
        <v>766543</v>
      </c>
      <c r="F16" s="134">
        <v>69851</v>
      </c>
      <c r="G16" s="134">
        <v>2642002</v>
      </c>
      <c r="H16" s="134">
        <v>875113</v>
      </c>
      <c r="I16" s="134">
        <v>1395515</v>
      </c>
      <c r="J16" s="44">
        <v>190246524</v>
      </c>
      <c r="K16" s="134">
        <v>47193317</v>
      </c>
      <c r="L16" s="134">
        <v>4121367</v>
      </c>
      <c r="M16" s="134">
        <v>138928985</v>
      </c>
      <c r="N16" s="134">
        <v>705743</v>
      </c>
      <c r="O16" s="134">
        <v>205409</v>
      </c>
      <c r="P16" s="134">
        <v>267129</v>
      </c>
      <c r="Q16" s="12" t="s">
        <v>506</v>
      </c>
    </row>
    <row r="17" spans="1:17" ht="7.5" customHeight="1" thickBot="1" x14ac:dyDescent="0.2">
      <c r="A17" s="35"/>
      <c r="B17" s="117"/>
      <c r="C17" s="60"/>
      <c r="D17" s="60"/>
      <c r="E17" s="60"/>
      <c r="F17" s="60"/>
      <c r="G17" s="60"/>
      <c r="H17" s="60"/>
      <c r="I17" s="45"/>
      <c r="J17" s="60"/>
      <c r="K17" s="60"/>
      <c r="L17" s="60"/>
      <c r="M17" s="60"/>
      <c r="N17" s="60"/>
      <c r="O17" s="60"/>
      <c r="P17" s="60"/>
      <c r="Q17" s="128"/>
    </row>
    <row r="18" spans="1:17" x14ac:dyDescent="0.15">
      <c r="A18" s="1" t="s">
        <v>181</v>
      </c>
    </row>
  </sheetData>
  <mergeCells count="25">
    <mergeCell ref="D8:D10"/>
    <mergeCell ref="J8:J10"/>
    <mergeCell ref="I9:I10"/>
    <mergeCell ref="O9:O10"/>
    <mergeCell ref="K9:K10"/>
    <mergeCell ref="L9:L10"/>
    <mergeCell ref="M9:M10"/>
    <mergeCell ref="E9:E10"/>
    <mergeCell ref="H9:H10"/>
    <mergeCell ref="Q8:Q10"/>
    <mergeCell ref="A1:I1"/>
    <mergeCell ref="J7:Q7"/>
    <mergeCell ref="J3:Q3"/>
    <mergeCell ref="A3:I3"/>
    <mergeCell ref="A6:I6"/>
    <mergeCell ref="J6:Q6"/>
    <mergeCell ref="J1:Q1"/>
    <mergeCell ref="P8:P10"/>
    <mergeCell ref="N8:N10"/>
    <mergeCell ref="F8:F10"/>
    <mergeCell ref="G8:G10"/>
    <mergeCell ref="A8:A10"/>
    <mergeCell ref="B8:B10"/>
    <mergeCell ref="C8:C10"/>
    <mergeCell ref="A5:I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zoomScale="115" zoomScaleNormal="115" workbookViewId="0">
      <selection sqref="A1:I1"/>
    </sheetView>
  </sheetViews>
  <sheetFormatPr defaultRowHeight="13.5" x14ac:dyDescent="0.15"/>
  <cols>
    <col min="1" max="1" width="9.375" style="1" customWidth="1"/>
    <col min="2" max="7" width="10.125" style="1" customWidth="1"/>
    <col min="8" max="9" width="10.125" style="3" customWidth="1"/>
    <col min="10" max="10" width="10.625" style="3" customWidth="1"/>
    <col min="11" max="11" width="10.625" style="184" customWidth="1"/>
    <col min="12" max="12" width="11.875" style="3" customWidth="1"/>
    <col min="13" max="14" width="10.625" style="3" customWidth="1"/>
    <col min="15" max="16" width="11.875" style="3" customWidth="1"/>
    <col min="17" max="17" width="12.25" style="3" customWidth="1"/>
    <col min="18" max="16384" width="9" style="3"/>
  </cols>
  <sheetData>
    <row r="1" spans="1:17" ht="12.75" customHeight="1" x14ac:dyDescent="0.15">
      <c r="A1" s="280" t="s">
        <v>314</v>
      </c>
      <c r="B1" s="280"/>
      <c r="C1" s="280"/>
      <c r="D1" s="280"/>
      <c r="E1" s="280"/>
      <c r="F1" s="280"/>
      <c r="G1" s="280"/>
      <c r="H1" s="280"/>
      <c r="I1" s="280"/>
      <c r="J1" s="281" t="s">
        <v>265</v>
      </c>
      <c r="K1" s="281"/>
      <c r="L1" s="281"/>
      <c r="M1" s="281"/>
      <c r="N1" s="281"/>
      <c r="O1" s="281"/>
      <c r="P1" s="281"/>
      <c r="Q1" s="281"/>
    </row>
    <row r="2" spans="1:17" ht="12.75" customHeight="1" thickBot="1" x14ac:dyDescent="0.2">
      <c r="A2" s="4"/>
      <c r="B2" s="4"/>
      <c r="C2" s="4"/>
      <c r="D2" s="4"/>
      <c r="E2" s="4"/>
      <c r="F2" s="4"/>
      <c r="G2" s="4"/>
      <c r="H2" s="185"/>
      <c r="I2" s="185"/>
      <c r="J2" s="302" t="s">
        <v>153</v>
      </c>
      <c r="K2" s="302"/>
      <c r="L2" s="302"/>
      <c r="M2" s="302"/>
      <c r="N2" s="302"/>
      <c r="O2" s="302"/>
      <c r="P2" s="302"/>
      <c r="Q2" s="302"/>
    </row>
    <row r="3" spans="1:17" ht="18.75" customHeight="1" x14ac:dyDescent="0.15">
      <c r="A3" s="283" t="s">
        <v>271</v>
      </c>
      <c r="B3" s="282" t="s">
        <v>276</v>
      </c>
      <c r="C3" s="388" t="s">
        <v>144</v>
      </c>
      <c r="D3" s="288" t="s">
        <v>267</v>
      </c>
      <c r="E3" s="132"/>
      <c r="F3" s="131"/>
      <c r="G3" s="131"/>
      <c r="H3" s="398" t="s">
        <v>268</v>
      </c>
      <c r="I3" s="388" t="s">
        <v>124</v>
      </c>
      <c r="J3" s="131"/>
      <c r="K3" s="130"/>
      <c r="L3" s="388" t="s">
        <v>269</v>
      </c>
      <c r="M3" s="132"/>
      <c r="N3" s="130"/>
      <c r="O3" s="288" t="s">
        <v>272</v>
      </c>
      <c r="P3" s="288" t="s">
        <v>50</v>
      </c>
      <c r="Q3" s="288" t="s">
        <v>271</v>
      </c>
    </row>
    <row r="4" spans="1:17" ht="18.75" customHeight="1" x14ac:dyDescent="0.15">
      <c r="A4" s="291"/>
      <c r="B4" s="290"/>
      <c r="C4" s="299"/>
      <c r="D4" s="347"/>
      <c r="E4" s="394" t="s">
        <v>273</v>
      </c>
      <c r="F4" s="348" t="s">
        <v>315</v>
      </c>
      <c r="G4" s="400" t="s">
        <v>274</v>
      </c>
      <c r="H4" s="304"/>
      <c r="I4" s="299"/>
      <c r="J4" s="399" t="s">
        <v>316</v>
      </c>
      <c r="K4" s="348" t="s">
        <v>312</v>
      </c>
      <c r="L4" s="347"/>
      <c r="M4" s="394" t="s">
        <v>275</v>
      </c>
      <c r="N4" s="348" t="s">
        <v>270</v>
      </c>
      <c r="O4" s="347"/>
      <c r="P4" s="347"/>
      <c r="Q4" s="347"/>
    </row>
    <row r="5" spans="1:17" ht="18.75" customHeight="1" x14ac:dyDescent="0.15">
      <c r="A5" s="285"/>
      <c r="B5" s="284"/>
      <c r="C5" s="389"/>
      <c r="D5" s="289"/>
      <c r="E5" s="395"/>
      <c r="F5" s="287"/>
      <c r="G5" s="289"/>
      <c r="H5" s="395"/>
      <c r="I5" s="389"/>
      <c r="J5" s="285"/>
      <c r="K5" s="287"/>
      <c r="L5" s="289"/>
      <c r="M5" s="395"/>
      <c r="N5" s="287"/>
      <c r="O5" s="289"/>
      <c r="P5" s="289"/>
      <c r="Q5" s="289"/>
    </row>
    <row r="6" spans="1:17" ht="7.5" customHeight="1" x14ac:dyDescent="0.15">
      <c r="A6" s="10"/>
      <c r="B6" s="9"/>
      <c r="C6" s="20"/>
      <c r="D6" s="9"/>
      <c r="E6" s="20"/>
      <c r="F6" s="9"/>
      <c r="G6" s="9"/>
      <c r="H6" s="20"/>
      <c r="I6" s="20"/>
      <c r="J6" s="9"/>
      <c r="K6" s="183"/>
      <c r="L6" s="9"/>
      <c r="M6" s="20"/>
      <c r="N6" s="9"/>
      <c r="O6" s="9"/>
      <c r="P6" s="9"/>
      <c r="Q6" s="11"/>
    </row>
    <row r="7" spans="1:17" ht="12.75" customHeight="1" x14ac:dyDescent="0.15">
      <c r="A7" s="38" t="s">
        <v>505</v>
      </c>
      <c r="B7" s="61">
        <v>65338898</v>
      </c>
      <c r="C7" s="61">
        <v>4465459</v>
      </c>
      <c r="D7" s="61">
        <v>38741352</v>
      </c>
      <c r="E7" s="61">
        <v>28036894</v>
      </c>
      <c r="F7" s="61">
        <v>4371517</v>
      </c>
      <c r="G7" s="61">
        <v>6329130</v>
      </c>
      <c r="H7" s="61">
        <v>2628657</v>
      </c>
      <c r="I7" s="61">
        <v>7061870</v>
      </c>
      <c r="J7" s="61">
        <v>2860366</v>
      </c>
      <c r="K7" s="61">
        <v>3582448</v>
      </c>
      <c r="L7" s="61">
        <v>11892700</v>
      </c>
      <c r="M7" s="61">
        <v>6518417</v>
      </c>
      <c r="N7" s="61">
        <v>5122696</v>
      </c>
      <c r="O7" s="61">
        <v>176064</v>
      </c>
      <c r="P7" s="61">
        <v>372796</v>
      </c>
      <c r="Q7" s="12" t="s">
        <v>501</v>
      </c>
    </row>
    <row r="8" spans="1:17" ht="12.75" customHeight="1" x14ac:dyDescent="0.15">
      <c r="A8" s="38" t="s">
        <v>502</v>
      </c>
      <c r="B8" s="66">
        <v>73124923</v>
      </c>
      <c r="C8" s="66">
        <v>3688184</v>
      </c>
      <c r="D8" s="66">
        <v>40532312</v>
      </c>
      <c r="E8" s="66">
        <v>29174614</v>
      </c>
      <c r="F8" s="66">
        <v>2849012</v>
      </c>
      <c r="G8" s="66">
        <v>8508686</v>
      </c>
      <c r="H8" s="66">
        <v>2763803</v>
      </c>
      <c r="I8" s="66">
        <v>6926227</v>
      </c>
      <c r="J8" s="66">
        <v>2842860</v>
      </c>
      <c r="K8" s="67">
        <v>3488403</v>
      </c>
      <c r="L8" s="66">
        <v>18105547</v>
      </c>
      <c r="M8" s="66">
        <v>8348373</v>
      </c>
      <c r="N8" s="66">
        <v>8523750</v>
      </c>
      <c r="O8" s="66">
        <v>421014</v>
      </c>
      <c r="P8" s="66">
        <v>687836</v>
      </c>
      <c r="Q8" s="12" t="s">
        <v>502</v>
      </c>
    </row>
    <row r="9" spans="1:17" ht="12.75" customHeight="1" x14ac:dyDescent="0.15">
      <c r="A9" s="38" t="s">
        <v>503</v>
      </c>
      <c r="B9" s="66">
        <v>83482094</v>
      </c>
      <c r="C9" s="66">
        <v>4449576</v>
      </c>
      <c r="D9" s="66">
        <v>39357441</v>
      </c>
      <c r="E9" s="66">
        <v>26431783</v>
      </c>
      <c r="F9" s="66">
        <v>4205736</v>
      </c>
      <c r="G9" s="66">
        <v>8719922</v>
      </c>
      <c r="H9" s="66">
        <v>3160449</v>
      </c>
      <c r="I9" s="66">
        <v>8639185</v>
      </c>
      <c r="J9" s="66">
        <v>1795660</v>
      </c>
      <c r="K9" s="66">
        <v>4786956</v>
      </c>
      <c r="L9" s="66">
        <v>26482593</v>
      </c>
      <c r="M9" s="66">
        <v>14770002</v>
      </c>
      <c r="N9" s="66">
        <v>10493024</v>
      </c>
      <c r="O9" s="66">
        <v>727970</v>
      </c>
      <c r="P9" s="66">
        <v>664880</v>
      </c>
      <c r="Q9" s="12" t="s">
        <v>503</v>
      </c>
    </row>
    <row r="10" spans="1:17" ht="12.75" customHeight="1" x14ac:dyDescent="0.15">
      <c r="A10" s="38" t="s">
        <v>504</v>
      </c>
      <c r="B10" s="66">
        <v>67542937</v>
      </c>
      <c r="C10" s="66">
        <v>4853584</v>
      </c>
      <c r="D10" s="66">
        <v>31777966</v>
      </c>
      <c r="E10" s="66">
        <v>26818222</v>
      </c>
      <c r="F10" s="66">
        <v>1481273</v>
      </c>
      <c r="G10" s="66">
        <v>3471348</v>
      </c>
      <c r="H10" s="66">
        <v>3243312</v>
      </c>
      <c r="I10" s="66">
        <v>10001505</v>
      </c>
      <c r="J10" s="66">
        <v>2620803</v>
      </c>
      <c r="K10" s="66">
        <v>3865834</v>
      </c>
      <c r="L10" s="66">
        <v>12360433</v>
      </c>
      <c r="M10" s="66">
        <v>4989416</v>
      </c>
      <c r="N10" s="66">
        <v>6372682</v>
      </c>
      <c r="O10" s="66">
        <v>1268620</v>
      </c>
      <c r="P10" s="66">
        <v>4037517</v>
      </c>
      <c r="Q10" s="12" t="s">
        <v>504</v>
      </c>
    </row>
    <row r="11" spans="1:17" ht="12.75" customHeight="1" x14ac:dyDescent="0.15">
      <c r="A11" s="38" t="s">
        <v>506</v>
      </c>
      <c r="B11" s="66">
        <v>52158094</v>
      </c>
      <c r="C11" s="66">
        <v>3570073</v>
      </c>
      <c r="D11" s="66">
        <v>24298062</v>
      </c>
      <c r="E11" s="66">
        <v>21035080</v>
      </c>
      <c r="F11" s="66">
        <v>1033319</v>
      </c>
      <c r="G11" s="66">
        <v>2061023</v>
      </c>
      <c r="H11" s="66">
        <v>3002322</v>
      </c>
      <c r="I11" s="66">
        <v>9273433</v>
      </c>
      <c r="J11" s="66">
        <v>1935328</v>
      </c>
      <c r="K11" s="66">
        <v>5165393</v>
      </c>
      <c r="L11" s="66">
        <v>9759320</v>
      </c>
      <c r="M11" s="66">
        <v>4586884</v>
      </c>
      <c r="N11" s="66">
        <v>4564653</v>
      </c>
      <c r="O11" s="66">
        <v>1695244</v>
      </c>
      <c r="P11" s="66">
        <v>559640</v>
      </c>
      <c r="Q11" s="12" t="s">
        <v>506</v>
      </c>
    </row>
    <row r="12" spans="1:17" ht="7.5" customHeight="1" thickBot="1" x14ac:dyDescent="0.2">
      <c r="A12" s="35"/>
      <c r="B12" s="117"/>
      <c r="C12" s="60"/>
      <c r="D12" s="60"/>
      <c r="E12" s="60"/>
      <c r="F12" s="60"/>
      <c r="G12" s="45"/>
      <c r="H12" s="60"/>
      <c r="I12" s="60"/>
      <c r="J12" s="60"/>
      <c r="K12" s="60"/>
      <c r="L12" s="60"/>
      <c r="M12" s="60"/>
      <c r="N12" s="60"/>
      <c r="O12" s="60"/>
      <c r="P12" s="60"/>
      <c r="Q12" s="128"/>
    </row>
    <row r="13" spans="1:17" x14ac:dyDescent="0.15">
      <c r="A13" s="1" t="s">
        <v>181</v>
      </c>
      <c r="G13" s="3"/>
    </row>
  </sheetData>
  <mergeCells count="20">
    <mergeCell ref="J2:Q2"/>
    <mergeCell ref="C3:C5"/>
    <mergeCell ref="J1:Q1"/>
    <mergeCell ref="A1:I1"/>
    <mergeCell ref="Q3:Q5"/>
    <mergeCell ref="M4:M5"/>
    <mergeCell ref="O3:O5"/>
    <mergeCell ref="I3:I5"/>
    <mergeCell ref="L3:L5"/>
    <mergeCell ref="P3:P5"/>
    <mergeCell ref="B3:B5"/>
    <mergeCell ref="A3:A5"/>
    <mergeCell ref="G4:G5"/>
    <mergeCell ref="N4:N5"/>
    <mergeCell ref="E4:E5"/>
    <mergeCell ref="H3:H5"/>
    <mergeCell ref="K4:K5"/>
    <mergeCell ref="F4:F5"/>
    <mergeCell ref="D3:D5"/>
    <mergeCell ref="J4:J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115" zoomScaleNormal="115" workbookViewId="0">
      <selection sqref="A1:G1"/>
    </sheetView>
  </sheetViews>
  <sheetFormatPr defaultRowHeight="13.5" x14ac:dyDescent="0.15"/>
  <cols>
    <col min="1" max="1" width="15.25" style="1" customWidth="1"/>
    <col min="2" max="2" width="10" style="1" customWidth="1"/>
    <col min="3" max="3" width="15.25" style="1" customWidth="1"/>
    <col min="4" max="4" width="10" style="1" customWidth="1"/>
    <col min="5" max="5" width="15.25" style="1" customWidth="1"/>
    <col min="6" max="6" width="10" style="1" customWidth="1"/>
    <col min="7" max="7" width="15.25" style="1" customWidth="1"/>
    <col min="8" max="16384" width="9" style="3"/>
  </cols>
  <sheetData>
    <row r="1" spans="1:7" ht="10.5" customHeight="1" x14ac:dyDescent="0.15">
      <c r="A1" s="301" t="s">
        <v>142</v>
      </c>
      <c r="B1" s="301"/>
      <c r="C1" s="301"/>
      <c r="D1" s="301"/>
      <c r="E1" s="301"/>
      <c r="F1" s="301"/>
      <c r="G1" s="301"/>
    </row>
    <row r="3" spans="1:7" ht="10.5" customHeight="1" x14ac:dyDescent="0.15">
      <c r="A3" s="298" t="s">
        <v>317</v>
      </c>
      <c r="B3" s="298"/>
      <c r="C3" s="298"/>
      <c r="D3" s="298"/>
      <c r="E3" s="298"/>
      <c r="F3" s="298"/>
      <c r="G3" s="298"/>
    </row>
    <row r="4" spans="1:7" ht="12.75" customHeight="1" x14ac:dyDescent="0.15">
      <c r="A4" s="298"/>
      <c r="B4" s="298"/>
      <c r="C4" s="298"/>
      <c r="D4" s="298"/>
      <c r="E4" s="298"/>
      <c r="F4" s="298"/>
      <c r="G4" s="298"/>
    </row>
    <row r="5" spans="1:7" ht="12.75" customHeight="1" thickBot="1" x14ac:dyDescent="0.2">
      <c r="A5" s="302" t="s">
        <v>155</v>
      </c>
      <c r="B5" s="302"/>
      <c r="C5" s="302"/>
      <c r="D5" s="302"/>
      <c r="E5" s="302"/>
      <c r="F5" s="302"/>
      <c r="G5" s="302"/>
    </row>
    <row r="6" spans="1:7" ht="12.75" customHeight="1" x14ac:dyDescent="0.15">
      <c r="A6" s="283" t="s">
        <v>514</v>
      </c>
      <c r="B6" s="338" t="s">
        <v>137</v>
      </c>
      <c r="C6" s="401"/>
      <c r="D6" s="338" t="s">
        <v>138</v>
      </c>
      <c r="E6" s="401"/>
      <c r="F6" s="338" t="s">
        <v>139</v>
      </c>
      <c r="G6" s="338"/>
    </row>
    <row r="7" spans="1:7" ht="18.75" customHeight="1" x14ac:dyDescent="0.15">
      <c r="A7" s="285"/>
      <c r="B7" s="8" t="s">
        <v>140</v>
      </c>
      <c r="C7" s="8" t="s">
        <v>174</v>
      </c>
      <c r="D7" s="8" t="s">
        <v>140</v>
      </c>
      <c r="E7" s="8" t="s">
        <v>174</v>
      </c>
      <c r="F7" s="8" t="s">
        <v>140</v>
      </c>
      <c r="G7" s="7" t="s">
        <v>174</v>
      </c>
    </row>
    <row r="8" spans="1:7" ht="7.5" customHeight="1" x14ac:dyDescent="0.15">
      <c r="A8" s="10"/>
      <c r="B8" s="9"/>
      <c r="C8" s="9"/>
      <c r="D8" s="9"/>
      <c r="E8" s="9"/>
      <c r="F8" s="5"/>
      <c r="G8" s="5"/>
    </row>
    <row r="9" spans="1:7" ht="12.75" customHeight="1" x14ac:dyDescent="0.15">
      <c r="A9" s="38" t="s">
        <v>512</v>
      </c>
      <c r="B9" s="61">
        <v>429</v>
      </c>
      <c r="C9" s="61">
        <v>1721452</v>
      </c>
      <c r="D9" s="61">
        <v>28</v>
      </c>
      <c r="E9" s="61">
        <v>560356</v>
      </c>
      <c r="F9" s="61">
        <v>401</v>
      </c>
      <c r="G9" s="61">
        <v>1161096</v>
      </c>
    </row>
    <row r="10" spans="1:7" ht="12.75" customHeight="1" x14ac:dyDescent="0.15">
      <c r="A10" s="38" t="s">
        <v>510</v>
      </c>
      <c r="B10" s="61">
        <v>428</v>
      </c>
      <c r="C10" s="61">
        <v>1774291</v>
      </c>
      <c r="D10" s="61">
        <v>30</v>
      </c>
      <c r="E10" s="61">
        <v>558290</v>
      </c>
      <c r="F10" s="61">
        <v>398</v>
      </c>
      <c r="G10" s="61">
        <v>1216001</v>
      </c>
    </row>
    <row r="11" spans="1:7" ht="12.75" customHeight="1" x14ac:dyDescent="0.15">
      <c r="A11" s="38" t="s">
        <v>511</v>
      </c>
      <c r="B11" s="61">
        <v>525</v>
      </c>
      <c r="C11" s="61">
        <v>1892051</v>
      </c>
      <c r="D11" s="61">
        <v>39</v>
      </c>
      <c r="E11" s="61">
        <v>609453</v>
      </c>
      <c r="F11" s="61">
        <v>486</v>
      </c>
      <c r="G11" s="61">
        <v>1282598</v>
      </c>
    </row>
    <row r="12" spans="1:7" ht="12.75" customHeight="1" x14ac:dyDescent="0.15">
      <c r="A12" s="38" t="s">
        <v>329</v>
      </c>
      <c r="B12" s="61">
        <v>534</v>
      </c>
      <c r="C12" s="61">
        <v>1889198</v>
      </c>
      <c r="D12" s="61">
        <v>38</v>
      </c>
      <c r="E12" s="61">
        <v>837029</v>
      </c>
      <c r="F12" s="61">
        <v>496</v>
      </c>
      <c r="G12" s="61">
        <v>1052169</v>
      </c>
    </row>
    <row r="13" spans="1:7" ht="12.75" customHeight="1" x14ac:dyDescent="0.15">
      <c r="A13" s="38" t="s">
        <v>513</v>
      </c>
      <c r="B13" s="61">
        <f t="shared" ref="B13:F13" si="0">SUM(B15:B28)</f>
        <v>514</v>
      </c>
      <c r="C13" s="61">
        <f t="shared" si="0"/>
        <v>1670289</v>
      </c>
      <c r="D13" s="61">
        <f t="shared" si="0"/>
        <v>37</v>
      </c>
      <c r="E13" s="61">
        <f t="shared" si="0"/>
        <v>619251</v>
      </c>
      <c r="F13" s="61">
        <f t="shared" si="0"/>
        <v>477</v>
      </c>
      <c r="G13" s="61">
        <f>SUM(G15:G28)</f>
        <v>1051038</v>
      </c>
    </row>
    <row r="14" spans="1:7" ht="12.75" customHeight="1" x14ac:dyDescent="0.15">
      <c r="A14" s="38"/>
      <c r="B14" s="61"/>
      <c r="C14" s="61"/>
      <c r="D14" s="61"/>
      <c r="E14" s="61"/>
      <c r="F14" s="61"/>
      <c r="G14" s="61"/>
    </row>
    <row r="15" spans="1:7" ht="12.75" customHeight="1" x14ac:dyDescent="0.15">
      <c r="A15" s="53" t="s">
        <v>125</v>
      </c>
      <c r="B15" s="119">
        <v>50</v>
      </c>
      <c r="C15" s="120">
        <v>150421</v>
      </c>
      <c r="D15" s="158">
        <v>3</v>
      </c>
      <c r="E15" s="158">
        <v>27491</v>
      </c>
      <c r="F15" s="120">
        <v>47</v>
      </c>
      <c r="G15" s="120">
        <v>122930</v>
      </c>
    </row>
    <row r="16" spans="1:7" ht="12.75" customHeight="1" x14ac:dyDescent="0.15">
      <c r="A16" s="53" t="s">
        <v>126</v>
      </c>
      <c r="B16" s="119">
        <v>43</v>
      </c>
      <c r="C16" s="120">
        <v>174755</v>
      </c>
      <c r="D16" s="158">
        <v>5</v>
      </c>
      <c r="E16" s="158">
        <v>84964</v>
      </c>
      <c r="F16" s="120">
        <v>38</v>
      </c>
      <c r="G16" s="120">
        <v>89791</v>
      </c>
    </row>
    <row r="17" spans="1:7" ht="12.75" customHeight="1" x14ac:dyDescent="0.15">
      <c r="A17" s="53" t="s">
        <v>127</v>
      </c>
      <c r="B17" s="119">
        <v>48</v>
      </c>
      <c r="C17" s="120">
        <v>102306</v>
      </c>
      <c r="D17" s="158">
        <v>3</v>
      </c>
      <c r="E17" s="158">
        <v>26138</v>
      </c>
      <c r="F17" s="120">
        <v>45</v>
      </c>
      <c r="G17" s="120">
        <v>76168</v>
      </c>
    </row>
    <row r="18" spans="1:7" ht="12.75" customHeight="1" x14ac:dyDescent="0.15">
      <c r="A18" s="53" t="s">
        <v>128</v>
      </c>
      <c r="B18" s="119">
        <v>51</v>
      </c>
      <c r="C18" s="120">
        <v>87691</v>
      </c>
      <c r="D18" s="158">
        <v>3</v>
      </c>
      <c r="E18" s="158">
        <v>27066</v>
      </c>
      <c r="F18" s="120">
        <v>48</v>
      </c>
      <c r="G18" s="120">
        <v>60625</v>
      </c>
    </row>
    <row r="19" spans="1:7" ht="12.75" customHeight="1" x14ac:dyDescent="0.15">
      <c r="A19" s="53"/>
      <c r="B19" s="119"/>
      <c r="C19" s="120"/>
      <c r="D19" s="67"/>
      <c r="E19" s="67"/>
      <c r="F19" s="66"/>
      <c r="G19" s="61"/>
    </row>
    <row r="20" spans="1:7" ht="12.75" customHeight="1" x14ac:dyDescent="0.15">
      <c r="A20" s="53" t="s">
        <v>129</v>
      </c>
      <c r="B20" s="119">
        <v>49</v>
      </c>
      <c r="C20" s="120">
        <v>106398</v>
      </c>
      <c r="D20" s="158">
        <v>2</v>
      </c>
      <c r="E20" s="158">
        <v>26965</v>
      </c>
      <c r="F20" s="120">
        <v>47</v>
      </c>
      <c r="G20" s="113">
        <v>79433</v>
      </c>
    </row>
    <row r="21" spans="1:7" ht="12.75" customHeight="1" x14ac:dyDescent="0.15">
      <c r="A21" s="53" t="s">
        <v>130</v>
      </c>
      <c r="B21" s="119">
        <v>33</v>
      </c>
      <c r="C21" s="120">
        <v>133917</v>
      </c>
      <c r="D21" s="158">
        <v>3</v>
      </c>
      <c r="E21" s="158">
        <v>58991</v>
      </c>
      <c r="F21" s="120">
        <v>30</v>
      </c>
      <c r="G21" s="120">
        <v>74926</v>
      </c>
    </row>
    <row r="22" spans="1:7" ht="12.75" customHeight="1" x14ac:dyDescent="0.15">
      <c r="A22" s="53" t="s">
        <v>131</v>
      </c>
      <c r="B22" s="119">
        <v>37</v>
      </c>
      <c r="C22" s="120">
        <v>138195</v>
      </c>
      <c r="D22" s="158">
        <v>3</v>
      </c>
      <c r="E22" s="158">
        <v>54191</v>
      </c>
      <c r="F22" s="120">
        <v>34</v>
      </c>
      <c r="G22" s="120">
        <v>84004</v>
      </c>
    </row>
    <row r="23" spans="1:7" ht="12.75" customHeight="1" x14ac:dyDescent="0.15">
      <c r="A23" s="53" t="s">
        <v>132</v>
      </c>
      <c r="B23" s="119">
        <v>44</v>
      </c>
      <c r="C23" s="120">
        <v>97794</v>
      </c>
      <c r="D23" s="158">
        <v>4</v>
      </c>
      <c r="E23" s="158">
        <v>53425</v>
      </c>
      <c r="F23" s="120">
        <v>40</v>
      </c>
      <c r="G23" s="120">
        <v>44369</v>
      </c>
    </row>
    <row r="24" spans="1:7" ht="12.75" customHeight="1" x14ac:dyDescent="0.15">
      <c r="A24" s="53"/>
      <c r="B24" s="119"/>
      <c r="C24" s="120"/>
      <c r="D24" s="62"/>
      <c r="E24" s="67"/>
      <c r="F24" s="66"/>
      <c r="G24" s="66"/>
    </row>
    <row r="25" spans="1:7" ht="12.75" customHeight="1" x14ac:dyDescent="0.15">
      <c r="A25" s="53" t="s">
        <v>133</v>
      </c>
      <c r="B25" s="119">
        <v>43</v>
      </c>
      <c r="C25" s="120">
        <v>214361</v>
      </c>
      <c r="D25" s="62">
        <v>3</v>
      </c>
      <c r="E25" s="158">
        <v>83737</v>
      </c>
      <c r="F25" s="120">
        <v>40</v>
      </c>
      <c r="G25" s="120">
        <v>130624</v>
      </c>
    </row>
    <row r="26" spans="1:7" ht="12.75" customHeight="1" x14ac:dyDescent="0.15">
      <c r="A26" s="53" t="s">
        <v>134</v>
      </c>
      <c r="B26" s="119">
        <v>34</v>
      </c>
      <c r="C26" s="120">
        <v>164775</v>
      </c>
      <c r="D26" s="158">
        <v>3</v>
      </c>
      <c r="E26" s="158">
        <v>90245</v>
      </c>
      <c r="F26" s="120">
        <v>31</v>
      </c>
      <c r="G26" s="120">
        <v>74530</v>
      </c>
    </row>
    <row r="27" spans="1:7" ht="12.75" customHeight="1" x14ac:dyDescent="0.15">
      <c r="A27" s="53" t="s">
        <v>135</v>
      </c>
      <c r="B27" s="119">
        <v>41</v>
      </c>
      <c r="C27" s="120">
        <v>157012</v>
      </c>
      <c r="D27" s="158">
        <v>2</v>
      </c>
      <c r="E27" s="158">
        <v>31802</v>
      </c>
      <c r="F27" s="120">
        <v>39</v>
      </c>
      <c r="G27" s="120">
        <v>125210</v>
      </c>
    </row>
    <row r="28" spans="1:7" ht="12.75" customHeight="1" x14ac:dyDescent="0.15">
      <c r="A28" s="53" t="s">
        <v>136</v>
      </c>
      <c r="B28" s="119">
        <v>41</v>
      </c>
      <c r="C28" s="120">
        <v>142664</v>
      </c>
      <c r="D28" s="158">
        <v>3</v>
      </c>
      <c r="E28" s="158">
        <v>54236</v>
      </c>
      <c r="F28" s="120">
        <v>38</v>
      </c>
      <c r="G28" s="120">
        <v>88428</v>
      </c>
    </row>
    <row r="29" spans="1:7" ht="7.5" customHeight="1" thickBot="1" x14ac:dyDescent="0.2">
      <c r="A29" s="35"/>
      <c r="B29" s="121"/>
      <c r="C29" s="122"/>
      <c r="D29" s="123"/>
      <c r="E29" s="123"/>
      <c r="F29" s="122"/>
      <c r="G29" s="122"/>
    </row>
    <row r="30" spans="1:7" ht="12.75" customHeight="1" x14ac:dyDescent="0.15">
      <c r="A30" s="345" t="s">
        <v>154</v>
      </c>
      <c r="B30" s="345"/>
      <c r="C30" s="345"/>
      <c r="D30" s="345"/>
      <c r="E30" s="345"/>
      <c r="F30" s="345"/>
      <c r="G30" s="345"/>
    </row>
  </sheetData>
  <mergeCells count="9">
    <mergeCell ref="A1:G1"/>
    <mergeCell ref="A3:G3"/>
    <mergeCell ref="F6:G6"/>
    <mergeCell ref="A30:G30"/>
    <mergeCell ref="A6:A7"/>
    <mergeCell ref="B6:C6"/>
    <mergeCell ref="D6:E6"/>
    <mergeCell ref="A4:G4"/>
    <mergeCell ref="A5: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15" zoomScaleNormal="115" workbookViewId="0">
      <selection sqref="A1:M1"/>
    </sheetView>
  </sheetViews>
  <sheetFormatPr defaultRowHeight="13.5" x14ac:dyDescent="0.15"/>
  <cols>
    <col min="1" max="1" width="1.25" style="1" customWidth="1"/>
    <col min="2" max="2" width="16.625" style="1" customWidth="1"/>
    <col min="3" max="3" width="1.25" style="1" customWidth="1"/>
    <col min="4" max="4" width="4.375" style="1" customWidth="1"/>
    <col min="5" max="5" width="10" style="1" customWidth="1"/>
    <col min="6" max="6" width="4.375" style="1" customWidth="1"/>
    <col min="7" max="7" width="10" style="1" customWidth="1"/>
    <col min="8" max="8" width="4.375" style="1" customWidth="1"/>
    <col min="9" max="9" width="10" style="1" customWidth="1"/>
    <col min="10" max="10" width="4.375" style="1" customWidth="1"/>
    <col min="11" max="11" width="10" style="1" customWidth="1"/>
    <col min="12" max="12" width="4.375" style="1" customWidth="1"/>
    <col min="13" max="13" width="10" style="1" customWidth="1"/>
    <col min="14" max="16384" width="9" style="3"/>
  </cols>
  <sheetData>
    <row r="1" spans="1:13" ht="12" customHeight="1" x14ac:dyDescent="0.15">
      <c r="A1" s="301" t="s">
        <v>49</v>
      </c>
      <c r="B1" s="301"/>
      <c r="C1" s="301"/>
      <c r="D1" s="301"/>
      <c r="E1" s="301"/>
      <c r="F1" s="301"/>
      <c r="G1" s="301"/>
      <c r="H1" s="301"/>
      <c r="I1" s="301"/>
      <c r="J1" s="301"/>
      <c r="K1" s="301"/>
      <c r="L1" s="301"/>
      <c r="M1" s="301"/>
    </row>
    <row r="2" spans="1:13" ht="9" customHeight="1" x14ac:dyDescent="0.15"/>
    <row r="3" spans="1:13" ht="12.75" customHeight="1" x14ac:dyDescent="0.15">
      <c r="A3" s="298" t="s">
        <v>318</v>
      </c>
      <c r="B3" s="298"/>
      <c r="C3" s="298"/>
      <c r="D3" s="298"/>
      <c r="E3" s="298"/>
      <c r="F3" s="298"/>
      <c r="G3" s="298"/>
      <c r="H3" s="298"/>
      <c r="I3" s="298"/>
      <c r="J3" s="298"/>
      <c r="K3" s="298"/>
      <c r="L3" s="298"/>
      <c r="M3" s="298"/>
    </row>
    <row r="4" spans="1:13" ht="12.75" customHeight="1" thickBot="1" x14ac:dyDescent="0.2">
      <c r="A4" s="302" t="s">
        <v>155</v>
      </c>
      <c r="B4" s="302"/>
      <c r="C4" s="302"/>
      <c r="D4" s="302"/>
      <c r="E4" s="302"/>
      <c r="F4" s="302"/>
      <c r="G4" s="302"/>
      <c r="H4" s="302"/>
      <c r="I4" s="302"/>
      <c r="J4" s="302"/>
      <c r="K4" s="302"/>
      <c r="L4" s="302"/>
      <c r="M4" s="302"/>
    </row>
    <row r="5" spans="1:13" ht="18.75" customHeight="1" x14ac:dyDescent="0.15">
      <c r="A5" s="290" t="s">
        <v>141</v>
      </c>
      <c r="B5" s="290"/>
      <c r="C5" s="291"/>
      <c r="D5" s="383" t="s">
        <v>515</v>
      </c>
      <c r="E5" s="401"/>
      <c r="F5" s="383" t="s">
        <v>516</v>
      </c>
      <c r="G5" s="401"/>
      <c r="H5" s="383" t="s">
        <v>517</v>
      </c>
      <c r="I5" s="401"/>
      <c r="J5" s="383" t="s">
        <v>518</v>
      </c>
      <c r="K5" s="401"/>
      <c r="L5" s="383" t="s">
        <v>519</v>
      </c>
      <c r="M5" s="338"/>
    </row>
    <row r="6" spans="1:13" ht="18.75" customHeight="1" x14ac:dyDescent="0.15">
      <c r="A6" s="284"/>
      <c r="B6" s="284"/>
      <c r="C6" s="285"/>
      <c r="D6" s="40" t="s">
        <v>182</v>
      </c>
      <c r="E6" s="40" t="s">
        <v>183</v>
      </c>
      <c r="F6" s="40" t="s">
        <v>182</v>
      </c>
      <c r="G6" s="40" t="s">
        <v>183</v>
      </c>
      <c r="H6" s="40" t="s">
        <v>182</v>
      </c>
      <c r="I6" s="40" t="s">
        <v>183</v>
      </c>
      <c r="J6" s="40" t="s">
        <v>182</v>
      </c>
      <c r="K6" s="41" t="s">
        <v>183</v>
      </c>
      <c r="L6" s="40" t="s">
        <v>182</v>
      </c>
      <c r="M6" s="40" t="s">
        <v>183</v>
      </c>
    </row>
    <row r="7" spans="1:13" ht="7.5" customHeight="1" x14ac:dyDescent="0.15">
      <c r="A7" s="9"/>
      <c r="B7" s="9"/>
      <c r="C7" s="10"/>
      <c r="D7" s="5"/>
      <c r="E7" s="5"/>
      <c r="F7" s="5"/>
      <c r="G7" s="5"/>
      <c r="H7" s="5"/>
      <c r="I7" s="5"/>
      <c r="J7" s="5"/>
      <c r="K7" s="5"/>
      <c r="L7" s="5"/>
      <c r="M7" s="5"/>
    </row>
    <row r="8" spans="1:13" ht="12.75" customHeight="1" x14ac:dyDescent="0.15">
      <c r="A8" s="5"/>
      <c r="B8" s="5" t="s">
        <v>53</v>
      </c>
      <c r="C8" s="6"/>
      <c r="D8" s="165">
        <v>429</v>
      </c>
      <c r="E8" s="165">
        <v>1721452</v>
      </c>
      <c r="F8" s="165">
        <v>428</v>
      </c>
      <c r="G8" s="165">
        <v>1774291</v>
      </c>
      <c r="H8" s="165">
        <v>525</v>
      </c>
      <c r="I8" s="165">
        <v>1892051</v>
      </c>
      <c r="J8" s="165">
        <v>534</v>
      </c>
      <c r="K8" s="165">
        <v>1889198</v>
      </c>
      <c r="L8" s="165">
        <v>514</v>
      </c>
      <c r="M8" s="165">
        <v>1670289</v>
      </c>
    </row>
    <row r="9" spans="1:13" ht="12.75" customHeight="1" x14ac:dyDescent="0.15">
      <c r="A9" s="5"/>
      <c r="B9" s="5"/>
      <c r="C9" s="6"/>
      <c r="D9" s="165"/>
      <c r="E9" s="165"/>
      <c r="F9" s="165"/>
      <c r="G9" s="165"/>
      <c r="H9" s="165"/>
      <c r="I9" s="165"/>
      <c r="J9" s="165"/>
      <c r="K9" s="165"/>
      <c r="L9" s="165"/>
      <c r="M9" s="165"/>
    </row>
    <row r="10" spans="1:13" ht="12.75" customHeight="1" x14ac:dyDescent="0.15">
      <c r="A10" s="5"/>
      <c r="B10" s="129" t="s">
        <v>319</v>
      </c>
      <c r="C10" s="6"/>
      <c r="D10" s="165">
        <v>28</v>
      </c>
      <c r="E10" s="165">
        <v>560356</v>
      </c>
      <c r="F10" s="165">
        <v>30</v>
      </c>
      <c r="G10" s="165">
        <v>558290</v>
      </c>
      <c r="H10" s="165">
        <v>39</v>
      </c>
      <c r="I10" s="165">
        <v>609453</v>
      </c>
      <c r="J10" s="273">
        <v>38</v>
      </c>
      <c r="K10" s="273">
        <v>837029</v>
      </c>
      <c r="L10" s="273">
        <v>37</v>
      </c>
      <c r="M10" s="273">
        <v>619251</v>
      </c>
    </row>
    <row r="11" spans="1:13" ht="9" customHeight="1" x14ac:dyDescent="0.15">
      <c r="A11" s="5"/>
      <c r="B11" s="129"/>
      <c r="C11" s="6"/>
      <c r="D11" s="165"/>
      <c r="E11" s="165"/>
      <c r="F11" s="165"/>
      <c r="G11" s="165"/>
      <c r="H11" s="165"/>
      <c r="I11" s="165"/>
      <c r="J11" s="168"/>
      <c r="K11" s="168"/>
      <c r="L11" s="168"/>
      <c r="M11" s="168"/>
    </row>
    <row r="12" spans="1:13" ht="12.75" customHeight="1" x14ac:dyDescent="0.15">
      <c r="A12" s="5"/>
      <c r="B12" s="129" t="s">
        <v>220</v>
      </c>
      <c r="C12" s="6"/>
      <c r="D12" s="165">
        <v>401</v>
      </c>
      <c r="E12" s="165">
        <v>1161096</v>
      </c>
      <c r="F12" s="165">
        <v>398</v>
      </c>
      <c r="G12" s="165">
        <v>1216001</v>
      </c>
      <c r="H12" s="165">
        <v>486</v>
      </c>
      <c r="I12" s="165">
        <v>1282598</v>
      </c>
      <c r="J12" s="50">
        <v>496</v>
      </c>
      <c r="K12" s="50">
        <v>1052169</v>
      </c>
      <c r="L12" s="50">
        <v>477</v>
      </c>
      <c r="M12" s="50">
        <v>1051038</v>
      </c>
    </row>
    <row r="13" spans="1:13" ht="9" customHeight="1" x14ac:dyDescent="0.15">
      <c r="A13" s="5"/>
      <c r="B13" s="5"/>
      <c r="C13" s="6"/>
      <c r="D13" s="165"/>
      <c r="E13" s="165"/>
      <c r="F13" s="165"/>
      <c r="G13" s="165"/>
      <c r="H13" s="165"/>
      <c r="I13" s="165"/>
      <c r="J13" s="163"/>
      <c r="K13" s="163"/>
      <c r="L13" s="163"/>
      <c r="M13" s="163"/>
    </row>
    <row r="14" spans="1:13" ht="12.75" customHeight="1" x14ac:dyDescent="0.15">
      <c r="A14" s="5"/>
      <c r="B14" s="13" t="s">
        <v>221</v>
      </c>
      <c r="C14" s="6"/>
      <c r="D14" s="165">
        <v>109</v>
      </c>
      <c r="E14" s="165">
        <v>140552</v>
      </c>
      <c r="F14" s="165">
        <v>151</v>
      </c>
      <c r="G14" s="165">
        <v>236592</v>
      </c>
      <c r="H14" s="165">
        <v>201</v>
      </c>
      <c r="I14" s="165">
        <v>328009</v>
      </c>
      <c r="J14" s="273">
        <v>238</v>
      </c>
      <c r="K14" s="273">
        <v>332332</v>
      </c>
      <c r="L14" s="273">
        <v>227</v>
      </c>
      <c r="M14" s="273">
        <v>358220</v>
      </c>
    </row>
    <row r="15" spans="1:13" ht="12.75" customHeight="1" x14ac:dyDescent="0.15">
      <c r="A15" s="5"/>
      <c r="B15" s="13" t="s">
        <v>222</v>
      </c>
      <c r="C15" s="6"/>
      <c r="D15" s="165">
        <v>116</v>
      </c>
      <c r="E15" s="165">
        <v>18221</v>
      </c>
      <c r="F15" s="165">
        <v>97</v>
      </c>
      <c r="G15" s="165">
        <v>7327</v>
      </c>
      <c r="H15" s="165">
        <v>96</v>
      </c>
      <c r="I15" s="165">
        <v>6340</v>
      </c>
      <c r="J15" s="273">
        <v>92</v>
      </c>
      <c r="K15" s="273">
        <v>9724</v>
      </c>
      <c r="L15" s="273">
        <v>61</v>
      </c>
      <c r="M15" s="273">
        <v>7676</v>
      </c>
    </row>
    <row r="16" spans="1:13" ht="12.75" customHeight="1" x14ac:dyDescent="0.15">
      <c r="A16" s="5"/>
      <c r="B16" s="13" t="s">
        <v>223</v>
      </c>
      <c r="C16" s="6"/>
      <c r="D16" s="165">
        <v>11</v>
      </c>
      <c r="E16" s="165">
        <v>49263</v>
      </c>
      <c r="F16" s="165">
        <v>1</v>
      </c>
      <c r="G16" s="165">
        <v>4909</v>
      </c>
      <c r="H16" s="165">
        <v>7</v>
      </c>
      <c r="I16" s="165">
        <v>21942</v>
      </c>
      <c r="J16" s="273">
        <v>5</v>
      </c>
      <c r="K16" s="273">
        <v>16707</v>
      </c>
      <c r="L16" s="273">
        <v>2</v>
      </c>
      <c r="M16" s="273">
        <v>8137</v>
      </c>
    </row>
    <row r="17" spans="1:13" ht="12.75" customHeight="1" x14ac:dyDescent="0.15">
      <c r="A17" s="5"/>
      <c r="B17" s="13" t="s">
        <v>224</v>
      </c>
      <c r="C17" s="6"/>
      <c r="D17" s="165" t="s">
        <v>277</v>
      </c>
      <c r="E17" s="165" t="s">
        <v>277</v>
      </c>
      <c r="F17" s="165">
        <v>3</v>
      </c>
      <c r="G17" s="165">
        <v>36527</v>
      </c>
      <c r="H17" s="165">
        <v>5</v>
      </c>
      <c r="I17" s="165">
        <v>50344</v>
      </c>
      <c r="J17" s="274">
        <v>1</v>
      </c>
      <c r="K17" s="274">
        <v>27451</v>
      </c>
      <c r="L17" s="274">
        <v>4</v>
      </c>
      <c r="M17" s="274">
        <v>12308</v>
      </c>
    </row>
    <row r="18" spans="1:13" ht="12.75" customHeight="1" x14ac:dyDescent="0.15">
      <c r="A18" s="5"/>
      <c r="B18" s="13" t="s">
        <v>225</v>
      </c>
      <c r="C18" s="6"/>
      <c r="D18" s="165">
        <v>11</v>
      </c>
      <c r="E18" s="165">
        <v>51082</v>
      </c>
      <c r="F18" s="165">
        <v>9</v>
      </c>
      <c r="G18" s="165">
        <v>44204</v>
      </c>
      <c r="H18" s="165">
        <v>10</v>
      </c>
      <c r="I18" s="165">
        <v>49105</v>
      </c>
      <c r="J18" s="273">
        <v>2</v>
      </c>
      <c r="K18" s="273">
        <v>9802</v>
      </c>
      <c r="L18" s="273" t="s">
        <v>520</v>
      </c>
      <c r="M18" s="273" t="s">
        <v>520</v>
      </c>
    </row>
    <row r="19" spans="1:13" s="184" customFormat="1" ht="12.75" customHeight="1" x14ac:dyDescent="0.15">
      <c r="A19" s="180"/>
      <c r="B19" s="182" t="s">
        <v>321</v>
      </c>
      <c r="C19" s="181"/>
      <c r="D19" s="163">
        <v>4</v>
      </c>
      <c r="E19" s="163">
        <v>17976</v>
      </c>
      <c r="F19" s="165">
        <v>1</v>
      </c>
      <c r="G19" s="165">
        <v>6035</v>
      </c>
      <c r="H19" s="165">
        <v>3</v>
      </c>
      <c r="I19" s="165">
        <v>12243</v>
      </c>
      <c r="J19" s="273">
        <v>2</v>
      </c>
      <c r="K19" s="273">
        <v>8446</v>
      </c>
      <c r="L19" s="273">
        <v>3</v>
      </c>
      <c r="M19" s="273">
        <v>12969</v>
      </c>
    </row>
    <row r="20" spans="1:13" ht="12.75" customHeight="1" x14ac:dyDescent="0.15">
      <c r="A20" s="5"/>
      <c r="B20" s="13" t="s">
        <v>320</v>
      </c>
      <c r="C20" s="6"/>
      <c r="D20" s="165">
        <v>29</v>
      </c>
      <c r="E20" s="165">
        <v>19614</v>
      </c>
      <c r="F20" s="165">
        <v>24</v>
      </c>
      <c r="G20" s="165">
        <v>16937</v>
      </c>
      <c r="H20" s="165">
        <v>21</v>
      </c>
      <c r="I20" s="165">
        <v>15050</v>
      </c>
      <c r="J20" s="273">
        <v>36</v>
      </c>
      <c r="K20" s="273">
        <v>26175</v>
      </c>
      <c r="L20" s="273">
        <v>13</v>
      </c>
      <c r="M20" s="273">
        <v>9931</v>
      </c>
    </row>
    <row r="21" spans="1:13" ht="12.75" customHeight="1" x14ac:dyDescent="0.15">
      <c r="A21" s="5"/>
      <c r="B21" s="13" t="s">
        <v>322</v>
      </c>
      <c r="C21" s="6"/>
      <c r="D21" s="163" t="s">
        <v>277</v>
      </c>
      <c r="E21" s="163" t="s">
        <v>277</v>
      </c>
      <c r="F21" s="163" t="s">
        <v>277</v>
      </c>
      <c r="G21" s="163" t="s">
        <v>277</v>
      </c>
      <c r="H21" s="163">
        <v>1</v>
      </c>
      <c r="I21" s="163">
        <v>4387</v>
      </c>
      <c r="J21" s="273" t="s">
        <v>277</v>
      </c>
      <c r="K21" s="273" t="s">
        <v>277</v>
      </c>
      <c r="L21" s="273" t="s">
        <v>520</v>
      </c>
      <c r="M21" s="273" t="s">
        <v>520</v>
      </c>
    </row>
    <row r="22" spans="1:13" ht="12.75" customHeight="1" x14ac:dyDescent="0.15">
      <c r="A22" s="5"/>
      <c r="B22" s="13" t="s">
        <v>226</v>
      </c>
      <c r="C22" s="6"/>
      <c r="D22" s="163">
        <v>16</v>
      </c>
      <c r="E22" s="163">
        <v>11415</v>
      </c>
      <c r="F22" s="163">
        <v>22</v>
      </c>
      <c r="G22" s="165">
        <v>15397</v>
      </c>
      <c r="H22" s="163">
        <v>37</v>
      </c>
      <c r="I22" s="165">
        <v>28609</v>
      </c>
      <c r="J22" s="273">
        <v>42</v>
      </c>
      <c r="K22" s="273">
        <v>30690</v>
      </c>
      <c r="L22" s="273">
        <v>79</v>
      </c>
      <c r="M22" s="273">
        <v>69371</v>
      </c>
    </row>
    <row r="23" spans="1:13" ht="12.75" customHeight="1" x14ac:dyDescent="0.15">
      <c r="A23" s="5"/>
      <c r="B23" s="13" t="s">
        <v>227</v>
      </c>
      <c r="C23" s="6"/>
      <c r="D23" s="163">
        <v>78</v>
      </c>
      <c r="E23" s="163">
        <v>699457</v>
      </c>
      <c r="F23" s="163">
        <v>67</v>
      </c>
      <c r="G23" s="163">
        <v>589337</v>
      </c>
      <c r="H23" s="163">
        <v>92</v>
      </c>
      <c r="I23" s="163">
        <v>642686</v>
      </c>
      <c r="J23" s="273">
        <v>60</v>
      </c>
      <c r="K23" s="273">
        <v>372913</v>
      </c>
      <c r="L23" s="273">
        <v>45</v>
      </c>
      <c r="M23" s="273">
        <v>319046</v>
      </c>
    </row>
    <row r="24" spans="1:13" ht="12.75" customHeight="1" x14ac:dyDescent="0.15">
      <c r="A24" s="5"/>
      <c r="B24" s="13" t="s">
        <v>228</v>
      </c>
      <c r="C24" s="6"/>
      <c r="D24" s="163">
        <v>1</v>
      </c>
      <c r="E24" s="163">
        <v>6186</v>
      </c>
      <c r="F24" s="163">
        <v>3</v>
      </c>
      <c r="G24" s="163">
        <v>91744</v>
      </c>
      <c r="H24" s="166">
        <v>1</v>
      </c>
      <c r="I24" s="166">
        <v>48825</v>
      </c>
      <c r="J24" s="50">
        <v>3</v>
      </c>
      <c r="K24" s="50">
        <v>18558</v>
      </c>
      <c r="L24" s="50">
        <v>5</v>
      </c>
      <c r="M24" s="50">
        <v>30930</v>
      </c>
    </row>
    <row r="25" spans="1:13" ht="12.75" customHeight="1" x14ac:dyDescent="0.15">
      <c r="A25" s="5"/>
      <c r="B25" s="13" t="s">
        <v>229</v>
      </c>
      <c r="C25" s="6"/>
      <c r="D25" s="163">
        <v>11</v>
      </c>
      <c r="E25" s="163">
        <v>51648</v>
      </c>
      <c r="F25" s="163">
        <v>4</v>
      </c>
      <c r="G25" s="163">
        <v>20374</v>
      </c>
      <c r="H25" s="166">
        <v>2</v>
      </c>
      <c r="I25" s="166">
        <v>6491</v>
      </c>
      <c r="J25" s="50">
        <v>3</v>
      </c>
      <c r="K25" s="50">
        <v>10483</v>
      </c>
      <c r="L25" s="50">
        <v>5</v>
      </c>
      <c r="M25" s="50">
        <v>22333</v>
      </c>
    </row>
    <row r="26" spans="1:13" ht="12.75" customHeight="1" x14ac:dyDescent="0.15">
      <c r="A26" s="5"/>
      <c r="B26" s="13" t="s">
        <v>323</v>
      </c>
      <c r="C26" s="6"/>
      <c r="D26" s="163">
        <v>1</v>
      </c>
      <c r="E26" s="163">
        <v>708</v>
      </c>
      <c r="F26" s="163">
        <v>2</v>
      </c>
      <c r="G26" s="163">
        <v>582</v>
      </c>
      <c r="H26" s="166">
        <v>4</v>
      </c>
      <c r="I26" s="166">
        <v>2484</v>
      </c>
      <c r="J26" s="50">
        <v>1</v>
      </c>
      <c r="K26" s="50">
        <v>1787</v>
      </c>
      <c r="L26" s="50">
        <v>9</v>
      </c>
      <c r="M26" s="50">
        <v>12075</v>
      </c>
    </row>
    <row r="27" spans="1:13" ht="12.75" customHeight="1" x14ac:dyDescent="0.15">
      <c r="A27" s="5"/>
      <c r="B27" s="13" t="s">
        <v>230</v>
      </c>
      <c r="C27" s="6"/>
      <c r="D27" s="163" t="s">
        <v>277</v>
      </c>
      <c r="E27" s="163" t="s">
        <v>277</v>
      </c>
      <c r="F27" s="163">
        <v>2</v>
      </c>
      <c r="G27" s="165">
        <v>51508</v>
      </c>
      <c r="H27" s="163">
        <v>1</v>
      </c>
      <c r="I27" s="165">
        <v>25754</v>
      </c>
      <c r="J27" s="273" t="s">
        <v>277</v>
      </c>
      <c r="K27" s="273" t="s">
        <v>277</v>
      </c>
      <c r="L27" s="273" t="s">
        <v>520</v>
      </c>
      <c r="M27" s="273" t="s">
        <v>520</v>
      </c>
    </row>
    <row r="28" spans="1:13" ht="12.75" customHeight="1" x14ac:dyDescent="0.15">
      <c r="A28" s="5"/>
      <c r="B28" s="13" t="s">
        <v>231</v>
      </c>
      <c r="C28" s="6"/>
      <c r="D28" s="163">
        <v>9</v>
      </c>
      <c r="E28" s="163">
        <v>79422</v>
      </c>
      <c r="F28" s="163">
        <v>1</v>
      </c>
      <c r="G28" s="163">
        <v>48560</v>
      </c>
      <c r="H28" s="163">
        <v>1</v>
      </c>
      <c r="I28" s="163">
        <v>27327</v>
      </c>
      <c r="J28" s="50">
        <v>1</v>
      </c>
      <c r="K28" s="50">
        <v>5722</v>
      </c>
      <c r="L28" s="50" t="s">
        <v>520</v>
      </c>
      <c r="M28" s="50" t="s">
        <v>520</v>
      </c>
    </row>
    <row r="29" spans="1:13" ht="12.75" customHeight="1" x14ac:dyDescent="0.15">
      <c r="A29" s="5"/>
      <c r="B29" s="13" t="s">
        <v>50</v>
      </c>
      <c r="C29" s="6"/>
      <c r="D29" s="162">
        <v>5</v>
      </c>
      <c r="E29" s="162">
        <v>15552</v>
      </c>
      <c r="F29" s="162">
        <v>11</v>
      </c>
      <c r="G29" s="162">
        <v>45968</v>
      </c>
      <c r="H29" s="162">
        <v>4</v>
      </c>
      <c r="I29" s="162">
        <v>13002</v>
      </c>
      <c r="J29" s="134">
        <v>10</v>
      </c>
      <c r="K29" s="134">
        <v>181379</v>
      </c>
      <c r="L29" s="134">
        <v>24</v>
      </c>
      <c r="M29" s="134">
        <v>188042</v>
      </c>
    </row>
    <row r="30" spans="1:13" ht="7.5" customHeight="1" thickBot="1" x14ac:dyDescent="0.2">
      <c r="A30" s="15"/>
      <c r="B30" s="22"/>
      <c r="C30" s="23"/>
      <c r="D30" s="21"/>
      <c r="E30" s="21"/>
      <c r="F30" s="21"/>
      <c r="G30" s="21"/>
      <c r="H30" s="21"/>
      <c r="I30" s="21"/>
      <c r="J30" s="21"/>
      <c r="K30" s="21"/>
      <c r="L30" s="21"/>
      <c r="M30" s="21"/>
    </row>
    <row r="31" spans="1:13" ht="13.5" customHeight="1" x14ac:dyDescent="0.15">
      <c r="A31" s="300" t="s">
        <v>154</v>
      </c>
      <c r="B31" s="402"/>
      <c r="C31" s="402"/>
      <c r="D31" s="402"/>
      <c r="E31" s="402"/>
      <c r="F31" s="402"/>
      <c r="G31" s="402"/>
      <c r="H31" s="402"/>
      <c r="I31" s="402"/>
      <c r="J31" s="402"/>
      <c r="K31" s="402"/>
      <c r="L31" s="402"/>
      <c r="M31" s="402"/>
    </row>
  </sheetData>
  <mergeCells count="10">
    <mergeCell ref="J5:K5"/>
    <mergeCell ref="L5:M5"/>
    <mergeCell ref="A31:M31"/>
    <mergeCell ref="A1:M1"/>
    <mergeCell ref="A4:M4"/>
    <mergeCell ref="A5:C6"/>
    <mergeCell ref="D5:E5"/>
    <mergeCell ref="F5:G5"/>
    <mergeCell ref="H5:I5"/>
    <mergeCell ref="A3:M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5" zoomScaleNormal="115" workbookViewId="0">
      <selection sqref="A1:I1"/>
    </sheetView>
  </sheetViews>
  <sheetFormatPr defaultColWidth="9" defaultRowHeight="13.5" x14ac:dyDescent="0.15"/>
  <cols>
    <col min="1" max="1" width="17.5" style="211" customWidth="1"/>
    <col min="2" max="9" width="9.125" style="211" customWidth="1"/>
    <col min="10" max="16384" width="9" style="236"/>
  </cols>
  <sheetData>
    <row r="1" spans="1:9" ht="13.5" customHeight="1" x14ac:dyDescent="0.15">
      <c r="A1" s="301" t="s">
        <v>371</v>
      </c>
      <c r="B1" s="301"/>
      <c r="C1" s="301"/>
      <c r="D1" s="301"/>
      <c r="E1" s="301"/>
      <c r="F1" s="301"/>
      <c r="G1" s="301"/>
      <c r="H1" s="301"/>
      <c r="I1" s="301"/>
    </row>
    <row r="2" spans="1:9" ht="13.5" customHeight="1" thickBot="1" x14ac:dyDescent="0.2">
      <c r="A2" s="302" t="s">
        <v>149</v>
      </c>
      <c r="B2" s="302"/>
      <c r="C2" s="302"/>
      <c r="D2" s="302"/>
      <c r="E2" s="302"/>
      <c r="F2" s="302"/>
      <c r="G2" s="302"/>
      <c r="H2" s="302"/>
      <c r="I2" s="302"/>
    </row>
    <row r="3" spans="1:9" ht="16.5" customHeight="1" x14ac:dyDescent="0.15">
      <c r="A3" s="283" t="s">
        <v>372</v>
      </c>
      <c r="B3" s="283" t="s">
        <v>60</v>
      </c>
      <c r="C3" s="238" t="s">
        <v>373</v>
      </c>
      <c r="D3" s="239" t="s">
        <v>374</v>
      </c>
      <c r="E3" s="240" t="s">
        <v>375</v>
      </c>
      <c r="F3" s="239" t="s">
        <v>376</v>
      </c>
      <c r="G3" s="240" t="s">
        <v>377</v>
      </c>
      <c r="H3" s="240" t="s">
        <v>378</v>
      </c>
      <c r="I3" s="241" t="s">
        <v>379</v>
      </c>
    </row>
    <row r="4" spans="1:9" ht="14.25" customHeight="1" x14ac:dyDescent="0.15">
      <c r="A4" s="291"/>
      <c r="B4" s="291"/>
      <c r="C4" s="303" t="s">
        <v>380</v>
      </c>
      <c r="D4" s="304" t="s">
        <v>381</v>
      </c>
      <c r="E4" s="304" t="s">
        <v>382</v>
      </c>
      <c r="F4" s="304" t="s">
        <v>383</v>
      </c>
      <c r="G4" s="304" t="s">
        <v>384</v>
      </c>
      <c r="H4" s="304" t="s">
        <v>385</v>
      </c>
      <c r="I4" s="299" t="s">
        <v>386</v>
      </c>
    </row>
    <row r="5" spans="1:9" ht="16.5" customHeight="1" x14ac:dyDescent="0.15">
      <c r="A5" s="285"/>
      <c r="B5" s="285"/>
      <c r="C5" s="287"/>
      <c r="D5" s="287"/>
      <c r="E5" s="287"/>
      <c r="F5" s="287"/>
      <c r="G5" s="287"/>
      <c r="H5" s="287"/>
      <c r="I5" s="289"/>
    </row>
    <row r="6" spans="1:9" ht="6" customHeight="1" x14ac:dyDescent="0.15">
      <c r="A6" s="10"/>
      <c r="B6" s="208"/>
      <c r="C6" s="208"/>
      <c r="D6" s="208"/>
      <c r="E6" s="65"/>
      <c r="F6" s="208"/>
      <c r="G6" s="65"/>
      <c r="H6" s="65"/>
      <c r="I6" s="208"/>
    </row>
    <row r="7" spans="1:9" ht="13.5" customHeight="1" x14ac:dyDescent="0.15">
      <c r="A7" s="213" t="s">
        <v>61</v>
      </c>
      <c r="B7" s="61">
        <f>SUM(C7:I7)</f>
        <v>4048</v>
      </c>
      <c r="C7" s="61">
        <f>SUM(C9:C18)</f>
        <v>916</v>
      </c>
      <c r="D7" s="61">
        <f t="shared" ref="D7:I7" si="0">SUM(D9:D18)</f>
        <v>13</v>
      </c>
      <c r="E7" s="61">
        <f t="shared" si="0"/>
        <v>460</v>
      </c>
      <c r="F7" s="61">
        <f t="shared" si="0"/>
        <v>1150</v>
      </c>
      <c r="G7" s="61">
        <f t="shared" si="0"/>
        <v>256</v>
      </c>
      <c r="H7" s="61">
        <f t="shared" si="0"/>
        <v>1156</v>
      </c>
      <c r="I7" s="66">
        <f t="shared" si="0"/>
        <v>97</v>
      </c>
    </row>
    <row r="8" spans="1:9" ht="6" customHeight="1" x14ac:dyDescent="0.15">
      <c r="A8" s="38"/>
      <c r="B8" s="61" t="s">
        <v>168</v>
      </c>
      <c r="C8" s="61"/>
      <c r="D8" s="61"/>
      <c r="E8" s="61"/>
      <c r="F8" s="61"/>
      <c r="G8" s="61"/>
      <c r="H8" s="61"/>
      <c r="I8" s="66"/>
    </row>
    <row r="9" spans="1:9" ht="13.5" customHeight="1" x14ac:dyDescent="0.15">
      <c r="A9" s="38" t="s">
        <v>62</v>
      </c>
      <c r="B9" s="61">
        <f>SUM(C9:I9)</f>
        <v>1463</v>
      </c>
      <c r="C9" s="61">
        <v>221</v>
      </c>
      <c r="D9" s="62">
        <v>3</v>
      </c>
      <c r="E9" s="61">
        <v>177</v>
      </c>
      <c r="F9" s="61">
        <v>506</v>
      </c>
      <c r="G9" s="61">
        <v>109</v>
      </c>
      <c r="H9" s="61">
        <v>404</v>
      </c>
      <c r="I9" s="66">
        <v>43</v>
      </c>
    </row>
    <row r="10" spans="1:9" ht="13.5" customHeight="1" x14ac:dyDescent="0.15">
      <c r="A10" s="38" t="s">
        <v>63</v>
      </c>
      <c r="B10" s="61">
        <f t="shared" ref="B10:B16" si="1">SUM(C10:I10)</f>
        <v>1017</v>
      </c>
      <c r="C10" s="61">
        <v>232</v>
      </c>
      <c r="D10" s="62">
        <v>2</v>
      </c>
      <c r="E10" s="61">
        <v>151</v>
      </c>
      <c r="F10" s="61">
        <v>264</v>
      </c>
      <c r="G10" s="61">
        <v>64</v>
      </c>
      <c r="H10" s="61">
        <v>286</v>
      </c>
      <c r="I10" s="66">
        <v>18</v>
      </c>
    </row>
    <row r="11" spans="1:9" ht="13.5" customHeight="1" x14ac:dyDescent="0.15">
      <c r="A11" s="38" t="s">
        <v>64</v>
      </c>
      <c r="B11" s="61">
        <f t="shared" si="1"/>
        <v>862</v>
      </c>
      <c r="C11" s="61">
        <v>243</v>
      </c>
      <c r="D11" s="62" t="s">
        <v>278</v>
      </c>
      <c r="E11" s="61">
        <v>101</v>
      </c>
      <c r="F11" s="61">
        <v>161</v>
      </c>
      <c r="G11" s="61">
        <v>41</v>
      </c>
      <c r="H11" s="61">
        <v>298</v>
      </c>
      <c r="I11" s="66">
        <v>18</v>
      </c>
    </row>
    <row r="12" spans="1:9" ht="13.5" customHeight="1" x14ac:dyDescent="0.15">
      <c r="A12" s="38" t="s">
        <v>65</v>
      </c>
      <c r="B12" s="61">
        <f t="shared" si="1"/>
        <v>418</v>
      </c>
      <c r="C12" s="61">
        <v>119</v>
      </c>
      <c r="D12" s="62" t="s">
        <v>278</v>
      </c>
      <c r="E12" s="61">
        <v>23</v>
      </c>
      <c r="F12" s="61">
        <v>125</v>
      </c>
      <c r="G12" s="61">
        <v>22</v>
      </c>
      <c r="H12" s="61">
        <v>119</v>
      </c>
      <c r="I12" s="66">
        <v>10</v>
      </c>
    </row>
    <row r="13" spans="1:9" ht="6" customHeight="1" x14ac:dyDescent="0.15">
      <c r="A13" s="38"/>
      <c r="B13" s="61"/>
      <c r="C13" s="61"/>
      <c r="D13" s="112"/>
      <c r="E13" s="112"/>
      <c r="F13" s="61"/>
      <c r="G13" s="61"/>
      <c r="H13" s="61"/>
      <c r="I13" s="66"/>
    </row>
    <row r="14" spans="1:9" ht="13.5" customHeight="1" x14ac:dyDescent="0.15">
      <c r="A14" s="38" t="s">
        <v>66</v>
      </c>
      <c r="B14" s="61">
        <f t="shared" si="1"/>
        <v>139</v>
      </c>
      <c r="C14" s="61">
        <v>47</v>
      </c>
      <c r="D14" s="61">
        <v>1</v>
      </c>
      <c r="E14" s="62">
        <v>4</v>
      </c>
      <c r="F14" s="61">
        <v>45</v>
      </c>
      <c r="G14" s="61">
        <v>15</v>
      </c>
      <c r="H14" s="61">
        <v>24</v>
      </c>
      <c r="I14" s="66">
        <v>3</v>
      </c>
    </row>
    <row r="15" spans="1:9" ht="13.5" customHeight="1" x14ac:dyDescent="0.15">
      <c r="A15" s="38" t="s">
        <v>67</v>
      </c>
      <c r="B15" s="61">
        <f t="shared" si="1"/>
        <v>83</v>
      </c>
      <c r="C15" s="61">
        <v>32</v>
      </c>
      <c r="D15" s="62" t="s">
        <v>278</v>
      </c>
      <c r="E15" s="62">
        <v>4</v>
      </c>
      <c r="F15" s="61">
        <v>25</v>
      </c>
      <c r="G15" s="61">
        <v>2</v>
      </c>
      <c r="H15" s="61">
        <v>18</v>
      </c>
      <c r="I15" s="66">
        <v>2</v>
      </c>
    </row>
    <row r="16" spans="1:9" ht="13.5" customHeight="1" x14ac:dyDescent="0.15">
      <c r="A16" s="38" t="s">
        <v>68</v>
      </c>
      <c r="B16" s="61">
        <f t="shared" si="1"/>
        <v>49</v>
      </c>
      <c r="C16" s="61">
        <v>16</v>
      </c>
      <c r="D16" s="62">
        <v>2</v>
      </c>
      <c r="E16" s="62" t="s">
        <v>278</v>
      </c>
      <c r="F16" s="61">
        <v>20</v>
      </c>
      <c r="G16" s="61">
        <v>3</v>
      </c>
      <c r="H16" s="62">
        <v>6</v>
      </c>
      <c r="I16" s="66">
        <v>2</v>
      </c>
    </row>
    <row r="17" spans="1:9" ht="13.5" customHeight="1" x14ac:dyDescent="0.15">
      <c r="A17" s="38" t="s">
        <v>143</v>
      </c>
      <c r="B17" s="66">
        <f>SUM(C17:I17)</f>
        <v>17</v>
      </c>
      <c r="C17" s="66">
        <v>6</v>
      </c>
      <c r="D17" s="61">
        <v>5</v>
      </c>
      <c r="E17" s="62" t="s">
        <v>278</v>
      </c>
      <c r="F17" s="66">
        <v>4</v>
      </c>
      <c r="G17" s="67" t="s">
        <v>278</v>
      </c>
      <c r="H17" s="67">
        <v>1</v>
      </c>
      <c r="I17" s="66">
        <v>1</v>
      </c>
    </row>
    <row r="18" spans="1:9" ht="6" customHeight="1" thickBot="1" x14ac:dyDescent="0.2">
      <c r="A18" s="36"/>
      <c r="B18" s="44"/>
      <c r="C18" s="44"/>
      <c r="D18" s="45"/>
      <c r="E18" s="17"/>
      <c r="F18" s="45"/>
      <c r="G18" s="46"/>
      <c r="H18" s="46"/>
      <c r="I18" s="45"/>
    </row>
    <row r="19" spans="1:9" s="217" customFormat="1" ht="13.5" customHeight="1" x14ac:dyDescent="0.15">
      <c r="A19" s="300" t="s">
        <v>552</v>
      </c>
      <c r="B19" s="300"/>
      <c r="C19" s="300"/>
      <c r="D19" s="300"/>
      <c r="E19" s="300"/>
      <c r="F19" s="300"/>
      <c r="G19" s="300"/>
      <c r="H19" s="300"/>
      <c r="I19" s="300"/>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115" zoomScaleNormal="115" zoomScaleSheetLayoutView="100" workbookViewId="0">
      <selection sqref="A1:E1"/>
    </sheetView>
  </sheetViews>
  <sheetFormatPr defaultColWidth="9" defaultRowHeight="13.5" x14ac:dyDescent="0.15"/>
  <cols>
    <col min="1" max="1" width="20.25" style="211" customWidth="1"/>
    <col min="2" max="4" width="18.125" style="211" customWidth="1"/>
    <col min="5" max="5" width="16" style="211" customWidth="1"/>
    <col min="6" max="10" width="15.75" style="211" customWidth="1"/>
    <col min="11" max="11" width="11.875" style="211" customWidth="1"/>
    <col min="12" max="16384" width="9" style="236"/>
  </cols>
  <sheetData>
    <row r="1" spans="1:11" ht="13.5" customHeight="1" x14ac:dyDescent="0.15">
      <c r="A1" s="280" t="s">
        <v>387</v>
      </c>
      <c r="B1" s="280"/>
      <c r="C1" s="280"/>
      <c r="D1" s="280"/>
      <c r="E1" s="280"/>
      <c r="F1" s="298" t="s">
        <v>388</v>
      </c>
      <c r="G1" s="298"/>
      <c r="H1" s="298"/>
      <c r="I1" s="298"/>
      <c r="J1" s="298"/>
      <c r="K1" s="298"/>
    </row>
    <row r="2" spans="1:11" ht="13.5" customHeight="1" thickBot="1" x14ac:dyDescent="0.2">
      <c r="A2" s="306"/>
      <c r="B2" s="306"/>
      <c r="C2" s="306"/>
      <c r="D2" s="306"/>
      <c r="E2" s="306"/>
      <c r="F2" s="302" t="s">
        <v>170</v>
      </c>
      <c r="G2" s="302"/>
      <c r="H2" s="302"/>
      <c r="I2" s="302"/>
      <c r="J2" s="302"/>
      <c r="K2" s="302"/>
    </row>
    <row r="3" spans="1:11" ht="18.75" customHeight="1" x14ac:dyDescent="0.15">
      <c r="A3" s="291" t="s">
        <v>372</v>
      </c>
      <c r="B3" s="284" t="s">
        <v>60</v>
      </c>
      <c r="C3" s="307"/>
      <c r="D3" s="307"/>
      <c r="E3" s="235" t="s">
        <v>71</v>
      </c>
      <c r="F3" s="308" t="s">
        <v>173</v>
      </c>
      <c r="G3" s="309"/>
      <c r="H3" s="284" t="s">
        <v>72</v>
      </c>
      <c r="I3" s="284"/>
      <c r="J3" s="285"/>
      <c r="K3" s="290" t="s">
        <v>554</v>
      </c>
    </row>
    <row r="4" spans="1:11" ht="18.75" customHeight="1" x14ac:dyDescent="0.15">
      <c r="A4" s="285"/>
      <c r="B4" s="214" t="s">
        <v>70</v>
      </c>
      <c r="C4" s="214" t="s">
        <v>389</v>
      </c>
      <c r="D4" s="214" t="s">
        <v>390</v>
      </c>
      <c r="E4" s="40" t="s">
        <v>70</v>
      </c>
      <c r="F4" s="57" t="s">
        <v>389</v>
      </c>
      <c r="G4" s="214" t="s">
        <v>390</v>
      </c>
      <c r="H4" s="214" t="s">
        <v>70</v>
      </c>
      <c r="I4" s="214" t="s">
        <v>389</v>
      </c>
      <c r="J4" s="214" t="s">
        <v>390</v>
      </c>
      <c r="K4" s="284"/>
    </row>
    <row r="5" spans="1:11" ht="6" customHeight="1" x14ac:dyDescent="0.15">
      <c r="A5" s="10"/>
      <c r="B5" s="208"/>
      <c r="C5" s="208"/>
      <c r="D5" s="208"/>
      <c r="E5" s="208"/>
      <c r="F5" s="208"/>
      <c r="G5" s="208"/>
      <c r="H5" s="208"/>
      <c r="I5" s="208"/>
      <c r="J5" s="208"/>
      <c r="K5" s="231"/>
    </row>
    <row r="6" spans="1:11" ht="13.5" customHeight="1" x14ac:dyDescent="0.15">
      <c r="A6" s="213" t="s">
        <v>73</v>
      </c>
      <c r="B6" s="61">
        <f>SUM(E6,H6)</f>
        <v>4048</v>
      </c>
      <c r="C6" s="61">
        <f>SUM(F6,I6)</f>
        <v>110115433</v>
      </c>
      <c r="D6" s="61">
        <f>C6/B6</f>
        <v>27202.429100790512</v>
      </c>
      <c r="E6" s="61">
        <f>SUM(E8:E17)</f>
        <v>916</v>
      </c>
      <c r="F6" s="61">
        <f>SUM(F8:F17)</f>
        <v>72149326</v>
      </c>
      <c r="G6" s="61">
        <f>F6/E6</f>
        <v>78765.639737991267</v>
      </c>
      <c r="H6" s="61">
        <f>SUM(H8:H17)</f>
        <v>3132</v>
      </c>
      <c r="I6" s="61">
        <f>SUM(I8:I17)</f>
        <v>37966107</v>
      </c>
      <c r="J6" s="61">
        <f>I6/H6</f>
        <v>12122.000957854407</v>
      </c>
      <c r="K6" s="207" t="s">
        <v>82</v>
      </c>
    </row>
    <row r="7" spans="1:11" ht="6" customHeight="1" x14ac:dyDescent="0.15">
      <c r="A7" s="19"/>
      <c r="B7" s="61" t="s">
        <v>168</v>
      </c>
      <c r="C7" s="61" t="s">
        <v>168</v>
      </c>
      <c r="D7" s="61"/>
      <c r="E7" s="61"/>
      <c r="F7" s="61"/>
      <c r="G7" s="61"/>
      <c r="H7" s="61"/>
      <c r="I7" s="61"/>
      <c r="J7" s="61"/>
      <c r="K7" s="39"/>
    </row>
    <row r="8" spans="1:11" ht="13.5" customHeight="1" x14ac:dyDescent="0.15">
      <c r="A8" s="38" t="s">
        <v>75</v>
      </c>
      <c r="B8" s="61">
        <f t="shared" ref="B8:C11" si="0">SUM(E8,H8)</f>
        <v>1463</v>
      </c>
      <c r="C8" s="61">
        <f t="shared" si="0"/>
        <v>5563846</v>
      </c>
      <c r="D8" s="61">
        <f>C8/B8</f>
        <v>3803.0389610389611</v>
      </c>
      <c r="E8" s="61">
        <v>221</v>
      </c>
      <c r="F8" s="61">
        <v>2837663</v>
      </c>
      <c r="G8" s="61">
        <f>F8/E8</f>
        <v>12840.10407239819</v>
      </c>
      <c r="H8" s="61">
        <v>1242</v>
      </c>
      <c r="I8" s="61">
        <v>2726183</v>
      </c>
      <c r="J8" s="61">
        <f t="shared" ref="J8:J15" si="1">I8/H8</f>
        <v>2194.9943639291464</v>
      </c>
      <c r="K8" s="37" t="s">
        <v>83</v>
      </c>
    </row>
    <row r="9" spans="1:11" ht="13.5" customHeight="1" x14ac:dyDescent="0.15">
      <c r="A9" s="38" t="s">
        <v>76</v>
      </c>
      <c r="B9" s="61">
        <f t="shared" si="0"/>
        <v>1017</v>
      </c>
      <c r="C9" s="61">
        <f t="shared" si="0"/>
        <v>12335602</v>
      </c>
      <c r="D9" s="61">
        <f>C9/B9</f>
        <v>12129.402163225172</v>
      </c>
      <c r="E9" s="61">
        <v>232</v>
      </c>
      <c r="F9" s="61">
        <v>8719158</v>
      </c>
      <c r="G9" s="61">
        <f>F9/E9</f>
        <v>37582.577586206899</v>
      </c>
      <c r="H9" s="61">
        <v>785</v>
      </c>
      <c r="I9" s="61">
        <v>3616444</v>
      </c>
      <c r="J9" s="61">
        <f t="shared" si="1"/>
        <v>4606.9350318471334</v>
      </c>
      <c r="K9" s="37" t="s">
        <v>84</v>
      </c>
    </row>
    <row r="10" spans="1:11" ht="13.5" customHeight="1" x14ac:dyDescent="0.15">
      <c r="A10" s="38" t="s">
        <v>77</v>
      </c>
      <c r="B10" s="61">
        <f t="shared" si="0"/>
        <v>862</v>
      </c>
      <c r="C10" s="61">
        <f t="shared" si="0"/>
        <v>23772389</v>
      </c>
      <c r="D10" s="61">
        <f>C10/B10</f>
        <v>27578.177494199535</v>
      </c>
      <c r="E10" s="61">
        <v>243</v>
      </c>
      <c r="F10" s="61">
        <v>17313438</v>
      </c>
      <c r="G10" s="61">
        <f>F10/E10</f>
        <v>71248.71604938271</v>
      </c>
      <c r="H10" s="61">
        <v>619</v>
      </c>
      <c r="I10" s="61">
        <v>6458951</v>
      </c>
      <c r="J10" s="61">
        <f t="shared" si="1"/>
        <v>10434.492730210017</v>
      </c>
      <c r="K10" s="37" t="s">
        <v>85</v>
      </c>
    </row>
    <row r="11" spans="1:11" ht="13.5" customHeight="1" x14ac:dyDescent="0.15">
      <c r="A11" s="38" t="s">
        <v>74</v>
      </c>
      <c r="B11" s="61">
        <f t="shared" si="0"/>
        <v>418</v>
      </c>
      <c r="C11" s="61">
        <f t="shared" si="0"/>
        <v>18661847</v>
      </c>
      <c r="D11" s="61">
        <f>C11/B11</f>
        <v>44645.566985645935</v>
      </c>
      <c r="E11" s="61">
        <v>119</v>
      </c>
      <c r="F11" s="61">
        <v>11218101</v>
      </c>
      <c r="G11" s="61">
        <f>F11/E11</f>
        <v>94269.756302521011</v>
      </c>
      <c r="H11" s="61">
        <v>299</v>
      </c>
      <c r="I11" s="61">
        <v>7443746</v>
      </c>
      <c r="J11" s="61">
        <f t="shared" si="1"/>
        <v>24895.471571906353</v>
      </c>
      <c r="K11" s="37" t="s">
        <v>86</v>
      </c>
    </row>
    <row r="12" spans="1:11" ht="6" customHeight="1" x14ac:dyDescent="0.15">
      <c r="A12" s="38"/>
      <c r="B12" s="61" t="s">
        <v>391</v>
      </c>
      <c r="C12" s="61" t="s">
        <v>391</v>
      </c>
      <c r="D12" s="61"/>
      <c r="E12" s="61"/>
      <c r="F12" s="61"/>
      <c r="G12" s="61"/>
      <c r="H12" s="61"/>
      <c r="I12" s="61"/>
      <c r="J12" s="61"/>
      <c r="K12" s="37"/>
    </row>
    <row r="13" spans="1:11" ht="13.5" customHeight="1" x14ac:dyDescent="0.15">
      <c r="A13" s="38" t="s">
        <v>78</v>
      </c>
      <c r="B13" s="61">
        <f t="shared" ref="B13:C16" si="2">SUM(E13,H13)</f>
        <v>139</v>
      </c>
      <c r="C13" s="61">
        <f t="shared" si="2"/>
        <v>13295746</v>
      </c>
      <c r="D13" s="61">
        <f>C13/B13</f>
        <v>95652.848920863311</v>
      </c>
      <c r="E13" s="61">
        <v>47</v>
      </c>
      <c r="F13" s="61">
        <v>8652368</v>
      </c>
      <c r="G13" s="61">
        <f>F13/E13</f>
        <v>184092.93617021278</v>
      </c>
      <c r="H13" s="61">
        <v>92</v>
      </c>
      <c r="I13" s="61">
        <v>4643378</v>
      </c>
      <c r="J13" s="61">
        <f t="shared" si="1"/>
        <v>50471.5</v>
      </c>
      <c r="K13" s="37" t="s">
        <v>87</v>
      </c>
    </row>
    <row r="14" spans="1:11" ht="13.5" customHeight="1" x14ac:dyDescent="0.15">
      <c r="A14" s="38" t="s">
        <v>79</v>
      </c>
      <c r="B14" s="61">
        <f t="shared" si="2"/>
        <v>83</v>
      </c>
      <c r="C14" s="61">
        <f t="shared" si="2"/>
        <v>10440933</v>
      </c>
      <c r="D14" s="61">
        <f>C14/B14</f>
        <v>125794.3734939759</v>
      </c>
      <c r="E14" s="61">
        <v>32</v>
      </c>
      <c r="F14" s="61">
        <v>6191542</v>
      </c>
      <c r="G14" s="61">
        <f>F14/E14</f>
        <v>193485.6875</v>
      </c>
      <c r="H14" s="61">
        <v>51</v>
      </c>
      <c r="I14" s="61">
        <v>4249391</v>
      </c>
      <c r="J14" s="61">
        <f t="shared" si="1"/>
        <v>83321.392156862741</v>
      </c>
      <c r="K14" s="37" t="s">
        <v>88</v>
      </c>
    </row>
    <row r="15" spans="1:11" ht="13.5" customHeight="1" x14ac:dyDescent="0.15">
      <c r="A15" s="38" t="s">
        <v>80</v>
      </c>
      <c r="B15" s="61">
        <f t="shared" si="2"/>
        <v>49</v>
      </c>
      <c r="C15" s="61">
        <f t="shared" si="2"/>
        <v>9957058</v>
      </c>
      <c r="D15" s="61">
        <f>C15/B15</f>
        <v>203205.26530612246</v>
      </c>
      <c r="E15" s="61">
        <v>16</v>
      </c>
      <c r="F15" s="61">
        <v>5718387</v>
      </c>
      <c r="G15" s="61">
        <f>F15/E15</f>
        <v>357399.1875</v>
      </c>
      <c r="H15" s="61">
        <v>33</v>
      </c>
      <c r="I15" s="61">
        <v>4238671</v>
      </c>
      <c r="J15" s="61">
        <f t="shared" si="1"/>
        <v>128444.57575757576</v>
      </c>
      <c r="K15" s="37" t="s">
        <v>89</v>
      </c>
    </row>
    <row r="16" spans="1:11" s="206" customFormat="1" ht="13.5" customHeight="1" x14ac:dyDescent="0.15">
      <c r="A16" s="38" t="s">
        <v>81</v>
      </c>
      <c r="B16" s="66">
        <f t="shared" si="2"/>
        <v>17</v>
      </c>
      <c r="C16" s="66">
        <f t="shared" si="2"/>
        <v>16088012</v>
      </c>
      <c r="D16" s="66">
        <f>C16/B16</f>
        <v>946353.6470588235</v>
      </c>
      <c r="E16" s="66">
        <v>6</v>
      </c>
      <c r="F16" s="66">
        <v>11498669</v>
      </c>
      <c r="G16" s="66">
        <f>F16/E16</f>
        <v>1916444.8333333333</v>
      </c>
      <c r="H16" s="66">
        <v>11</v>
      </c>
      <c r="I16" s="66">
        <v>4589343</v>
      </c>
      <c r="J16" s="111">
        <f>I16/H16</f>
        <v>417213</v>
      </c>
      <c r="K16" s="37" t="s">
        <v>90</v>
      </c>
    </row>
    <row r="17" spans="1:11" ht="6" customHeight="1" thickBot="1" x14ac:dyDescent="0.2">
      <c r="A17" s="36"/>
      <c r="B17" s="45"/>
      <c r="C17" s="45"/>
      <c r="D17" s="45"/>
      <c r="E17" s="45"/>
      <c r="F17" s="45"/>
      <c r="G17" s="45"/>
      <c r="H17" s="45"/>
      <c r="I17" s="45"/>
      <c r="J17" s="47"/>
      <c r="K17" s="34"/>
    </row>
    <row r="18" spans="1:11" ht="13.5" customHeight="1" x14ac:dyDescent="0.15">
      <c r="A18" s="298" t="s">
        <v>555</v>
      </c>
      <c r="B18" s="305"/>
      <c r="C18" s="305"/>
      <c r="D18" s="305"/>
      <c r="E18" s="305"/>
      <c r="F18" s="298"/>
      <c r="G18" s="298"/>
      <c r="H18" s="298"/>
      <c r="I18" s="298"/>
      <c r="J18" s="298"/>
      <c r="K18" s="298"/>
    </row>
    <row r="19" spans="1:11" x14ac:dyDescent="0.15">
      <c r="B19" s="61"/>
      <c r="C19" s="61"/>
      <c r="D19" s="61"/>
    </row>
    <row r="20" spans="1:11" x14ac:dyDescent="0.15">
      <c r="B20" s="61"/>
      <c r="C20" s="61"/>
      <c r="D20" s="61"/>
    </row>
    <row r="21" spans="1:11" x14ac:dyDescent="0.15">
      <c r="B21" s="61"/>
      <c r="C21" s="61"/>
      <c r="D21" s="61"/>
    </row>
    <row r="22" spans="1:11" x14ac:dyDescent="0.15">
      <c r="B22" s="61"/>
      <c r="C22" s="61"/>
      <c r="D22" s="61"/>
    </row>
    <row r="23" spans="1:11" x14ac:dyDescent="0.15">
      <c r="B23" s="61"/>
      <c r="C23" s="61"/>
      <c r="D23" s="61"/>
    </row>
    <row r="24" spans="1:11" x14ac:dyDescent="0.15">
      <c r="B24" s="61"/>
      <c r="C24" s="61"/>
      <c r="D24" s="61"/>
    </row>
    <row r="25" spans="1:11" x14ac:dyDescent="0.15">
      <c r="B25" s="61"/>
      <c r="C25" s="61"/>
      <c r="D25" s="61"/>
    </row>
    <row r="26" spans="1:11" x14ac:dyDescent="0.15">
      <c r="B26" s="61"/>
      <c r="C26" s="61"/>
      <c r="D26" s="61"/>
    </row>
    <row r="27" spans="1:11" x14ac:dyDescent="0.15">
      <c r="B27" s="61"/>
      <c r="C27" s="61"/>
      <c r="D27" s="61"/>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5" zoomScaleNormal="115" workbookViewId="0">
      <selection sqref="A1:I1"/>
    </sheetView>
  </sheetViews>
  <sheetFormatPr defaultColWidth="9" defaultRowHeight="13.5" x14ac:dyDescent="0.15"/>
  <cols>
    <col min="1" max="1" width="17.5" style="211" customWidth="1"/>
    <col min="2" max="9" width="9.125" style="211" customWidth="1"/>
    <col min="10" max="16384" width="9" style="236"/>
  </cols>
  <sheetData>
    <row r="1" spans="1:9" ht="13.5" customHeight="1" x14ac:dyDescent="0.15">
      <c r="A1" s="301" t="s">
        <v>392</v>
      </c>
      <c r="B1" s="301"/>
      <c r="C1" s="301"/>
      <c r="D1" s="301"/>
      <c r="E1" s="301"/>
      <c r="F1" s="301"/>
      <c r="G1" s="301"/>
      <c r="H1" s="301"/>
      <c r="I1" s="301"/>
    </row>
    <row r="2" spans="1:9" ht="13.5" customHeight="1" thickBot="1" x14ac:dyDescent="0.2">
      <c r="A2" s="302" t="s">
        <v>150</v>
      </c>
      <c r="B2" s="302"/>
      <c r="C2" s="302"/>
      <c r="D2" s="302"/>
      <c r="E2" s="302"/>
      <c r="F2" s="302"/>
      <c r="G2" s="302"/>
      <c r="H2" s="302"/>
      <c r="I2" s="302"/>
    </row>
    <row r="3" spans="1:9" ht="16.5" customHeight="1" x14ac:dyDescent="0.15">
      <c r="A3" s="283" t="s">
        <v>393</v>
      </c>
      <c r="B3" s="283" t="s">
        <v>60</v>
      </c>
      <c r="C3" s="238" t="s">
        <v>373</v>
      </c>
      <c r="D3" s="239" t="s">
        <v>374</v>
      </c>
      <c r="E3" s="240" t="s">
        <v>375</v>
      </c>
      <c r="F3" s="239" t="s">
        <v>376</v>
      </c>
      <c r="G3" s="240" t="s">
        <v>377</v>
      </c>
      <c r="H3" s="240" t="s">
        <v>378</v>
      </c>
      <c r="I3" s="241" t="s">
        <v>379</v>
      </c>
    </row>
    <row r="4" spans="1:9" ht="14.25" customHeight="1" x14ac:dyDescent="0.15">
      <c r="A4" s="291"/>
      <c r="B4" s="291"/>
      <c r="C4" s="303" t="s">
        <v>380</v>
      </c>
      <c r="D4" s="304" t="s">
        <v>381</v>
      </c>
      <c r="E4" s="304" t="s">
        <v>382</v>
      </c>
      <c r="F4" s="304" t="s">
        <v>383</v>
      </c>
      <c r="G4" s="304" t="s">
        <v>384</v>
      </c>
      <c r="H4" s="304" t="s">
        <v>385</v>
      </c>
      <c r="I4" s="299" t="s">
        <v>386</v>
      </c>
    </row>
    <row r="5" spans="1:9" ht="16.5" customHeight="1" x14ac:dyDescent="0.15">
      <c r="A5" s="285"/>
      <c r="B5" s="285"/>
      <c r="C5" s="287"/>
      <c r="D5" s="287"/>
      <c r="E5" s="287"/>
      <c r="F5" s="287"/>
      <c r="G5" s="287"/>
      <c r="H5" s="287"/>
      <c r="I5" s="289"/>
    </row>
    <row r="6" spans="1:9" s="206" customFormat="1" ht="6" customHeight="1" x14ac:dyDescent="0.15">
      <c r="A6" s="10"/>
      <c r="B6" s="66"/>
      <c r="C6" s="66"/>
      <c r="D6" s="66"/>
      <c r="E6" s="66"/>
      <c r="F6" s="66"/>
      <c r="G6" s="66"/>
      <c r="H6" s="66"/>
      <c r="I6" s="66"/>
    </row>
    <row r="7" spans="1:9" ht="13.5" customHeight="1" x14ac:dyDescent="0.15">
      <c r="A7" s="213" t="s">
        <v>61</v>
      </c>
      <c r="B7" s="61">
        <f>SUM(C7:I7)</f>
        <v>29435</v>
      </c>
      <c r="C7" s="61">
        <f>SUM(C9:C17)</f>
        <v>8469</v>
      </c>
      <c r="D7" s="61">
        <f t="shared" ref="D7:I7" si="0">SUM(D9:D17)</f>
        <v>1298</v>
      </c>
      <c r="E7" s="61">
        <f t="shared" si="0"/>
        <v>2014</v>
      </c>
      <c r="F7" s="61">
        <f t="shared" si="0"/>
        <v>8395</v>
      </c>
      <c r="G7" s="61">
        <f t="shared" si="0"/>
        <v>1606</v>
      </c>
      <c r="H7" s="61">
        <f t="shared" si="0"/>
        <v>6859</v>
      </c>
      <c r="I7" s="61">
        <f t="shared" si="0"/>
        <v>794</v>
      </c>
    </row>
    <row r="8" spans="1:9" ht="6" customHeight="1" x14ac:dyDescent="0.15">
      <c r="A8" s="38"/>
      <c r="B8" s="61" t="s">
        <v>168</v>
      </c>
      <c r="C8" s="61"/>
      <c r="D8" s="61"/>
      <c r="E8" s="61"/>
      <c r="F8" s="61"/>
      <c r="G8" s="61"/>
      <c r="H8" s="61"/>
      <c r="I8" s="61"/>
    </row>
    <row r="9" spans="1:9" ht="13.5" customHeight="1" x14ac:dyDescent="0.15">
      <c r="A9" s="38" t="s">
        <v>62</v>
      </c>
      <c r="B9" s="61">
        <f>SUM(C9:I9)</f>
        <v>2395</v>
      </c>
      <c r="C9" s="61">
        <v>355</v>
      </c>
      <c r="D9" s="61">
        <v>5</v>
      </c>
      <c r="E9" s="61">
        <v>293</v>
      </c>
      <c r="F9" s="61">
        <v>851</v>
      </c>
      <c r="G9" s="61">
        <v>181</v>
      </c>
      <c r="H9" s="61">
        <v>650</v>
      </c>
      <c r="I9" s="61">
        <v>60</v>
      </c>
    </row>
    <row r="10" spans="1:9" ht="13.5" customHeight="1" x14ac:dyDescent="0.15">
      <c r="A10" s="38" t="s">
        <v>63</v>
      </c>
      <c r="B10" s="61">
        <f>SUM(C10:I10)</f>
        <v>3475</v>
      </c>
      <c r="C10" s="61">
        <v>787</v>
      </c>
      <c r="D10" s="62">
        <v>7</v>
      </c>
      <c r="E10" s="61">
        <v>541</v>
      </c>
      <c r="F10" s="61">
        <v>889</v>
      </c>
      <c r="G10" s="61">
        <v>224</v>
      </c>
      <c r="H10" s="61">
        <v>967</v>
      </c>
      <c r="I10" s="61">
        <v>60</v>
      </c>
    </row>
    <row r="11" spans="1:9" ht="13.5" customHeight="1" x14ac:dyDescent="0.15">
      <c r="A11" s="38" t="s">
        <v>64</v>
      </c>
      <c r="B11" s="61">
        <f>SUM(C11:I11)</f>
        <v>5545</v>
      </c>
      <c r="C11" s="61">
        <v>1592</v>
      </c>
      <c r="D11" s="62" t="s">
        <v>278</v>
      </c>
      <c r="E11" s="61">
        <v>647</v>
      </c>
      <c r="F11" s="61">
        <v>1031</v>
      </c>
      <c r="G11" s="61">
        <v>263</v>
      </c>
      <c r="H11" s="61">
        <v>1898</v>
      </c>
      <c r="I11" s="61">
        <v>114</v>
      </c>
    </row>
    <row r="12" spans="1:9" ht="13.5" customHeight="1" x14ac:dyDescent="0.15">
      <c r="A12" s="38" t="s">
        <v>65</v>
      </c>
      <c r="B12" s="61">
        <f>SUM(C12:I12)</f>
        <v>5503</v>
      </c>
      <c r="C12" s="61">
        <v>1576</v>
      </c>
      <c r="D12" s="62" t="s">
        <v>278</v>
      </c>
      <c r="E12" s="61">
        <v>275</v>
      </c>
      <c r="F12" s="61">
        <v>1664</v>
      </c>
      <c r="G12" s="61">
        <v>307</v>
      </c>
      <c r="H12" s="61">
        <v>1526</v>
      </c>
      <c r="I12" s="62">
        <v>155</v>
      </c>
    </row>
    <row r="13" spans="1:9" ht="6" customHeight="1" x14ac:dyDescent="0.15">
      <c r="A13" s="38"/>
      <c r="B13" s="61"/>
      <c r="C13" s="61"/>
      <c r="D13" s="61"/>
      <c r="E13" s="61"/>
      <c r="F13" s="61"/>
      <c r="G13" s="61"/>
      <c r="H13" s="61"/>
      <c r="I13" s="61"/>
    </row>
    <row r="14" spans="1:9" ht="13.5" customHeight="1" x14ac:dyDescent="0.15">
      <c r="A14" s="38" t="s">
        <v>66</v>
      </c>
      <c r="B14" s="61">
        <f>SUM(C14:I14)</f>
        <v>3332</v>
      </c>
      <c r="C14" s="61">
        <v>1116</v>
      </c>
      <c r="D14" s="62">
        <v>28</v>
      </c>
      <c r="E14" s="61">
        <v>96</v>
      </c>
      <c r="F14" s="61">
        <v>1090</v>
      </c>
      <c r="G14" s="62">
        <v>347</v>
      </c>
      <c r="H14" s="62">
        <v>561</v>
      </c>
      <c r="I14" s="61">
        <v>94</v>
      </c>
    </row>
    <row r="15" spans="1:9" ht="13.5" customHeight="1" x14ac:dyDescent="0.15">
      <c r="A15" s="38" t="s">
        <v>67</v>
      </c>
      <c r="B15" s="61">
        <f>SUM(C15:I15)</f>
        <v>3183</v>
      </c>
      <c r="C15" s="61">
        <v>1195</v>
      </c>
      <c r="D15" s="62" t="s">
        <v>278</v>
      </c>
      <c r="E15" s="62">
        <v>162</v>
      </c>
      <c r="F15" s="61">
        <v>963</v>
      </c>
      <c r="G15" s="62">
        <v>80</v>
      </c>
      <c r="H15" s="62">
        <v>712</v>
      </c>
      <c r="I15" s="61">
        <v>71</v>
      </c>
    </row>
    <row r="16" spans="1:9" ht="13.5" customHeight="1" x14ac:dyDescent="0.15">
      <c r="A16" s="38" t="s">
        <v>68</v>
      </c>
      <c r="B16" s="61">
        <f>SUM(C16:I16)</f>
        <v>3400</v>
      </c>
      <c r="C16" s="61">
        <v>1072</v>
      </c>
      <c r="D16" s="62">
        <v>149</v>
      </c>
      <c r="E16" s="67" t="s">
        <v>278</v>
      </c>
      <c r="F16" s="62">
        <v>1456</v>
      </c>
      <c r="G16" s="62">
        <v>204</v>
      </c>
      <c r="H16" s="62">
        <v>418</v>
      </c>
      <c r="I16" s="62">
        <v>101</v>
      </c>
    </row>
    <row r="17" spans="1:9" s="206" customFormat="1" ht="13.5" customHeight="1" x14ac:dyDescent="0.15">
      <c r="A17" s="38" t="s">
        <v>69</v>
      </c>
      <c r="B17" s="61">
        <f>SUM(C17:I17)</f>
        <v>2602</v>
      </c>
      <c r="C17" s="66">
        <v>776</v>
      </c>
      <c r="D17" s="66">
        <v>1109</v>
      </c>
      <c r="E17" s="67" t="s">
        <v>278</v>
      </c>
      <c r="F17" s="67">
        <v>451</v>
      </c>
      <c r="G17" s="67" t="s">
        <v>278</v>
      </c>
      <c r="H17" s="67">
        <v>127</v>
      </c>
      <c r="I17" s="67">
        <v>139</v>
      </c>
    </row>
    <row r="18" spans="1:9" ht="6" customHeight="1" thickBot="1" x14ac:dyDescent="0.2">
      <c r="A18" s="36"/>
      <c r="B18" s="61"/>
      <c r="C18" s="63"/>
      <c r="D18" s="63"/>
      <c r="E18" s="62"/>
      <c r="F18" s="64"/>
      <c r="G18" s="62"/>
      <c r="H18" s="62"/>
      <c r="I18" s="62"/>
    </row>
    <row r="19" spans="1:9" s="217" customFormat="1" ht="13.5" customHeight="1" x14ac:dyDescent="0.15">
      <c r="A19" s="300" t="s">
        <v>555</v>
      </c>
      <c r="B19" s="300"/>
      <c r="C19" s="300"/>
      <c r="D19" s="300"/>
      <c r="E19" s="300"/>
      <c r="F19" s="300"/>
      <c r="G19" s="300"/>
      <c r="H19" s="300"/>
      <c r="I19" s="300"/>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zoomScale="115" zoomScaleNormal="115" zoomScaleSheetLayoutView="115" workbookViewId="0">
      <selection sqref="A1:K1"/>
    </sheetView>
  </sheetViews>
  <sheetFormatPr defaultColWidth="9" defaultRowHeight="13.5" x14ac:dyDescent="0.15"/>
  <cols>
    <col min="1" max="2" width="2.875" style="222" customWidth="1"/>
    <col min="3" max="3" width="4" style="222" customWidth="1"/>
    <col min="4" max="4" width="25.375" style="222" customWidth="1"/>
    <col min="5" max="5" width="1.5" style="222" customWidth="1"/>
    <col min="6" max="7" width="7.875" style="222" customWidth="1"/>
    <col min="8" max="8" width="11.25" style="222" customWidth="1"/>
    <col min="9" max="10" width="7.875" style="222" customWidth="1"/>
    <col min="11" max="11" width="11.25" style="222" customWidth="1"/>
    <col min="12" max="13" width="2.875" style="222" customWidth="1"/>
    <col min="14" max="14" width="4" style="222" customWidth="1"/>
    <col min="15" max="15" width="25.375" style="222" customWidth="1"/>
    <col min="16" max="16" width="1.5" style="222" customWidth="1"/>
    <col min="17" max="18" width="7.875" style="222" customWidth="1"/>
    <col min="19" max="19" width="11.25" style="222" customWidth="1"/>
    <col min="20" max="21" width="7.875" style="222" customWidth="1"/>
    <col min="22" max="22" width="11.25" style="222" customWidth="1"/>
    <col min="23" max="16384" width="9" style="234"/>
  </cols>
  <sheetData>
    <row r="1" spans="1:22" ht="17.25" x14ac:dyDescent="0.15">
      <c r="A1" s="322" t="s">
        <v>557</v>
      </c>
      <c r="B1" s="322"/>
      <c r="C1" s="322"/>
      <c r="D1" s="322"/>
      <c r="E1" s="322"/>
      <c r="F1" s="322"/>
      <c r="G1" s="322"/>
      <c r="H1" s="322"/>
      <c r="I1" s="323"/>
      <c r="J1" s="323"/>
      <c r="K1" s="323"/>
      <c r="L1" s="324" t="s">
        <v>4</v>
      </c>
      <c r="M1" s="324"/>
      <c r="N1" s="324"/>
      <c r="O1" s="324"/>
      <c r="P1" s="324"/>
      <c r="Q1" s="324"/>
      <c r="R1" s="324"/>
      <c r="S1" s="324"/>
      <c r="T1" s="325"/>
      <c r="U1" s="325"/>
      <c r="V1" s="325"/>
    </row>
    <row r="2" spans="1:22" ht="4.1500000000000004" customHeight="1" x14ac:dyDescent="0.15"/>
    <row r="3" spans="1:22" x14ac:dyDescent="0.15">
      <c r="A3" s="326" t="s">
        <v>5</v>
      </c>
      <c r="B3" s="326"/>
      <c r="C3" s="326"/>
      <c r="D3" s="326"/>
      <c r="E3" s="326"/>
      <c r="F3" s="326"/>
      <c r="G3" s="326"/>
      <c r="H3" s="326"/>
      <c r="I3" s="323"/>
      <c r="J3" s="323"/>
      <c r="K3" s="323"/>
      <c r="L3" s="327" t="s">
        <v>2</v>
      </c>
      <c r="M3" s="327"/>
      <c r="N3" s="327"/>
      <c r="O3" s="327"/>
      <c r="P3" s="327"/>
      <c r="Q3" s="327"/>
      <c r="R3" s="327"/>
      <c r="S3" s="327"/>
      <c r="T3" s="325"/>
      <c r="U3" s="325"/>
      <c r="V3" s="325"/>
    </row>
    <row r="4" spans="1:22" ht="3.6" customHeight="1" x14ac:dyDescent="0.15"/>
    <row r="5" spans="1:22" ht="14.25" thickBot="1" x14ac:dyDescent="0.2">
      <c r="A5" s="328"/>
      <c r="B5" s="328"/>
      <c r="C5" s="328"/>
      <c r="D5" s="328"/>
      <c r="E5" s="328"/>
      <c r="F5" s="328"/>
      <c r="G5" s="328"/>
      <c r="H5" s="328"/>
      <c r="I5" s="223"/>
      <c r="J5" s="223"/>
      <c r="K5" s="223"/>
      <c r="L5" s="329" t="s">
        <v>394</v>
      </c>
      <c r="M5" s="329"/>
      <c r="N5" s="329"/>
      <c r="O5" s="329"/>
      <c r="P5" s="329"/>
      <c r="Q5" s="329"/>
      <c r="R5" s="329"/>
      <c r="S5" s="329"/>
      <c r="T5" s="330"/>
      <c r="U5" s="330"/>
      <c r="V5" s="330"/>
    </row>
    <row r="6" spans="1:22" x14ac:dyDescent="0.15">
      <c r="A6" s="316" t="s">
        <v>91</v>
      </c>
      <c r="B6" s="316"/>
      <c r="C6" s="316"/>
      <c r="D6" s="316"/>
      <c r="E6" s="317"/>
      <c r="F6" s="318" t="s">
        <v>395</v>
      </c>
      <c r="G6" s="318"/>
      <c r="H6" s="318"/>
      <c r="I6" s="320" t="s">
        <v>396</v>
      </c>
      <c r="J6" s="321"/>
      <c r="K6" s="321"/>
      <c r="L6" s="316" t="s">
        <v>91</v>
      </c>
      <c r="M6" s="316"/>
      <c r="N6" s="316"/>
      <c r="O6" s="316"/>
      <c r="P6" s="317"/>
      <c r="Q6" s="318" t="s">
        <v>395</v>
      </c>
      <c r="R6" s="318"/>
      <c r="S6" s="318"/>
      <c r="T6" s="320" t="s">
        <v>396</v>
      </c>
      <c r="U6" s="321"/>
      <c r="V6" s="321"/>
    </row>
    <row r="7" spans="1:22" ht="22.5" customHeight="1" x14ac:dyDescent="0.15">
      <c r="A7" s="318"/>
      <c r="B7" s="318"/>
      <c r="C7" s="318"/>
      <c r="D7" s="318"/>
      <c r="E7" s="319"/>
      <c r="F7" s="220" t="s">
        <v>184</v>
      </c>
      <c r="G7" s="220" t="s">
        <v>185</v>
      </c>
      <c r="H7" s="242" t="s">
        <v>397</v>
      </c>
      <c r="I7" s="72" t="s">
        <v>92</v>
      </c>
      <c r="J7" s="220" t="s">
        <v>93</v>
      </c>
      <c r="K7" s="242" t="s">
        <v>398</v>
      </c>
      <c r="L7" s="318"/>
      <c r="M7" s="318"/>
      <c r="N7" s="318"/>
      <c r="O7" s="318"/>
      <c r="P7" s="319"/>
      <c r="Q7" s="220" t="s">
        <v>184</v>
      </c>
      <c r="R7" s="220" t="s">
        <v>185</v>
      </c>
      <c r="S7" s="242" t="s">
        <v>397</v>
      </c>
      <c r="T7" s="72" t="s">
        <v>92</v>
      </c>
      <c r="U7" s="220" t="s">
        <v>93</v>
      </c>
      <c r="V7" s="242" t="s">
        <v>398</v>
      </c>
    </row>
    <row r="8" spans="1:22" ht="4.9000000000000004" customHeight="1" x14ac:dyDescent="0.15">
      <c r="A8" s="74"/>
      <c r="B8" s="74"/>
      <c r="C8" s="74"/>
      <c r="D8" s="74"/>
      <c r="E8" s="75"/>
      <c r="F8" s="74"/>
      <c r="G8" s="74"/>
      <c r="H8" s="74"/>
      <c r="I8" s="74"/>
      <c r="J8" s="74"/>
      <c r="K8" s="74"/>
      <c r="L8" s="74"/>
      <c r="M8" s="74"/>
      <c r="N8" s="74"/>
      <c r="O8" s="74"/>
      <c r="P8" s="75"/>
      <c r="Q8" s="74"/>
      <c r="R8" s="74"/>
      <c r="S8" s="74"/>
      <c r="T8" s="74"/>
      <c r="U8" s="74"/>
      <c r="V8" s="74"/>
    </row>
    <row r="9" spans="1:22" ht="19.149999999999999" customHeight="1" x14ac:dyDescent="0.15">
      <c r="A9" s="316" t="s">
        <v>94</v>
      </c>
      <c r="B9" s="316"/>
      <c r="C9" s="316"/>
      <c r="D9" s="316"/>
      <c r="E9" s="317"/>
      <c r="F9" s="159">
        <f>F11+F33+F37+Q9+Q18+Q23+Q34</f>
        <v>4104</v>
      </c>
      <c r="G9" s="159">
        <f t="shared" ref="G9:J9" si="0">G11+G33+G37+R9+R18+R23+R34</f>
        <v>28363</v>
      </c>
      <c r="H9" s="159">
        <v>1042503</v>
      </c>
      <c r="I9" s="159">
        <f t="shared" si="0"/>
        <v>4048</v>
      </c>
      <c r="J9" s="159">
        <f t="shared" si="0"/>
        <v>29435</v>
      </c>
      <c r="K9" s="159">
        <v>1101154</v>
      </c>
      <c r="L9" s="313" t="s">
        <v>567</v>
      </c>
      <c r="M9" s="313"/>
      <c r="N9" s="311" t="s">
        <v>399</v>
      </c>
      <c r="O9" s="311"/>
      <c r="P9" s="79"/>
      <c r="Q9" s="161">
        <v>1210</v>
      </c>
      <c r="R9" s="161">
        <v>7924</v>
      </c>
      <c r="S9" s="161">
        <v>107038</v>
      </c>
      <c r="T9" s="159">
        <v>1150</v>
      </c>
      <c r="U9" s="159">
        <v>8395</v>
      </c>
      <c r="V9" s="159">
        <v>113712</v>
      </c>
    </row>
    <row r="10" spans="1:22" ht="19.149999999999999" customHeight="1" x14ac:dyDescent="0.15">
      <c r="A10" s="77"/>
      <c r="B10" s="77"/>
      <c r="C10" s="77"/>
      <c r="D10" s="233"/>
      <c r="E10" s="78"/>
      <c r="F10" s="159"/>
      <c r="G10" s="159"/>
      <c r="H10" s="159"/>
      <c r="I10" s="159"/>
      <c r="J10" s="159"/>
      <c r="K10" s="159"/>
      <c r="L10" s="76"/>
      <c r="M10" s="76"/>
      <c r="N10" s="275" t="s">
        <v>598</v>
      </c>
      <c r="O10" s="224" t="s">
        <v>400</v>
      </c>
      <c r="P10" s="78"/>
      <c r="Q10" s="161">
        <v>92</v>
      </c>
      <c r="R10" s="161">
        <v>2548</v>
      </c>
      <c r="S10" s="161">
        <v>47038</v>
      </c>
      <c r="T10" s="159">
        <v>87</v>
      </c>
      <c r="U10" s="159">
        <v>2393</v>
      </c>
      <c r="V10" s="159">
        <v>43594</v>
      </c>
    </row>
    <row r="11" spans="1:22" ht="19.149999999999999" customHeight="1" x14ac:dyDescent="0.15">
      <c r="A11" s="310" t="s">
        <v>564</v>
      </c>
      <c r="B11" s="310"/>
      <c r="C11" s="311" t="s">
        <v>95</v>
      </c>
      <c r="D11" s="311"/>
      <c r="E11" s="79"/>
      <c r="F11" s="161">
        <f>SUM(F12:F31)</f>
        <v>913</v>
      </c>
      <c r="G11" s="161">
        <f t="shared" ref="G11:J11" si="1">SUM(G12:G31)</f>
        <v>8077</v>
      </c>
      <c r="H11" s="161">
        <v>711808</v>
      </c>
      <c r="I11" s="161">
        <f t="shared" si="1"/>
        <v>916</v>
      </c>
      <c r="J11" s="161">
        <f t="shared" si="1"/>
        <v>8469</v>
      </c>
      <c r="K11" s="161">
        <v>721493</v>
      </c>
      <c r="L11" s="76"/>
      <c r="M11" s="76"/>
      <c r="N11" s="275" t="s">
        <v>599</v>
      </c>
      <c r="O11" s="224" t="s">
        <v>401</v>
      </c>
      <c r="P11" s="78"/>
      <c r="Q11" s="161">
        <v>127</v>
      </c>
      <c r="R11" s="161">
        <v>418</v>
      </c>
      <c r="S11" s="161">
        <v>3154</v>
      </c>
      <c r="T11" s="159">
        <v>122</v>
      </c>
      <c r="U11" s="159">
        <v>453</v>
      </c>
      <c r="V11" s="159">
        <v>4214</v>
      </c>
    </row>
    <row r="12" spans="1:22" ht="19.149999999999999" customHeight="1" x14ac:dyDescent="0.15">
      <c r="A12" s="221"/>
      <c r="B12" s="221"/>
      <c r="C12" s="275" t="s">
        <v>571</v>
      </c>
      <c r="D12" s="224" t="s">
        <v>402</v>
      </c>
      <c r="E12" s="225"/>
      <c r="F12" s="161">
        <v>12</v>
      </c>
      <c r="G12" s="161">
        <v>82</v>
      </c>
      <c r="H12" s="161">
        <v>31814</v>
      </c>
      <c r="I12" s="161">
        <v>9</v>
      </c>
      <c r="J12" s="161">
        <v>86</v>
      </c>
      <c r="K12" s="161">
        <v>2523.46</v>
      </c>
      <c r="L12" s="76"/>
      <c r="M12" s="76"/>
      <c r="N12" s="275" t="s">
        <v>600</v>
      </c>
      <c r="O12" s="224" t="s">
        <v>403</v>
      </c>
      <c r="P12" s="78"/>
      <c r="Q12" s="161">
        <v>57</v>
      </c>
      <c r="R12" s="161">
        <v>249</v>
      </c>
      <c r="S12" s="161">
        <v>3341</v>
      </c>
      <c r="T12" s="159">
        <v>41</v>
      </c>
      <c r="U12" s="159">
        <v>150</v>
      </c>
      <c r="V12" s="159">
        <v>1947</v>
      </c>
    </row>
    <row r="13" spans="1:22" ht="19.149999999999999" customHeight="1" x14ac:dyDescent="0.15">
      <c r="A13" s="221"/>
      <c r="B13" s="221"/>
      <c r="C13" s="275" t="s">
        <v>572</v>
      </c>
      <c r="D13" s="224" t="s">
        <v>404</v>
      </c>
      <c r="E13" s="225"/>
      <c r="F13" s="161">
        <v>2</v>
      </c>
      <c r="G13" s="161">
        <v>4</v>
      </c>
      <c r="H13" s="161" t="s">
        <v>405</v>
      </c>
      <c r="I13" s="161">
        <v>1</v>
      </c>
      <c r="J13" s="161">
        <v>2</v>
      </c>
      <c r="K13" s="161" t="s">
        <v>405</v>
      </c>
      <c r="L13" s="76"/>
      <c r="M13" s="76"/>
      <c r="N13" s="275" t="s">
        <v>601</v>
      </c>
      <c r="O13" s="224" t="s">
        <v>406</v>
      </c>
      <c r="P13" s="78"/>
      <c r="Q13" s="161">
        <v>102</v>
      </c>
      <c r="R13" s="161">
        <v>275</v>
      </c>
      <c r="S13" s="161">
        <v>2011</v>
      </c>
      <c r="T13" s="159">
        <v>93</v>
      </c>
      <c r="U13" s="159">
        <v>273</v>
      </c>
      <c r="V13" s="159">
        <v>2166</v>
      </c>
    </row>
    <row r="14" spans="1:22" ht="19.149999999999999" customHeight="1" x14ac:dyDescent="0.15">
      <c r="A14" s="221"/>
      <c r="B14" s="221"/>
      <c r="C14" s="275" t="s">
        <v>573</v>
      </c>
      <c r="D14" s="224" t="s">
        <v>407</v>
      </c>
      <c r="E14" s="225"/>
      <c r="F14" s="161">
        <v>16</v>
      </c>
      <c r="G14" s="161">
        <v>217</v>
      </c>
      <c r="H14" s="161">
        <v>1745</v>
      </c>
      <c r="I14" s="161">
        <v>13</v>
      </c>
      <c r="J14" s="161">
        <v>160</v>
      </c>
      <c r="K14" s="161">
        <v>1995.67</v>
      </c>
      <c r="L14" s="76"/>
      <c r="M14" s="76"/>
      <c r="N14" s="275" t="s">
        <v>602</v>
      </c>
      <c r="O14" s="224" t="s">
        <v>408</v>
      </c>
      <c r="P14" s="78"/>
      <c r="Q14" s="161">
        <v>156</v>
      </c>
      <c r="R14" s="161">
        <v>415</v>
      </c>
      <c r="S14" s="161">
        <v>6576</v>
      </c>
      <c r="T14" s="159">
        <v>131</v>
      </c>
      <c r="U14" s="159">
        <v>356</v>
      </c>
      <c r="V14" s="159">
        <v>5879</v>
      </c>
    </row>
    <row r="15" spans="1:22" ht="19.149999999999999" customHeight="1" x14ac:dyDescent="0.15">
      <c r="A15" s="221"/>
      <c r="B15" s="221"/>
      <c r="C15" s="275" t="s">
        <v>574</v>
      </c>
      <c r="D15" s="224" t="s">
        <v>409</v>
      </c>
      <c r="E15" s="225"/>
      <c r="F15" s="161">
        <v>9</v>
      </c>
      <c r="G15" s="161">
        <v>67</v>
      </c>
      <c r="H15" s="161" t="s">
        <v>405</v>
      </c>
      <c r="I15" s="161">
        <v>5</v>
      </c>
      <c r="J15" s="161">
        <v>21</v>
      </c>
      <c r="K15" s="161" t="s">
        <v>405</v>
      </c>
      <c r="L15" s="76"/>
      <c r="M15" s="76"/>
      <c r="N15" s="275" t="s">
        <v>603</v>
      </c>
      <c r="O15" s="224" t="s">
        <v>410</v>
      </c>
      <c r="P15" s="78"/>
      <c r="Q15" s="161">
        <v>218</v>
      </c>
      <c r="R15" s="161">
        <v>1103</v>
      </c>
      <c r="S15" s="161">
        <v>9006</v>
      </c>
      <c r="T15" s="159">
        <v>228</v>
      </c>
      <c r="U15" s="159">
        <v>1250</v>
      </c>
      <c r="V15" s="159">
        <v>11306</v>
      </c>
    </row>
    <row r="16" spans="1:22" ht="19.149999999999999" customHeight="1" x14ac:dyDescent="0.15">
      <c r="A16" s="221"/>
      <c r="B16" s="221"/>
      <c r="C16" s="275" t="s">
        <v>575</v>
      </c>
      <c r="D16" s="224" t="s">
        <v>411</v>
      </c>
      <c r="E16" s="225"/>
      <c r="F16" s="161">
        <v>143</v>
      </c>
      <c r="G16" s="161">
        <v>1303</v>
      </c>
      <c r="H16" s="161">
        <v>53737</v>
      </c>
      <c r="I16" s="161">
        <v>166</v>
      </c>
      <c r="J16" s="161">
        <v>1785</v>
      </c>
      <c r="K16" s="161">
        <v>146682.70000000001</v>
      </c>
      <c r="L16" s="76"/>
      <c r="M16" s="76"/>
      <c r="N16" s="276" t="s">
        <v>604</v>
      </c>
      <c r="O16" s="224" t="s">
        <v>412</v>
      </c>
      <c r="P16" s="225"/>
      <c r="Q16" s="161">
        <v>458</v>
      </c>
      <c r="R16" s="161">
        <v>2916</v>
      </c>
      <c r="S16" s="161">
        <v>35912</v>
      </c>
      <c r="T16" s="159">
        <v>448</v>
      </c>
      <c r="U16" s="159">
        <v>3520</v>
      </c>
      <c r="V16" s="159">
        <v>44606</v>
      </c>
    </row>
    <row r="17" spans="1:22" ht="19.149999999999999" customHeight="1" x14ac:dyDescent="0.15">
      <c r="A17" s="221"/>
      <c r="B17" s="221"/>
      <c r="C17" s="275" t="s">
        <v>576</v>
      </c>
      <c r="D17" s="224" t="s">
        <v>413</v>
      </c>
      <c r="E17" s="225"/>
      <c r="F17" s="161">
        <v>142</v>
      </c>
      <c r="G17" s="161">
        <v>1229</v>
      </c>
      <c r="H17" s="161">
        <v>147476</v>
      </c>
      <c r="I17" s="161">
        <v>133</v>
      </c>
      <c r="J17" s="161">
        <v>1248</v>
      </c>
      <c r="K17" s="161">
        <v>61401.2</v>
      </c>
      <c r="L17" s="313"/>
      <c r="M17" s="313"/>
      <c r="N17" s="315"/>
      <c r="O17" s="315"/>
      <c r="P17" s="225"/>
      <c r="Q17" s="161"/>
      <c r="R17" s="161"/>
      <c r="S17" s="161"/>
      <c r="T17" s="159"/>
      <c r="U17" s="159"/>
      <c r="V17" s="159"/>
    </row>
    <row r="18" spans="1:22" ht="19.149999999999999" customHeight="1" x14ac:dyDescent="0.15">
      <c r="A18" s="221"/>
      <c r="B18" s="221"/>
      <c r="C18" s="275" t="s">
        <v>577</v>
      </c>
      <c r="D18" s="224" t="s">
        <v>414</v>
      </c>
      <c r="E18" s="225"/>
      <c r="F18" s="161">
        <v>70</v>
      </c>
      <c r="G18" s="161">
        <v>415</v>
      </c>
      <c r="H18" s="161">
        <v>14602</v>
      </c>
      <c r="I18" s="161">
        <v>59</v>
      </c>
      <c r="J18" s="161">
        <v>358</v>
      </c>
      <c r="K18" s="161">
        <v>16442.22</v>
      </c>
      <c r="L18" s="313" t="s">
        <v>568</v>
      </c>
      <c r="M18" s="313"/>
      <c r="N18" s="315" t="s">
        <v>415</v>
      </c>
      <c r="O18" s="315"/>
      <c r="P18" s="225"/>
      <c r="Q18" s="161">
        <v>275</v>
      </c>
      <c r="R18" s="161">
        <v>1823</v>
      </c>
      <c r="S18" s="161">
        <v>39578</v>
      </c>
      <c r="T18" s="159">
        <v>256</v>
      </c>
      <c r="U18" s="159">
        <v>1606</v>
      </c>
      <c r="V18" s="159">
        <v>50593</v>
      </c>
    </row>
    <row r="19" spans="1:22" ht="19.149999999999999" customHeight="1" x14ac:dyDescent="0.15">
      <c r="A19" s="221"/>
      <c r="B19" s="221"/>
      <c r="C19" s="275" t="s">
        <v>578</v>
      </c>
      <c r="D19" s="224" t="s">
        <v>416</v>
      </c>
      <c r="E19" s="225"/>
      <c r="F19" s="161">
        <v>31</v>
      </c>
      <c r="G19" s="161">
        <v>182</v>
      </c>
      <c r="H19" s="161">
        <v>12256</v>
      </c>
      <c r="I19" s="161">
        <v>34</v>
      </c>
      <c r="J19" s="161">
        <v>218</v>
      </c>
      <c r="K19" s="161">
        <v>11614.97</v>
      </c>
      <c r="L19" s="76"/>
      <c r="M19" s="76"/>
      <c r="N19" s="276" t="s">
        <v>605</v>
      </c>
      <c r="O19" s="224" t="s">
        <v>417</v>
      </c>
      <c r="P19" s="79"/>
      <c r="Q19" s="161">
        <v>139</v>
      </c>
      <c r="R19" s="161">
        <v>952</v>
      </c>
      <c r="S19" s="161">
        <v>21508</v>
      </c>
      <c r="T19" s="159">
        <v>133</v>
      </c>
      <c r="U19" s="159">
        <v>1058</v>
      </c>
      <c r="V19" s="159">
        <v>32552</v>
      </c>
    </row>
    <row r="20" spans="1:22" ht="19.149999999999999" customHeight="1" x14ac:dyDescent="0.15">
      <c r="A20" s="221"/>
      <c r="B20" s="221"/>
      <c r="C20" s="275" t="s">
        <v>579</v>
      </c>
      <c r="D20" s="224" t="s">
        <v>418</v>
      </c>
      <c r="E20" s="225"/>
      <c r="F20" s="161">
        <v>15</v>
      </c>
      <c r="G20" s="161">
        <v>162</v>
      </c>
      <c r="H20" s="161">
        <v>52058</v>
      </c>
      <c r="I20" s="161">
        <v>17</v>
      </c>
      <c r="J20" s="161">
        <v>124</v>
      </c>
      <c r="K20" s="161">
        <v>64361.98</v>
      </c>
      <c r="L20" s="76"/>
      <c r="M20" s="76"/>
      <c r="N20" s="276" t="s">
        <v>606</v>
      </c>
      <c r="O20" s="243" t="s">
        <v>419</v>
      </c>
      <c r="P20" s="79"/>
      <c r="Q20" s="161">
        <v>2</v>
      </c>
      <c r="R20" s="161">
        <v>5</v>
      </c>
      <c r="S20" s="161" t="s">
        <v>405</v>
      </c>
      <c r="T20" s="159">
        <v>2</v>
      </c>
      <c r="U20" s="159">
        <v>2</v>
      </c>
      <c r="V20" s="161" t="s">
        <v>405</v>
      </c>
    </row>
    <row r="21" spans="1:22" ht="19.149999999999999" customHeight="1" x14ac:dyDescent="0.15">
      <c r="A21" s="221"/>
      <c r="B21" s="221"/>
      <c r="C21" s="275" t="s">
        <v>580</v>
      </c>
      <c r="D21" s="224" t="s">
        <v>420</v>
      </c>
      <c r="E21" s="225"/>
      <c r="F21" s="161">
        <v>34</v>
      </c>
      <c r="G21" s="161">
        <v>249</v>
      </c>
      <c r="H21" s="161">
        <v>51606</v>
      </c>
      <c r="I21" s="161">
        <v>24</v>
      </c>
      <c r="J21" s="161">
        <v>213</v>
      </c>
      <c r="K21" s="161">
        <v>35271.629999999997</v>
      </c>
      <c r="L21" s="76"/>
      <c r="M21" s="76"/>
      <c r="N21" s="276" t="s">
        <v>607</v>
      </c>
      <c r="O21" s="243" t="s">
        <v>421</v>
      </c>
      <c r="P21" s="225"/>
      <c r="Q21" s="161">
        <v>134</v>
      </c>
      <c r="R21" s="161">
        <v>866</v>
      </c>
      <c r="S21" s="161" t="s">
        <v>405</v>
      </c>
      <c r="T21" s="159">
        <v>121</v>
      </c>
      <c r="U21" s="159">
        <v>546</v>
      </c>
      <c r="V21" s="161" t="s">
        <v>405</v>
      </c>
    </row>
    <row r="22" spans="1:22" ht="19.149999999999999" customHeight="1" x14ac:dyDescent="0.15">
      <c r="A22" s="221"/>
      <c r="B22" s="221"/>
      <c r="C22" s="275" t="s">
        <v>581</v>
      </c>
      <c r="D22" s="224" t="s">
        <v>422</v>
      </c>
      <c r="E22" s="225"/>
      <c r="F22" s="161">
        <v>4</v>
      </c>
      <c r="G22" s="161">
        <v>28</v>
      </c>
      <c r="H22" s="161">
        <v>1078</v>
      </c>
      <c r="I22" s="161">
        <v>3</v>
      </c>
      <c r="J22" s="161">
        <v>8</v>
      </c>
      <c r="K22" s="161">
        <v>613.72</v>
      </c>
      <c r="L22" s="313"/>
      <c r="M22" s="313"/>
      <c r="N22" s="315"/>
      <c r="O22" s="315"/>
      <c r="P22" s="225"/>
      <c r="Q22" s="161"/>
      <c r="R22" s="161"/>
      <c r="S22" s="160"/>
      <c r="T22" s="159"/>
      <c r="U22" s="159"/>
      <c r="V22" s="160"/>
    </row>
    <row r="23" spans="1:22" ht="19.149999999999999" customHeight="1" x14ac:dyDescent="0.15">
      <c r="A23" s="221"/>
      <c r="B23" s="221"/>
      <c r="C23" s="275" t="s">
        <v>582</v>
      </c>
      <c r="D23" s="224" t="s">
        <v>423</v>
      </c>
      <c r="E23" s="225"/>
      <c r="F23" s="161">
        <v>13</v>
      </c>
      <c r="G23" s="161">
        <v>128</v>
      </c>
      <c r="H23" s="161">
        <v>8229</v>
      </c>
      <c r="I23" s="161">
        <v>15</v>
      </c>
      <c r="J23" s="161">
        <v>137</v>
      </c>
      <c r="K23" s="161">
        <v>3535.81</v>
      </c>
      <c r="L23" s="313" t="s">
        <v>569</v>
      </c>
      <c r="M23" s="313"/>
      <c r="N23" s="315" t="s">
        <v>424</v>
      </c>
      <c r="O23" s="315"/>
      <c r="P23" s="225"/>
      <c r="Q23" s="161">
        <v>1138</v>
      </c>
      <c r="R23" s="161">
        <v>6736</v>
      </c>
      <c r="S23" s="161">
        <v>107164</v>
      </c>
      <c r="T23" s="159">
        <v>1156</v>
      </c>
      <c r="U23" s="159">
        <v>6859</v>
      </c>
      <c r="V23" s="159">
        <v>129823</v>
      </c>
    </row>
    <row r="24" spans="1:22" ht="19.149999999999999" customHeight="1" x14ac:dyDescent="0.15">
      <c r="A24" s="221"/>
      <c r="B24" s="221"/>
      <c r="C24" s="275" t="s">
        <v>583</v>
      </c>
      <c r="D24" s="224" t="s">
        <v>492</v>
      </c>
      <c r="E24" s="225"/>
      <c r="F24" s="161">
        <v>90</v>
      </c>
      <c r="G24" s="161">
        <v>667</v>
      </c>
      <c r="H24" s="161">
        <v>39784</v>
      </c>
      <c r="I24" s="161">
        <v>89</v>
      </c>
      <c r="J24" s="161">
        <v>828</v>
      </c>
      <c r="K24" s="161">
        <v>51362.6</v>
      </c>
      <c r="L24" s="76"/>
      <c r="M24" s="76"/>
      <c r="N24" s="276" t="s">
        <v>608</v>
      </c>
      <c r="O24" s="224" t="s">
        <v>425</v>
      </c>
      <c r="P24" s="79"/>
      <c r="Q24" s="161">
        <v>57</v>
      </c>
      <c r="R24" s="161">
        <v>223</v>
      </c>
      <c r="S24" s="161">
        <v>2312</v>
      </c>
      <c r="T24" s="159">
        <v>47</v>
      </c>
      <c r="U24" s="159">
        <v>185</v>
      </c>
      <c r="V24" s="159">
        <v>2134</v>
      </c>
    </row>
    <row r="25" spans="1:22" ht="19.149999999999999" customHeight="1" x14ac:dyDescent="0.15">
      <c r="A25" s="221"/>
      <c r="B25" s="221"/>
      <c r="C25" s="275" t="s">
        <v>584</v>
      </c>
      <c r="D25" s="224" t="s">
        <v>426</v>
      </c>
      <c r="E25" s="225"/>
      <c r="F25" s="161">
        <v>24</v>
      </c>
      <c r="G25" s="161">
        <v>263</v>
      </c>
      <c r="H25" s="161">
        <v>6638</v>
      </c>
      <c r="I25" s="161">
        <v>29</v>
      </c>
      <c r="J25" s="161">
        <v>234</v>
      </c>
      <c r="K25" s="161">
        <v>5970.93</v>
      </c>
      <c r="L25" s="76"/>
      <c r="M25" s="76"/>
      <c r="N25" s="276" t="s">
        <v>609</v>
      </c>
      <c r="O25" s="224" t="s">
        <v>427</v>
      </c>
      <c r="P25" s="225"/>
      <c r="Q25" s="161">
        <v>34</v>
      </c>
      <c r="R25" s="161">
        <v>89</v>
      </c>
      <c r="S25" s="161">
        <v>459</v>
      </c>
      <c r="T25" s="159">
        <v>42</v>
      </c>
      <c r="U25" s="159">
        <v>125</v>
      </c>
      <c r="V25" s="159">
        <v>1189</v>
      </c>
    </row>
    <row r="26" spans="1:22" ht="19.149999999999999" customHeight="1" x14ac:dyDescent="0.15">
      <c r="A26" s="221"/>
      <c r="B26" s="221"/>
      <c r="C26" s="275" t="s">
        <v>585</v>
      </c>
      <c r="D26" s="224" t="s">
        <v>428</v>
      </c>
      <c r="E26" s="225"/>
      <c r="F26" s="161">
        <v>66</v>
      </c>
      <c r="G26" s="161">
        <v>470</v>
      </c>
      <c r="H26" s="161">
        <v>42526</v>
      </c>
      <c r="I26" s="161">
        <v>62</v>
      </c>
      <c r="J26" s="161">
        <v>396</v>
      </c>
      <c r="K26" s="161">
        <v>43050.400000000001</v>
      </c>
      <c r="L26" s="76"/>
      <c r="M26" s="76"/>
      <c r="N26" s="276" t="s">
        <v>610</v>
      </c>
      <c r="O26" s="271" t="s">
        <v>429</v>
      </c>
      <c r="P26" s="225"/>
      <c r="Q26" s="161">
        <v>297</v>
      </c>
      <c r="R26" s="161">
        <v>1616</v>
      </c>
      <c r="S26" s="161">
        <v>33242</v>
      </c>
      <c r="T26" s="159">
        <v>346</v>
      </c>
      <c r="U26" s="159">
        <v>2021</v>
      </c>
      <c r="V26" s="159">
        <v>46427</v>
      </c>
    </row>
    <row r="27" spans="1:22" ht="19.149999999999999" customHeight="1" x14ac:dyDescent="0.15">
      <c r="A27" s="221"/>
      <c r="B27" s="221"/>
      <c r="C27" s="275" t="s">
        <v>586</v>
      </c>
      <c r="D27" s="224" t="s">
        <v>430</v>
      </c>
      <c r="E27" s="225"/>
      <c r="F27" s="161">
        <v>48</v>
      </c>
      <c r="G27" s="161">
        <v>524</v>
      </c>
      <c r="H27" s="161">
        <v>25664</v>
      </c>
      <c r="I27" s="161">
        <v>51</v>
      </c>
      <c r="J27" s="161">
        <v>512</v>
      </c>
      <c r="K27" s="161">
        <v>35167.199999999997</v>
      </c>
      <c r="L27" s="76"/>
      <c r="M27" s="76"/>
      <c r="N27" s="276" t="s">
        <v>611</v>
      </c>
      <c r="O27" s="224" t="s">
        <v>431</v>
      </c>
      <c r="P27" s="225"/>
      <c r="Q27" s="161">
        <v>14</v>
      </c>
      <c r="R27" s="161">
        <v>27</v>
      </c>
      <c r="S27" s="161">
        <v>169</v>
      </c>
      <c r="T27" s="159">
        <v>12</v>
      </c>
      <c r="U27" s="159">
        <v>25</v>
      </c>
      <c r="V27" s="159">
        <v>170</v>
      </c>
    </row>
    <row r="28" spans="1:22" ht="19.149999999999999" customHeight="1" x14ac:dyDescent="0.15">
      <c r="A28" s="221"/>
      <c r="B28" s="221"/>
      <c r="C28" s="275" t="s">
        <v>587</v>
      </c>
      <c r="D28" s="224" t="s">
        <v>432</v>
      </c>
      <c r="E28" s="225"/>
      <c r="F28" s="161">
        <v>27</v>
      </c>
      <c r="G28" s="161">
        <v>169</v>
      </c>
      <c r="H28" s="161">
        <v>8460</v>
      </c>
      <c r="I28" s="161">
        <v>28</v>
      </c>
      <c r="J28" s="161">
        <v>205</v>
      </c>
      <c r="K28" s="161">
        <v>9589.9</v>
      </c>
      <c r="L28" s="76"/>
      <c r="M28" s="76"/>
      <c r="N28" s="276" t="s">
        <v>612</v>
      </c>
      <c r="O28" s="224" t="s">
        <v>433</v>
      </c>
      <c r="P28" s="225"/>
      <c r="Q28" s="161">
        <v>126</v>
      </c>
      <c r="R28" s="161">
        <v>822</v>
      </c>
      <c r="S28" s="161">
        <v>30768</v>
      </c>
      <c r="T28" s="159">
        <v>134</v>
      </c>
      <c r="U28" s="159">
        <v>867</v>
      </c>
      <c r="V28" s="159">
        <v>45973</v>
      </c>
    </row>
    <row r="29" spans="1:22" ht="19.149999999999999" customHeight="1" x14ac:dyDescent="0.15">
      <c r="A29" s="221"/>
      <c r="B29" s="221"/>
      <c r="C29" s="275" t="s">
        <v>588</v>
      </c>
      <c r="D29" s="224" t="s">
        <v>434</v>
      </c>
      <c r="E29" s="225"/>
      <c r="F29" s="161">
        <v>74</v>
      </c>
      <c r="G29" s="161">
        <v>1112</v>
      </c>
      <c r="H29" s="161">
        <v>91279</v>
      </c>
      <c r="I29" s="161">
        <v>73</v>
      </c>
      <c r="J29" s="161">
        <v>1114</v>
      </c>
      <c r="K29" s="161">
        <v>94116.42</v>
      </c>
      <c r="L29" s="76"/>
      <c r="M29" s="76"/>
      <c r="N29" s="276" t="s">
        <v>613</v>
      </c>
      <c r="O29" s="224" t="s">
        <v>435</v>
      </c>
      <c r="P29" s="79"/>
      <c r="Q29" s="161">
        <v>110</v>
      </c>
      <c r="R29" s="161">
        <v>1568</v>
      </c>
      <c r="S29" s="161">
        <v>10401</v>
      </c>
      <c r="T29" s="159">
        <v>108</v>
      </c>
      <c r="U29" s="159">
        <v>1671</v>
      </c>
      <c r="V29" s="159">
        <v>9011</v>
      </c>
    </row>
    <row r="30" spans="1:22" ht="20.25" customHeight="1" x14ac:dyDescent="0.15">
      <c r="A30" s="221"/>
      <c r="B30" s="221"/>
      <c r="C30" s="275" t="s">
        <v>589</v>
      </c>
      <c r="D30" s="224" t="s">
        <v>436</v>
      </c>
      <c r="E30" s="225"/>
      <c r="F30" s="161">
        <v>10</v>
      </c>
      <c r="G30" s="161">
        <v>133</v>
      </c>
      <c r="H30" s="161">
        <v>3865</v>
      </c>
      <c r="I30" s="161">
        <v>10</v>
      </c>
      <c r="J30" s="161">
        <v>134</v>
      </c>
      <c r="K30" s="161">
        <v>4371.1099999999997</v>
      </c>
      <c r="L30" s="76"/>
      <c r="M30" s="76"/>
      <c r="N30" s="276" t="s">
        <v>614</v>
      </c>
      <c r="O30" s="272" t="s">
        <v>437</v>
      </c>
      <c r="P30" s="79"/>
      <c r="Q30" s="161">
        <v>65</v>
      </c>
      <c r="R30" s="161">
        <v>386</v>
      </c>
      <c r="S30" s="161">
        <v>6223</v>
      </c>
      <c r="T30" s="159">
        <v>61</v>
      </c>
      <c r="U30" s="159">
        <v>295</v>
      </c>
      <c r="V30" s="159">
        <v>5336</v>
      </c>
    </row>
    <row r="31" spans="1:22" ht="19.149999999999999" customHeight="1" x14ac:dyDescent="0.15">
      <c r="A31" s="221"/>
      <c r="B31" s="221"/>
      <c r="C31" s="275" t="s">
        <v>590</v>
      </c>
      <c r="D31" s="224" t="s">
        <v>438</v>
      </c>
      <c r="E31" s="225"/>
      <c r="F31" s="161">
        <v>83</v>
      </c>
      <c r="G31" s="161">
        <v>673</v>
      </c>
      <c r="H31" s="161">
        <v>117928</v>
      </c>
      <c r="I31" s="161">
        <v>95</v>
      </c>
      <c r="J31" s="161">
        <v>686</v>
      </c>
      <c r="K31" s="161">
        <v>133001.26</v>
      </c>
      <c r="L31" s="76"/>
      <c r="M31" s="76"/>
      <c r="N31" s="276" t="s">
        <v>615</v>
      </c>
      <c r="O31" s="243" t="s">
        <v>439</v>
      </c>
      <c r="P31" s="79"/>
      <c r="Q31" s="161">
        <v>69</v>
      </c>
      <c r="R31" s="161">
        <v>295</v>
      </c>
      <c r="S31" s="161">
        <v>2514</v>
      </c>
      <c r="T31" s="159">
        <v>65</v>
      </c>
      <c r="U31" s="159">
        <v>262</v>
      </c>
      <c r="V31" s="159">
        <v>3061</v>
      </c>
    </row>
    <row r="32" spans="1:22" ht="19.149999999999999" customHeight="1" x14ac:dyDescent="0.15">
      <c r="A32" s="221"/>
      <c r="B32" s="221"/>
      <c r="C32" s="311"/>
      <c r="D32" s="311"/>
      <c r="E32" s="79"/>
      <c r="F32" s="161"/>
      <c r="G32" s="161"/>
      <c r="H32" s="161"/>
      <c r="I32" s="161"/>
      <c r="J32" s="161"/>
      <c r="K32" s="161"/>
      <c r="L32" s="76"/>
      <c r="M32" s="76"/>
      <c r="N32" s="276" t="s">
        <v>616</v>
      </c>
      <c r="O32" s="243" t="s">
        <v>440</v>
      </c>
      <c r="P32" s="225"/>
      <c r="Q32" s="161">
        <v>366</v>
      </c>
      <c r="R32" s="161">
        <v>1710</v>
      </c>
      <c r="S32" s="161">
        <v>21076</v>
      </c>
      <c r="T32" s="159">
        <v>341</v>
      </c>
      <c r="U32" s="159">
        <v>1408</v>
      </c>
      <c r="V32" s="159">
        <v>16523</v>
      </c>
    </row>
    <row r="33" spans="1:22" ht="19.149999999999999" customHeight="1" x14ac:dyDescent="0.15">
      <c r="A33" s="310" t="s">
        <v>565</v>
      </c>
      <c r="B33" s="310"/>
      <c r="C33" s="311" t="s">
        <v>441</v>
      </c>
      <c r="D33" s="311"/>
      <c r="E33" s="79"/>
      <c r="F33" s="161">
        <v>11</v>
      </c>
      <c r="G33" s="161">
        <v>1272</v>
      </c>
      <c r="H33" s="161">
        <v>39794</v>
      </c>
      <c r="I33" s="161">
        <v>13</v>
      </c>
      <c r="J33" s="161">
        <v>1298</v>
      </c>
      <c r="K33" s="161">
        <v>43489</v>
      </c>
      <c r="L33" s="313"/>
      <c r="M33" s="313"/>
      <c r="N33" s="314"/>
      <c r="O33" s="314"/>
      <c r="P33" s="225"/>
      <c r="Q33" s="161"/>
      <c r="R33" s="161"/>
      <c r="S33" s="161"/>
      <c r="T33" s="159"/>
      <c r="U33" s="159"/>
      <c r="V33" s="159"/>
    </row>
    <row r="34" spans="1:22" ht="19.149999999999999" customHeight="1" x14ac:dyDescent="0.15">
      <c r="A34" s="221"/>
      <c r="B34" s="221"/>
      <c r="C34" s="277" t="s">
        <v>591</v>
      </c>
      <c r="D34" s="218" t="s">
        <v>442</v>
      </c>
      <c r="E34" s="79"/>
      <c r="F34" s="161">
        <v>7</v>
      </c>
      <c r="G34" s="161">
        <v>1262</v>
      </c>
      <c r="H34" s="161">
        <v>39668</v>
      </c>
      <c r="I34" s="161">
        <v>7</v>
      </c>
      <c r="J34" s="161">
        <v>1258</v>
      </c>
      <c r="K34" s="161">
        <v>40756</v>
      </c>
      <c r="L34" s="313" t="s">
        <v>570</v>
      </c>
      <c r="M34" s="313"/>
      <c r="N34" s="314" t="s">
        <v>443</v>
      </c>
      <c r="O34" s="314"/>
      <c r="P34" s="225"/>
      <c r="Q34" s="161">
        <v>101</v>
      </c>
      <c r="R34" s="161">
        <v>621</v>
      </c>
      <c r="S34" s="161">
        <v>13219</v>
      </c>
      <c r="T34" s="159">
        <v>97</v>
      </c>
      <c r="U34" s="159">
        <v>794</v>
      </c>
      <c r="V34" s="159">
        <v>14555</v>
      </c>
    </row>
    <row r="35" spans="1:22" ht="19.149999999999999" customHeight="1" x14ac:dyDescent="0.15">
      <c r="A35" s="221"/>
      <c r="B35" s="221"/>
      <c r="C35" s="277" t="s">
        <v>592</v>
      </c>
      <c r="D35" s="256" t="s">
        <v>464</v>
      </c>
      <c r="E35" s="79"/>
      <c r="F35" s="161">
        <v>4</v>
      </c>
      <c r="G35" s="161">
        <v>10</v>
      </c>
      <c r="H35" s="161">
        <v>125</v>
      </c>
      <c r="I35" s="161">
        <v>6</v>
      </c>
      <c r="J35" s="161">
        <v>40</v>
      </c>
      <c r="K35" s="161">
        <v>2733</v>
      </c>
      <c r="L35" s="76"/>
      <c r="M35" s="76"/>
      <c r="N35" s="76" t="s">
        <v>617</v>
      </c>
      <c r="O35" s="224" t="s">
        <v>444</v>
      </c>
      <c r="P35" s="225"/>
      <c r="Q35" s="161">
        <v>64</v>
      </c>
      <c r="R35" s="161">
        <v>416</v>
      </c>
      <c r="S35" s="161">
        <v>8126</v>
      </c>
      <c r="T35" s="159">
        <v>69</v>
      </c>
      <c r="U35" s="159">
        <v>656</v>
      </c>
      <c r="V35" s="159">
        <v>11559</v>
      </c>
    </row>
    <row r="36" spans="1:22" ht="19.149999999999999" customHeight="1" x14ac:dyDescent="0.15">
      <c r="A36" s="221"/>
      <c r="B36" s="221"/>
      <c r="C36" s="218"/>
      <c r="D36" s="218"/>
      <c r="E36" s="79"/>
      <c r="F36" s="161"/>
      <c r="G36" s="161"/>
      <c r="H36" s="161"/>
      <c r="I36" s="161"/>
      <c r="J36" s="161"/>
      <c r="K36" s="161"/>
      <c r="L36" s="76"/>
      <c r="M36" s="76"/>
      <c r="N36" s="76" t="s">
        <v>618</v>
      </c>
      <c r="O36" s="224" t="s">
        <v>445</v>
      </c>
      <c r="P36" s="225"/>
      <c r="Q36" s="161">
        <v>23</v>
      </c>
      <c r="R36" s="161">
        <v>45</v>
      </c>
      <c r="S36" s="161">
        <v>1053</v>
      </c>
      <c r="T36" s="159">
        <v>12</v>
      </c>
      <c r="U36" s="159">
        <v>68</v>
      </c>
      <c r="V36" s="159">
        <v>1597</v>
      </c>
    </row>
    <row r="37" spans="1:22" ht="19.149999999999999" customHeight="1" x14ac:dyDescent="0.15">
      <c r="A37" s="310" t="s">
        <v>566</v>
      </c>
      <c r="B37" s="310"/>
      <c r="C37" s="311" t="s">
        <v>446</v>
      </c>
      <c r="D37" s="311"/>
      <c r="E37" s="79"/>
      <c r="F37" s="161">
        <v>456</v>
      </c>
      <c r="G37" s="161">
        <v>1910</v>
      </c>
      <c r="H37" s="161">
        <v>23903</v>
      </c>
      <c r="I37" s="161">
        <v>460</v>
      </c>
      <c r="J37" s="161">
        <v>2014</v>
      </c>
      <c r="K37" s="161">
        <v>27490</v>
      </c>
      <c r="L37" s="76"/>
      <c r="M37" s="76"/>
      <c r="N37" s="76" t="s">
        <v>619</v>
      </c>
      <c r="O37" s="224" t="s">
        <v>447</v>
      </c>
      <c r="P37" s="225"/>
      <c r="Q37" s="161">
        <v>14</v>
      </c>
      <c r="R37" s="161">
        <v>160</v>
      </c>
      <c r="S37" s="161">
        <v>4040</v>
      </c>
      <c r="T37" s="159">
        <v>16</v>
      </c>
      <c r="U37" s="159">
        <v>70</v>
      </c>
      <c r="V37" s="159">
        <v>1400</v>
      </c>
    </row>
    <row r="38" spans="1:22" ht="19.149999999999999" customHeight="1" x14ac:dyDescent="0.15">
      <c r="A38" s="221"/>
      <c r="B38" s="221"/>
      <c r="C38" s="277" t="s">
        <v>593</v>
      </c>
      <c r="D38" s="218" t="s">
        <v>448</v>
      </c>
      <c r="E38" s="79"/>
      <c r="F38" s="161">
        <v>47</v>
      </c>
      <c r="G38" s="161">
        <v>243</v>
      </c>
      <c r="H38" s="161">
        <v>2110</v>
      </c>
      <c r="I38" s="161">
        <v>44</v>
      </c>
      <c r="J38" s="161">
        <v>223</v>
      </c>
      <c r="K38" s="161">
        <v>2204</v>
      </c>
      <c r="L38" s="76"/>
      <c r="M38" s="76"/>
      <c r="N38" s="219"/>
      <c r="O38" s="224"/>
      <c r="P38" s="225"/>
      <c r="Q38" s="159"/>
      <c r="R38" s="159"/>
      <c r="S38" s="159"/>
      <c r="T38" s="159"/>
      <c r="U38" s="159"/>
      <c r="V38" s="159"/>
    </row>
    <row r="39" spans="1:22" ht="19.149999999999999" customHeight="1" x14ac:dyDescent="0.15">
      <c r="A39" s="221"/>
      <c r="B39" s="221"/>
      <c r="C39" s="277" t="s">
        <v>594</v>
      </c>
      <c r="D39" s="218" t="s">
        <v>449</v>
      </c>
      <c r="E39" s="79"/>
      <c r="F39" s="159">
        <v>42</v>
      </c>
      <c r="G39" s="159">
        <v>235</v>
      </c>
      <c r="H39" s="159">
        <v>3479</v>
      </c>
      <c r="I39" s="159">
        <v>39</v>
      </c>
      <c r="J39" s="159">
        <v>171</v>
      </c>
      <c r="K39" s="159">
        <v>2953</v>
      </c>
      <c r="L39" s="76"/>
      <c r="M39" s="76"/>
      <c r="N39" s="219"/>
      <c r="O39" s="224"/>
      <c r="P39" s="225"/>
      <c r="Q39" s="159"/>
      <c r="R39" s="159"/>
      <c r="S39" s="159"/>
      <c r="T39" s="159"/>
      <c r="U39" s="159"/>
      <c r="V39" s="159"/>
    </row>
    <row r="40" spans="1:22" ht="19.149999999999999" customHeight="1" x14ac:dyDescent="0.15">
      <c r="A40" s="221"/>
      <c r="B40" s="221"/>
      <c r="C40" s="277" t="s">
        <v>595</v>
      </c>
      <c r="D40" s="218" t="s">
        <v>450</v>
      </c>
      <c r="E40" s="79"/>
      <c r="F40" s="159">
        <v>219</v>
      </c>
      <c r="G40" s="159">
        <v>877</v>
      </c>
      <c r="H40" s="159">
        <v>11432</v>
      </c>
      <c r="I40" s="159">
        <v>232</v>
      </c>
      <c r="J40" s="159">
        <v>1013</v>
      </c>
      <c r="K40" s="159">
        <v>14369</v>
      </c>
      <c r="L40" s="76"/>
      <c r="M40" s="76"/>
      <c r="N40" s="219"/>
      <c r="O40" s="224"/>
      <c r="P40" s="225"/>
      <c r="Q40" s="159"/>
      <c r="R40" s="159"/>
      <c r="S40" s="159"/>
      <c r="T40" s="159"/>
      <c r="U40" s="159"/>
      <c r="V40" s="159"/>
    </row>
    <row r="41" spans="1:22" ht="19.149999999999999" customHeight="1" x14ac:dyDescent="0.15">
      <c r="A41" s="221"/>
      <c r="B41" s="221"/>
      <c r="C41" s="275" t="s">
        <v>596</v>
      </c>
      <c r="D41" s="224" t="s">
        <v>451</v>
      </c>
      <c r="E41" s="225"/>
      <c r="F41" s="159">
        <v>35</v>
      </c>
      <c r="G41" s="159">
        <v>125</v>
      </c>
      <c r="H41" s="159">
        <v>2019</v>
      </c>
      <c r="I41" s="159">
        <v>42</v>
      </c>
      <c r="J41" s="159">
        <v>133</v>
      </c>
      <c r="K41" s="159">
        <v>2633</v>
      </c>
      <c r="L41" s="76"/>
      <c r="M41" s="76"/>
      <c r="N41" s="219"/>
      <c r="O41" s="224"/>
      <c r="P41" s="225"/>
      <c r="Q41" s="159"/>
      <c r="R41" s="159"/>
      <c r="S41" s="159"/>
      <c r="T41" s="159"/>
      <c r="U41" s="159"/>
      <c r="V41" s="161"/>
    </row>
    <row r="42" spans="1:22" ht="19.149999999999999" customHeight="1" x14ac:dyDescent="0.15">
      <c r="A42" s="221"/>
      <c r="B42" s="221"/>
      <c r="C42" s="275" t="s">
        <v>597</v>
      </c>
      <c r="D42" s="224" t="s">
        <v>452</v>
      </c>
      <c r="E42" s="225"/>
      <c r="F42" s="159">
        <v>113</v>
      </c>
      <c r="G42" s="159">
        <v>430</v>
      </c>
      <c r="H42" s="159">
        <v>4863</v>
      </c>
      <c r="I42" s="159">
        <v>103</v>
      </c>
      <c r="J42" s="159">
        <v>474</v>
      </c>
      <c r="K42" s="159">
        <v>5331</v>
      </c>
      <c r="L42" s="76"/>
      <c r="M42" s="76"/>
      <c r="N42" s="219"/>
      <c r="O42" s="224"/>
      <c r="P42" s="225"/>
      <c r="Q42" s="159"/>
      <c r="R42" s="159"/>
      <c r="S42" s="159"/>
      <c r="T42" s="159"/>
      <c r="U42" s="159"/>
      <c r="V42" s="159"/>
    </row>
    <row r="43" spans="1:22" ht="4.9000000000000004" customHeight="1" thickBot="1" x14ac:dyDescent="0.2">
      <c r="A43" s="81"/>
      <c r="B43" s="81"/>
      <c r="C43" s="82"/>
      <c r="D43" s="83"/>
      <c r="E43" s="84"/>
      <c r="F43" s="85"/>
      <c r="G43" s="85"/>
      <c r="H43" s="85"/>
      <c r="I43" s="85"/>
      <c r="J43" s="85"/>
      <c r="K43" s="85"/>
      <c r="L43" s="82"/>
      <c r="M43" s="82"/>
      <c r="N43" s="86"/>
      <c r="O43" s="83"/>
      <c r="P43" s="87"/>
      <c r="Q43" s="88"/>
      <c r="R43" s="88"/>
      <c r="S43" s="88"/>
      <c r="T43" s="88"/>
      <c r="U43" s="88"/>
      <c r="V43" s="88"/>
    </row>
    <row r="44" spans="1:22" ht="12" customHeight="1" x14ac:dyDescent="0.15">
      <c r="A44" s="244" t="s">
        <v>555</v>
      </c>
      <c r="B44" s="232"/>
      <c r="C44" s="232"/>
      <c r="D44" s="232"/>
      <c r="E44" s="232"/>
      <c r="F44" s="232"/>
      <c r="G44" s="232"/>
      <c r="H44" s="232"/>
      <c r="I44" s="232"/>
      <c r="J44" s="232"/>
      <c r="K44" s="232"/>
      <c r="L44" s="90"/>
      <c r="M44" s="90"/>
      <c r="N44" s="90"/>
      <c r="O44" s="90"/>
      <c r="P44" s="90"/>
      <c r="Q44" s="90"/>
      <c r="R44" s="90"/>
      <c r="S44" s="90"/>
      <c r="T44" s="90"/>
      <c r="U44" s="90"/>
      <c r="V44" s="90"/>
    </row>
    <row r="45" spans="1:22" ht="45" customHeight="1" x14ac:dyDescent="0.15">
      <c r="A45" s="245"/>
      <c r="B45" s="245"/>
      <c r="C45" s="312" t="s">
        <v>563</v>
      </c>
      <c r="D45" s="312"/>
      <c r="E45" s="312"/>
      <c r="F45" s="312"/>
      <c r="G45" s="312"/>
      <c r="H45" s="312"/>
      <c r="I45" s="312"/>
      <c r="J45" s="312"/>
      <c r="K45" s="312"/>
      <c r="L45" s="80"/>
      <c r="M45" s="80"/>
      <c r="N45" s="80"/>
    </row>
  </sheetData>
  <mergeCells count="35">
    <mergeCell ref="Q6:S6"/>
    <mergeCell ref="T6:V6"/>
    <mergeCell ref="A1:K1"/>
    <mergeCell ref="L1:V1"/>
    <mergeCell ref="A3:K3"/>
    <mergeCell ref="L3:V3"/>
    <mergeCell ref="A5:H5"/>
    <mergeCell ref="L5:V5"/>
    <mergeCell ref="L17:M17"/>
    <mergeCell ref="N17:O17"/>
    <mergeCell ref="A6:E7"/>
    <mergeCell ref="F6:H6"/>
    <mergeCell ref="I6:K6"/>
    <mergeCell ref="L6:P7"/>
    <mergeCell ref="A9:E9"/>
    <mergeCell ref="L9:M9"/>
    <mergeCell ref="N9:O9"/>
    <mergeCell ref="A11:B11"/>
    <mergeCell ref="C11:D11"/>
    <mergeCell ref="L33:M33"/>
    <mergeCell ref="N33:O33"/>
    <mergeCell ref="L34:M34"/>
    <mergeCell ref="N34:O34"/>
    <mergeCell ref="L18:M18"/>
    <mergeCell ref="N18:O18"/>
    <mergeCell ref="L22:M22"/>
    <mergeCell ref="N22:O22"/>
    <mergeCell ref="L23:M23"/>
    <mergeCell ref="N23:O23"/>
    <mergeCell ref="A37:B37"/>
    <mergeCell ref="C37:D37"/>
    <mergeCell ref="C45:K45"/>
    <mergeCell ref="C32:D32"/>
    <mergeCell ref="A33:B33"/>
    <mergeCell ref="C33:D33"/>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36 B37 B33 A34:B36 A33 A37 M34 M23 L24:M33 M18 L19:M22 M9 L10:M17 L9 L18 L23 L34 C12:C31 C34:C35 C38:C42 N10:N16 N19:N21 N24:N32 N35:N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zoomScale="115" zoomScaleNormal="115" zoomScaleSheetLayoutView="115" workbookViewId="0">
      <selection sqref="A1:H1"/>
    </sheetView>
  </sheetViews>
  <sheetFormatPr defaultColWidth="9" defaultRowHeight="13.5" x14ac:dyDescent="0.15"/>
  <cols>
    <col min="1" max="1" width="3.375" style="211" customWidth="1"/>
    <col min="2" max="2" width="9" style="211"/>
    <col min="3" max="3" width="3.375" style="211" customWidth="1"/>
    <col min="4" max="13" width="15.25" style="211" customWidth="1"/>
    <col min="14" max="14" width="3.375" style="211" customWidth="1"/>
    <col min="15" max="15" width="9" style="211"/>
    <col min="16" max="16" width="3.375" style="211" customWidth="1"/>
    <col min="17" max="16384" width="9" style="236"/>
  </cols>
  <sheetData>
    <row r="1" spans="1:16" ht="17.25" x14ac:dyDescent="0.15">
      <c r="A1" s="296" t="s">
        <v>557</v>
      </c>
      <c r="B1" s="296"/>
      <c r="C1" s="296"/>
      <c r="D1" s="296"/>
      <c r="E1" s="296"/>
      <c r="F1" s="296"/>
      <c r="G1" s="296"/>
      <c r="H1" s="296"/>
      <c r="I1" s="297" t="s">
        <v>6</v>
      </c>
      <c r="J1" s="297"/>
      <c r="K1" s="297"/>
      <c r="L1" s="297"/>
      <c r="M1" s="297"/>
      <c r="N1" s="297"/>
      <c r="O1" s="297"/>
      <c r="P1" s="297"/>
    </row>
    <row r="2" spans="1:16" ht="12" customHeight="1" x14ac:dyDescent="0.15">
      <c r="A2" s="270" t="s">
        <v>352</v>
      </c>
      <c r="B2" s="270"/>
      <c r="C2" s="270"/>
      <c r="D2" s="270"/>
      <c r="E2" s="270"/>
      <c r="F2" s="270"/>
      <c r="G2" s="270"/>
      <c r="H2" s="212" t="s">
        <v>453</v>
      </c>
      <c r="I2" s="211" t="s">
        <v>454</v>
      </c>
    </row>
    <row r="3" spans="1:16" ht="12" customHeight="1" thickBot="1" x14ac:dyDescent="0.2">
      <c r="A3" s="216"/>
      <c r="B3" s="216"/>
      <c r="C3" s="216"/>
      <c r="D3" s="216"/>
      <c r="E3" s="216"/>
      <c r="F3" s="216"/>
      <c r="G3" s="216"/>
      <c r="H3" s="216"/>
      <c r="I3" s="215"/>
      <c r="J3" s="215"/>
      <c r="K3" s="215"/>
      <c r="L3" s="215"/>
      <c r="M3" s="302" t="s">
        <v>151</v>
      </c>
      <c r="N3" s="302"/>
      <c r="O3" s="302"/>
      <c r="P3" s="302"/>
    </row>
    <row r="4" spans="1:16" ht="11.25" customHeight="1" x14ac:dyDescent="0.15">
      <c r="A4" s="282" t="s">
        <v>455</v>
      </c>
      <c r="B4" s="282"/>
      <c r="C4" s="283"/>
      <c r="D4" s="286" t="s">
        <v>70</v>
      </c>
      <c r="E4" s="286" t="s">
        <v>97</v>
      </c>
      <c r="F4" s="288" t="s">
        <v>96</v>
      </c>
      <c r="G4" s="338" t="s">
        <v>168</v>
      </c>
      <c r="H4" s="338"/>
      <c r="I4" s="339" t="s">
        <v>205</v>
      </c>
      <c r="J4" s="229" t="s">
        <v>456</v>
      </c>
      <c r="K4" s="229" t="s">
        <v>456</v>
      </c>
      <c r="L4" s="105" t="s">
        <v>456</v>
      </c>
      <c r="M4" s="105" t="s">
        <v>621</v>
      </c>
      <c r="N4" s="288" t="s">
        <v>455</v>
      </c>
      <c r="O4" s="282"/>
      <c r="P4" s="282"/>
    </row>
    <row r="5" spans="1:16" ht="11.25" customHeight="1" x14ac:dyDescent="0.15">
      <c r="A5" s="284"/>
      <c r="B5" s="284"/>
      <c r="C5" s="285"/>
      <c r="D5" s="287"/>
      <c r="E5" s="287"/>
      <c r="F5" s="289"/>
      <c r="G5" s="41" t="s">
        <v>98</v>
      </c>
      <c r="H5" s="255" t="s">
        <v>99</v>
      </c>
      <c r="I5" s="340"/>
      <c r="J5" s="230" t="s">
        <v>207</v>
      </c>
      <c r="K5" s="230" t="s">
        <v>208</v>
      </c>
      <c r="L5" s="104" t="s">
        <v>206</v>
      </c>
      <c r="M5" s="104" t="s">
        <v>457</v>
      </c>
      <c r="N5" s="289"/>
      <c r="O5" s="284"/>
      <c r="P5" s="284"/>
    </row>
    <row r="6" spans="1:16" s="206" customFormat="1" ht="3" customHeight="1" x14ac:dyDescent="0.15">
      <c r="A6" s="31"/>
      <c r="B6" s="31"/>
      <c r="C6" s="32"/>
      <c r="D6" s="31"/>
      <c r="E6" s="31"/>
      <c r="F6" s="31"/>
      <c r="G6" s="208"/>
      <c r="H6" s="183"/>
      <c r="I6" s="31"/>
      <c r="J6" s="208"/>
      <c r="K6" s="208"/>
      <c r="L6" s="208"/>
      <c r="M6" s="208"/>
      <c r="N6" s="246"/>
      <c r="O6" s="31"/>
      <c r="P6" s="31"/>
    </row>
    <row r="7" spans="1:16" s="206" customFormat="1" ht="10.9" customHeight="1" x14ac:dyDescent="0.15">
      <c r="A7" s="335" t="s">
        <v>3</v>
      </c>
      <c r="B7" s="335"/>
      <c r="C7" s="336"/>
      <c r="D7" s="186">
        <v>4048</v>
      </c>
      <c r="E7" s="186">
        <v>29435</v>
      </c>
      <c r="F7" s="186">
        <v>110115433</v>
      </c>
      <c r="G7" s="186">
        <v>72149326</v>
      </c>
      <c r="H7" s="186">
        <v>37966107</v>
      </c>
      <c r="I7" s="162">
        <v>403276</v>
      </c>
      <c r="J7" s="247">
        <v>7.2714920948616601</v>
      </c>
      <c r="K7" s="164">
        <v>27202.429100790512</v>
      </c>
      <c r="L7" s="165">
        <v>128.75989782886336</v>
      </c>
      <c r="M7" s="165">
        <v>3740.9693562085954</v>
      </c>
      <c r="N7" s="337" t="s">
        <v>194</v>
      </c>
      <c r="O7" s="335"/>
      <c r="P7" s="335"/>
    </row>
    <row r="8" spans="1:16" s="206" customFormat="1" ht="10.9" customHeight="1" x14ac:dyDescent="0.15">
      <c r="A8" s="315" t="s">
        <v>187</v>
      </c>
      <c r="B8" s="315"/>
      <c r="C8" s="333"/>
      <c r="D8" s="186"/>
      <c r="E8" s="186"/>
      <c r="F8" s="186"/>
      <c r="G8" s="186"/>
      <c r="H8" s="186"/>
      <c r="I8" s="162"/>
      <c r="J8" s="247"/>
      <c r="K8" s="164"/>
      <c r="L8" s="165"/>
      <c r="M8" s="165"/>
      <c r="N8" s="334" t="s">
        <v>186</v>
      </c>
      <c r="O8" s="315"/>
      <c r="P8" s="315"/>
    </row>
    <row r="9" spans="1:16" s="206" customFormat="1" ht="10.9" customHeight="1" x14ac:dyDescent="0.15">
      <c r="A9" s="331"/>
      <c r="B9" s="226" t="s">
        <v>8</v>
      </c>
      <c r="C9" s="225"/>
      <c r="D9" s="186">
        <v>1301</v>
      </c>
      <c r="E9" s="186">
        <v>9628</v>
      </c>
      <c r="F9" s="186">
        <v>41610136</v>
      </c>
      <c r="G9" s="186">
        <v>25923301</v>
      </c>
      <c r="H9" s="186">
        <v>15686835</v>
      </c>
      <c r="I9" s="165">
        <v>129655</v>
      </c>
      <c r="J9" s="247">
        <v>7.4004611837048424</v>
      </c>
      <c r="K9" s="164">
        <v>31983.194465795543</v>
      </c>
      <c r="L9" s="165">
        <v>123.71660305343511</v>
      </c>
      <c r="M9" s="165">
        <v>4321.783963439967</v>
      </c>
      <c r="N9" s="332"/>
      <c r="O9" s="226" t="s">
        <v>195</v>
      </c>
      <c r="P9" s="226"/>
    </row>
    <row r="10" spans="1:16" s="206" customFormat="1" ht="10.9" customHeight="1" x14ac:dyDescent="0.15">
      <c r="A10" s="331"/>
      <c r="B10" s="226" t="s">
        <v>9</v>
      </c>
      <c r="C10" s="225"/>
      <c r="D10" s="186">
        <v>81</v>
      </c>
      <c r="E10" s="186">
        <v>1388</v>
      </c>
      <c r="F10" s="186">
        <v>4326963</v>
      </c>
      <c r="G10" s="186">
        <v>2767939</v>
      </c>
      <c r="H10" s="186">
        <v>1559024</v>
      </c>
      <c r="I10" s="165">
        <v>16024</v>
      </c>
      <c r="J10" s="247">
        <v>17.135802469135804</v>
      </c>
      <c r="K10" s="164">
        <v>53419.296296296299</v>
      </c>
      <c r="L10" s="165">
        <v>258.45161290322579</v>
      </c>
      <c r="M10" s="165">
        <v>3117.408501440922</v>
      </c>
      <c r="N10" s="332"/>
      <c r="O10" s="226" t="s">
        <v>196</v>
      </c>
      <c r="P10" s="226"/>
    </row>
    <row r="11" spans="1:16" s="206" customFormat="1" ht="10.9" customHeight="1" x14ac:dyDescent="0.15">
      <c r="A11" s="331"/>
      <c r="B11" s="226" t="s">
        <v>10</v>
      </c>
      <c r="C11" s="225"/>
      <c r="D11" s="186">
        <v>290</v>
      </c>
      <c r="E11" s="186">
        <v>3384</v>
      </c>
      <c r="F11" s="186">
        <v>12327803</v>
      </c>
      <c r="G11" s="186">
        <v>9870296</v>
      </c>
      <c r="H11" s="186">
        <v>2457507</v>
      </c>
      <c r="I11" s="165">
        <v>32148</v>
      </c>
      <c r="J11" s="247">
        <v>11.668965517241379</v>
      </c>
      <c r="K11" s="164">
        <v>42509.665517241381</v>
      </c>
      <c r="L11" s="165">
        <v>200.92500000000001</v>
      </c>
      <c r="M11" s="165">
        <v>3642.9677895981085</v>
      </c>
      <c r="N11" s="332"/>
      <c r="O11" s="226" t="s">
        <v>197</v>
      </c>
      <c r="P11" s="226"/>
    </row>
    <row r="12" spans="1:16" s="206" customFormat="1" ht="10.9" customHeight="1" x14ac:dyDescent="0.15">
      <c r="A12" s="315" t="s">
        <v>189</v>
      </c>
      <c r="B12" s="315"/>
      <c r="C12" s="333"/>
      <c r="D12" s="186"/>
      <c r="E12" s="186"/>
      <c r="F12" s="186"/>
      <c r="G12" s="186"/>
      <c r="H12" s="186"/>
      <c r="I12" s="162"/>
      <c r="J12" s="247"/>
      <c r="K12" s="164"/>
      <c r="L12" s="165"/>
      <c r="M12" s="165"/>
      <c r="N12" s="334" t="s">
        <v>188</v>
      </c>
      <c r="O12" s="315"/>
      <c r="P12" s="315"/>
    </row>
    <row r="13" spans="1:16" s="206" customFormat="1" ht="10.9" customHeight="1" x14ac:dyDescent="0.15">
      <c r="A13" s="331"/>
      <c r="B13" s="226" t="s">
        <v>8</v>
      </c>
      <c r="C13" s="225"/>
      <c r="D13" s="186">
        <v>228</v>
      </c>
      <c r="E13" s="186">
        <v>1567</v>
      </c>
      <c r="F13" s="186">
        <v>6985985</v>
      </c>
      <c r="G13" s="187">
        <v>5027620</v>
      </c>
      <c r="H13" s="186">
        <v>1958365</v>
      </c>
      <c r="I13" s="165">
        <v>15188</v>
      </c>
      <c r="J13" s="247">
        <v>6.8728070175438596</v>
      </c>
      <c r="K13" s="164">
        <v>30640.285087719298</v>
      </c>
      <c r="L13" s="165">
        <v>97.358974358974365</v>
      </c>
      <c r="M13" s="165">
        <v>4458.1908104658587</v>
      </c>
      <c r="N13" s="332"/>
      <c r="O13" s="226" t="s">
        <v>195</v>
      </c>
      <c r="P13" s="226"/>
    </row>
    <row r="14" spans="1:16" s="206" customFormat="1" ht="10.9" customHeight="1" x14ac:dyDescent="0.15">
      <c r="A14" s="331"/>
      <c r="B14" s="226" t="s">
        <v>12</v>
      </c>
      <c r="C14" s="225"/>
      <c r="D14" s="186">
        <v>16</v>
      </c>
      <c r="E14" s="186">
        <v>209</v>
      </c>
      <c r="F14" s="186">
        <v>542994</v>
      </c>
      <c r="G14" s="187">
        <v>500348</v>
      </c>
      <c r="H14" s="186">
        <v>42646</v>
      </c>
      <c r="I14" s="165">
        <v>282</v>
      </c>
      <c r="J14" s="247">
        <v>13.0625</v>
      </c>
      <c r="K14" s="164">
        <v>33937.125</v>
      </c>
      <c r="L14" s="165">
        <v>31.333333333333332</v>
      </c>
      <c r="M14" s="165">
        <v>2598.0574162679427</v>
      </c>
      <c r="N14" s="332"/>
      <c r="O14" s="226" t="s">
        <v>198</v>
      </c>
      <c r="P14" s="226"/>
    </row>
    <row r="15" spans="1:16" s="206" customFormat="1" ht="10.9" customHeight="1" x14ac:dyDescent="0.15">
      <c r="A15" s="331"/>
      <c r="B15" s="226" t="s">
        <v>13</v>
      </c>
      <c r="C15" s="225"/>
      <c r="D15" s="186">
        <v>65</v>
      </c>
      <c r="E15" s="186">
        <v>495</v>
      </c>
      <c r="F15" s="186">
        <v>780304</v>
      </c>
      <c r="G15" s="187">
        <v>233283</v>
      </c>
      <c r="H15" s="186">
        <v>547021</v>
      </c>
      <c r="I15" s="165">
        <v>11615</v>
      </c>
      <c r="J15" s="247">
        <v>7.615384615384615</v>
      </c>
      <c r="K15" s="164">
        <v>12004.676923076922</v>
      </c>
      <c r="L15" s="165">
        <v>223.36538461538461</v>
      </c>
      <c r="M15" s="165">
        <v>1576.3717171717171</v>
      </c>
      <c r="N15" s="332"/>
      <c r="O15" s="226" t="s">
        <v>199</v>
      </c>
      <c r="P15" s="226"/>
    </row>
    <row r="16" spans="1:16" s="206" customFormat="1" ht="10.9" customHeight="1" x14ac:dyDescent="0.15">
      <c r="A16" s="331"/>
      <c r="B16" s="226" t="s">
        <v>14</v>
      </c>
      <c r="C16" s="225"/>
      <c r="D16" s="186">
        <v>22</v>
      </c>
      <c r="E16" s="186">
        <v>102</v>
      </c>
      <c r="F16" s="186">
        <v>94374</v>
      </c>
      <c r="G16" s="67">
        <v>0</v>
      </c>
      <c r="H16" s="187">
        <v>94374</v>
      </c>
      <c r="I16" s="165">
        <v>1454</v>
      </c>
      <c r="J16" s="247">
        <v>4.6363636363636367</v>
      </c>
      <c r="K16" s="164">
        <v>4289.727272727273</v>
      </c>
      <c r="L16" s="165">
        <v>66.090909090909093</v>
      </c>
      <c r="M16" s="165">
        <v>925.23529411764707</v>
      </c>
      <c r="N16" s="332"/>
      <c r="O16" s="226" t="s">
        <v>200</v>
      </c>
      <c r="P16" s="226"/>
    </row>
    <row r="17" spans="1:16" s="206" customFormat="1" ht="10.9" customHeight="1" x14ac:dyDescent="0.15">
      <c r="A17" s="331"/>
      <c r="B17" s="226" t="s">
        <v>15</v>
      </c>
      <c r="C17" s="225"/>
      <c r="D17" s="186">
        <v>137</v>
      </c>
      <c r="E17" s="186">
        <v>1229</v>
      </c>
      <c r="F17" s="186">
        <v>5288193</v>
      </c>
      <c r="G17" s="187">
        <v>4340095</v>
      </c>
      <c r="H17" s="186">
        <v>948098</v>
      </c>
      <c r="I17" s="165">
        <v>11180</v>
      </c>
      <c r="J17" s="247">
        <v>8.9708029197080297</v>
      </c>
      <c r="K17" s="164">
        <v>38599.948905109486</v>
      </c>
      <c r="L17" s="165">
        <v>164.41176470588235</v>
      </c>
      <c r="M17" s="165">
        <v>4302.842148087876</v>
      </c>
      <c r="N17" s="332"/>
      <c r="O17" s="226" t="s">
        <v>15</v>
      </c>
      <c r="P17" s="226"/>
    </row>
    <row r="18" spans="1:16" s="206" customFormat="1" ht="10.9" customHeight="1" x14ac:dyDescent="0.15">
      <c r="A18" s="331"/>
      <c r="B18" s="226" t="s">
        <v>209</v>
      </c>
      <c r="C18" s="225"/>
      <c r="D18" s="186">
        <v>38</v>
      </c>
      <c r="E18" s="186">
        <v>88</v>
      </c>
      <c r="F18" s="186">
        <v>65851</v>
      </c>
      <c r="G18" s="187" t="s">
        <v>463</v>
      </c>
      <c r="H18" s="187" t="s">
        <v>463</v>
      </c>
      <c r="I18" s="165">
        <v>1119</v>
      </c>
      <c r="J18" s="247">
        <v>2.3157894736842106</v>
      </c>
      <c r="K18" s="164">
        <v>1732.921052631579</v>
      </c>
      <c r="L18" s="165">
        <v>31.083333333333332</v>
      </c>
      <c r="M18" s="165">
        <v>748.30681818181813</v>
      </c>
      <c r="N18" s="332"/>
      <c r="O18" s="226" t="s">
        <v>209</v>
      </c>
      <c r="P18" s="226"/>
    </row>
    <row r="19" spans="1:16" s="206" customFormat="1" ht="10.9" customHeight="1" x14ac:dyDescent="0.15">
      <c r="A19" s="331"/>
      <c r="B19" s="226" t="s">
        <v>210</v>
      </c>
      <c r="C19" s="225"/>
      <c r="D19" s="186">
        <v>68</v>
      </c>
      <c r="E19" s="186">
        <v>324</v>
      </c>
      <c r="F19" s="186">
        <v>371224</v>
      </c>
      <c r="G19" s="187">
        <v>62058</v>
      </c>
      <c r="H19" s="187">
        <v>309166</v>
      </c>
      <c r="I19" s="165">
        <v>5451</v>
      </c>
      <c r="J19" s="247">
        <v>4.7647058823529411</v>
      </c>
      <c r="K19" s="164">
        <v>5459.1764705882351</v>
      </c>
      <c r="L19" s="165">
        <v>92.389830508474574</v>
      </c>
      <c r="M19" s="165">
        <v>1145.7530864197531</v>
      </c>
      <c r="N19" s="332"/>
      <c r="O19" s="226" t="s">
        <v>210</v>
      </c>
      <c r="P19" s="226"/>
    </row>
    <row r="20" spans="1:16" s="206" customFormat="1" ht="10.9" customHeight="1" x14ac:dyDescent="0.15">
      <c r="A20" s="315" t="s">
        <v>191</v>
      </c>
      <c r="B20" s="315"/>
      <c r="C20" s="333"/>
      <c r="D20" s="186"/>
      <c r="E20" s="186"/>
      <c r="F20" s="186"/>
      <c r="G20" s="187"/>
      <c r="H20" s="187"/>
      <c r="I20" s="162"/>
      <c r="J20" s="247"/>
      <c r="K20" s="164"/>
      <c r="L20" s="165"/>
      <c r="M20" s="165"/>
      <c r="N20" s="334" t="s">
        <v>190</v>
      </c>
      <c r="O20" s="315"/>
      <c r="P20" s="315"/>
    </row>
    <row r="21" spans="1:16" s="206" customFormat="1" ht="10.9" customHeight="1" x14ac:dyDescent="0.15">
      <c r="A21" s="331"/>
      <c r="B21" s="226" t="s">
        <v>8</v>
      </c>
      <c r="C21" s="225"/>
      <c r="D21" s="186">
        <v>291</v>
      </c>
      <c r="E21" s="186">
        <v>1545</v>
      </c>
      <c r="F21" s="186">
        <v>10570212</v>
      </c>
      <c r="G21" s="187">
        <v>8377921</v>
      </c>
      <c r="H21" s="186">
        <v>2192291</v>
      </c>
      <c r="I21" s="165">
        <v>26159</v>
      </c>
      <c r="J21" s="247">
        <v>5.3092783505154637</v>
      </c>
      <c r="K21" s="164">
        <v>36323.752577319588</v>
      </c>
      <c r="L21" s="165">
        <v>104.636</v>
      </c>
      <c r="M21" s="165">
        <v>6841.5611650485434</v>
      </c>
      <c r="N21" s="332"/>
      <c r="O21" s="226" t="s">
        <v>195</v>
      </c>
      <c r="P21" s="226"/>
    </row>
    <row r="22" spans="1:16" s="206" customFormat="1" ht="10.9" customHeight="1" x14ac:dyDescent="0.15">
      <c r="A22" s="331"/>
      <c r="B22" s="226" t="s">
        <v>17</v>
      </c>
      <c r="C22" s="225"/>
      <c r="D22" s="186">
        <v>41</v>
      </c>
      <c r="E22" s="186">
        <v>193</v>
      </c>
      <c r="F22" s="186">
        <v>1313086</v>
      </c>
      <c r="G22" s="187">
        <v>1130206</v>
      </c>
      <c r="H22" s="186">
        <v>182880</v>
      </c>
      <c r="I22" s="165">
        <v>1178</v>
      </c>
      <c r="J22" s="247">
        <v>4.7073170731707314</v>
      </c>
      <c r="K22" s="164">
        <v>32026.487804878048</v>
      </c>
      <c r="L22" s="165">
        <v>47.12</v>
      </c>
      <c r="M22" s="165">
        <v>6803.5544041450776</v>
      </c>
      <c r="N22" s="332"/>
      <c r="O22" s="226" t="s">
        <v>201</v>
      </c>
      <c r="P22" s="226"/>
    </row>
    <row r="23" spans="1:16" s="206" customFormat="1" ht="10.9" customHeight="1" x14ac:dyDescent="0.15">
      <c r="A23" s="331"/>
      <c r="B23" s="226" t="s">
        <v>18</v>
      </c>
      <c r="C23" s="225"/>
      <c r="D23" s="186">
        <v>101</v>
      </c>
      <c r="E23" s="186">
        <v>670</v>
      </c>
      <c r="F23" s="186">
        <v>1445564</v>
      </c>
      <c r="G23" s="187">
        <v>231892</v>
      </c>
      <c r="H23" s="186">
        <v>1213672</v>
      </c>
      <c r="I23" s="165">
        <v>31866</v>
      </c>
      <c r="J23" s="247">
        <v>6.6336633663366333</v>
      </c>
      <c r="K23" s="164">
        <v>14312.514851485148</v>
      </c>
      <c r="L23" s="165">
        <v>354.06666666666666</v>
      </c>
      <c r="M23" s="165">
        <v>2157.558208955224</v>
      </c>
      <c r="N23" s="332"/>
      <c r="O23" s="226" t="s">
        <v>202</v>
      </c>
      <c r="P23" s="226"/>
    </row>
    <row r="24" spans="1:16" s="206" customFormat="1" ht="10.9" customHeight="1" x14ac:dyDescent="0.15">
      <c r="A24" s="331"/>
      <c r="B24" s="226" t="s">
        <v>19</v>
      </c>
      <c r="C24" s="225"/>
      <c r="D24" s="186">
        <v>32</v>
      </c>
      <c r="E24" s="186">
        <v>464</v>
      </c>
      <c r="F24" s="186">
        <v>693496</v>
      </c>
      <c r="G24" s="187" t="s">
        <v>463</v>
      </c>
      <c r="H24" s="186">
        <v>649461</v>
      </c>
      <c r="I24" s="165">
        <v>14109</v>
      </c>
      <c r="J24" s="247">
        <v>14.5</v>
      </c>
      <c r="K24" s="164">
        <v>21671.75</v>
      </c>
      <c r="L24" s="165">
        <v>486.51724137931035</v>
      </c>
      <c r="M24" s="165">
        <v>1494.6034482758621</v>
      </c>
      <c r="N24" s="332"/>
      <c r="O24" s="226" t="s">
        <v>203</v>
      </c>
      <c r="P24" s="226"/>
    </row>
    <row r="25" spans="1:16" s="206" customFormat="1" ht="10.9" customHeight="1" x14ac:dyDescent="0.15">
      <c r="A25" s="331"/>
      <c r="B25" s="226" t="s">
        <v>20</v>
      </c>
      <c r="C25" s="225"/>
      <c r="D25" s="186">
        <v>57</v>
      </c>
      <c r="E25" s="186">
        <v>206</v>
      </c>
      <c r="F25" s="186">
        <v>270094</v>
      </c>
      <c r="G25" s="187">
        <v>51424</v>
      </c>
      <c r="H25" s="186">
        <v>218670</v>
      </c>
      <c r="I25" s="165">
        <v>1780</v>
      </c>
      <c r="J25" s="247">
        <v>3.6140350877192984</v>
      </c>
      <c r="K25" s="164">
        <v>4738.4912280701756</v>
      </c>
      <c r="L25" s="165">
        <v>40.454545454545453</v>
      </c>
      <c r="M25" s="165">
        <v>1311.1359223300972</v>
      </c>
      <c r="N25" s="332"/>
      <c r="O25" s="226" t="s">
        <v>20</v>
      </c>
      <c r="P25" s="226"/>
    </row>
    <row r="26" spans="1:16" s="206" customFormat="1" ht="10.9" customHeight="1" x14ac:dyDescent="0.15">
      <c r="A26" s="331"/>
      <c r="B26" s="226" t="s">
        <v>211</v>
      </c>
      <c r="C26" s="225"/>
      <c r="D26" s="186">
        <v>35</v>
      </c>
      <c r="E26" s="186">
        <v>66</v>
      </c>
      <c r="F26" s="186">
        <v>127257</v>
      </c>
      <c r="G26" s="67">
        <v>0</v>
      </c>
      <c r="H26" s="186">
        <v>127257</v>
      </c>
      <c r="I26" s="165">
        <v>1037</v>
      </c>
      <c r="J26" s="247">
        <v>1.8857142857142857</v>
      </c>
      <c r="K26" s="164">
        <v>3635.9142857142856</v>
      </c>
      <c r="L26" s="165">
        <v>29.62857142857143</v>
      </c>
      <c r="M26" s="165">
        <v>1928.1363636363637</v>
      </c>
      <c r="N26" s="332"/>
      <c r="O26" s="226" t="s">
        <v>211</v>
      </c>
      <c r="P26" s="226"/>
    </row>
    <row r="27" spans="1:16" s="206" customFormat="1" ht="10.9" customHeight="1" x14ac:dyDescent="0.15">
      <c r="A27" s="331"/>
      <c r="B27" s="226" t="s">
        <v>212</v>
      </c>
      <c r="C27" s="225"/>
      <c r="D27" s="186">
        <v>12</v>
      </c>
      <c r="E27" s="186">
        <v>22</v>
      </c>
      <c r="F27" s="186">
        <v>17663</v>
      </c>
      <c r="G27" s="67">
        <v>0</v>
      </c>
      <c r="H27" s="187">
        <v>17663</v>
      </c>
      <c r="I27" s="165">
        <v>906</v>
      </c>
      <c r="J27" s="247">
        <v>1.8333333333333333</v>
      </c>
      <c r="K27" s="164">
        <v>1471.9166666666667</v>
      </c>
      <c r="L27" s="165">
        <v>75.5</v>
      </c>
      <c r="M27" s="165">
        <v>802.86363636363637</v>
      </c>
      <c r="N27" s="332"/>
      <c r="O27" s="226" t="s">
        <v>212</v>
      </c>
      <c r="P27" s="226"/>
    </row>
    <row r="28" spans="1:16" s="206" customFormat="1" ht="10.9" customHeight="1" x14ac:dyDescent="0.15">
      <c r="A28" s="331"/>
      <c r="B28" s="226" t="s">
        <v>213</v>
      </c>
      <c r="C28" s="225"/>
      <c r="D28" s="186">
        <v>9</v>
      </c>
      <c r="E28" s="186">
        <v>23</v>
      </c>
      <c r="F28" s="186">
        <v>10476</v>
      </c>
      <c r="G28" s="67">
        <v>0</v>
      </c>
      <c r="H28" s="187" t="s">
        <v>463</v>
      </c>
      <c r="I28" s="165">
        <v>559</v>
      </c>
      <c r="J28" s="247">
        <v>2.5555555555555554</v>
      </c>
      <c r="K28" s="164">
        <v>1164</v>
      </c>
      <c r="L28" s="165">
        <v>62.111111111111114</v>
      </c>
      <c r="M28" s="165">
        <v>455.47826086956519</v>
      </c>
      <c r="N28" s="332"/>
      <c r="O28" s="226" t="s">
        <v>213</v>
      </c>
      <c r="P28" s="226"/>
    </row>
    <row r="29" spans="1:16" ht="10.9" customHeight="1" x14ac:dyDescent="0.15">
      <c r="A29" s="331"/>
      <c r="B29" s="226" t="s">
        <v>214</v>
      </c>
      <c r="C29" s="225"/>
      <c r="D29" s="186">
        <v>54</v>
      </c>
      <c r="E29" s="186">
        <v>149</v>
      </c>
      <c r="F29" s="186">
        <v>161239</v>
      </c>
      <c r="G29" s="187">
        <v>38674</v>
      </c>
      <c r="H29" s="186">
        <v>122565</v>
      </c>
      <c r="I29" s="165">
        <v>2496</v>
      </c>
      <c r="J29" s="247">
        <v>2.7592592592592591</v>
      </c>
      <c r="K29" s="164">
        <v>2985.9074074074074</v>
      </c>
      <c r="L29" s="165">
        <v>52</v>
      </c>
      <c r="M29" s="165">
        <v>1082.1409395973155</v>
      </c>
      <c r="N29" s="332"/>
      <c r="O29" s="226" t="s">
        <v>214</v>
      </c>
      <c r="P29" s="226"/>
    </row>
    <row r="30" spans="1:16" ht="10.9" customHeight="1" x14ac:dyDescent="0.15">
      <c r="A30" s="331"/>
      <c r="B30" s="226" t="s">
        <v>215</v>
      </c>
      <c r="C30" s="225"/>
      <c r="D30" s="186">
        <v>33</v>
      </c>
      <c r="E30" s="186">
        <v>98</v>
      </c>
      <c r="F30" s="186">
        <v>167203</v>
      </c>
      <c r="G30" s="187">
        <v>1944</v>
      </c>
      <c r="H30" s="186">
        <v>165259</v>
      </c>
      <c r="I30" s="165">
        <v>1947</v>
      </c>
      <c r="J30" s="247">
        <v>2.9696969696969697</v>
      </c>
      <c r="K30" s="164">
        <v>5066.757575757576</v>
      </c>
      <c r="L30" s="165">
        <v>64.900000000000006</v>
      </c>
      <c r="M30" s="165">
        <v>1706.1530612244899</v>
      </c>
      <c r="N30" s="332"/>
      <c r="O30" s="226" t="s">
        <v>215</v>
      </c>
      <c r="P30" s="226"/>
    </row>
    <row r="31" spans="1:16" ht="10.9" customHeight="1" x14ac:dyDescent="0.15">
      <c r="A31" s="315" t="s">
        <v>193</v>
      </c>
      <c r="B31" s="315"/>
      <c r="C31" s="333"/>
      <c r="D31" s="186"/>
      <c r="E31" s="186"/>
      <c r="F31" s="186"/>
      <c r="G31" s="187"/>
      <c r="H31" s="187"/>
      <c r="I31" s="162"/>
      <c r="J31" s="247"/>
      <c r="K31" s="164"/>
      <c r="L31" s="165"/>
      <c r="M31" s="165"/>
      <c r="N31" s="334" t="s">
        <v>192</v>
      </c>
      <c r="O31" s="315"/>
      <c r="P31" s="315"/>
    </row>
    <row r="32" spans="1:16" ht="10.9" customHeight="1" x14ac:dyDescent="0.15">
      <c r="A32" s="331"/>
      <c r="B32" s="224" t="s">
        <v>8</v>
      </c>
      <c r="C32" s="225"/>
      <c r="D32" s="188">
        <v>576</v>
      </c>
      <c r="E32" s="188">
        <v>3542</v>
      </c>
      <c r="F32" s="186">
        <v>13684149</v>
      </c>
      <c r="G32" s="189">
        <v>10028916</v>
      </c>
      <c r="H32" s="187">
        <v>3655233</v>
      </c>
      <c r="I32" s="165">
        <v>27298</v>
      </c>
      <c r="J32" s="247">
        <v>6.1493055555555554</v>
      </c>
      <c r="K32" s="164">
        <v>23757.203125</v>
      </c>
      <c r="L32" s="165">
        <v>65.620192307692307</v>
      </c>
      <c r="M32" s="165">
        <v>3863.3961038961038</v>
      </c>
      <c r="N32" s="332"/>
      <c r="O32" s="226" t="s">
        <v>195</v>
      </c>
      <c r="P32" s="226"/>
    </row>
    <row r="33" spans="1:16" ht="10.9" customHeight="1" x14ac:dyDescent="0.15">
      <c r="A33" s="331"/>
      <c r="B33" s="224" t="s">
        <v>22</v>
      </c>
      <c r="C33" s="225"/>
      <c r="D33" s="190">
        <v>561</v>
      </c>
      <c r="E33" s="190">
        <v>4043</v>
      </c>
      <c r="F33" s="186">
        <v>9261167</v>
      </c>
      <c r="G33" s="191">
        <v>3512074</v>
      </c>
      <c r="H33" s="187">
        <v>5749093</v>
      </c>
      <c r="I33" s="162">
        <v>69825</v>
      </c>
      <c r="J33" s="247">
        <v>7.2067736185383247</v>
      </c>
      <c r="K33" s="164">
        <v>16508.319073083778</v>
      </c>
      <c r="L33" s="165">
        <v>147.9343220338983</v>
      </c>
      <c r="M33" s="165">
        <v>2290.6670789018058</v>
      </c>
      <c r="N33" s="332"/>
      <c r="O33" s="226" t="s">
        <v>204</v>
      </c>
      <c r="P33" s="226"/>
    </row>
    <row r="34" spans="1:16" ht="3" customHeight="1" thickBot="1" x14ac:dyDescent="0.2">
      <c r="A34" s="215"/>
      <c r="B34" s="215"/>
      <c r="C34" s="215"/>
      <c r="D34" s="33"/>
      <c r="E34" s="215"/>
      <c r="F34" s="215"/>
      <c r="G34" s="215"/>
      <c r="H34" s="215"/>
      <c r="I34" s="21"/>
      <c r="J34" s="91"/>
      <c r="K34" s="21"/>
      <c r="L34" s="16"/>
      <c r="M34" s="16"/>
      <c r="N34" s="248"/>
      <c r="O34" s="22"/>
      <c r="P34" s="22"/>
    </row>
    <row r="35" spans="1:16" x14ac:dyDescent="0.15">
      <c r="A35" s="292" t="s">
        <v>620</v>
      </c>
      <c r="B35" s="292"/>
      <c r="C35" s="292"/>
      <c r="D35" s="292"/>
      <c r="E35" s="292"/>
      <c r="F35" s="292"/>
      <c r="G35" s="292"/>
      <c r="H35" s="292"/>
      <c r="I35" s="205"/>
      <c r="J35" s="205"/>
      <c r="K35" s="205"/>
      <c r="L35" s="205"/>
      <c r="M35" s="205"/>
      <c r="N35" s="205"/>
      <c r="O35" s="205"/>
      <c r="P35" s="205"/>
    </row>
  </sheetData>
  <mergeCells count="29">
    <mergeCell ref="A1:H1"/>
    <mergeCell ref="I1:P1"/>
    <mergeCell ref="M3:P3"/>
    <mergeCell ref="A4:C5"/>
    <mergeCell ref="D4:D5"/>
    <mergeCell ref="E4:E5"/>
    <mergeCell ref="F4:F5"/>
    <mergeCell ref="G4:H4"/>
    <mergeCell ref="I4:I5"/>
    <mergeCell ref="N4:P5"/>
    <mergeCell ref="A7:C7"/>
    <mergeCell ref="N7:P7"/>
    <mergeCell ref="A8:C8"/>
    <mergeCell ref="N8:P8"/>
    <mergeCell ref="A9:A11"/>
    <mergeCell ref="N9:N11"/>
    <mergeCell ref="A12:C12"/>
    <mergeCell ref="N12:P12"/>
    <mergeCell ref="A13:A19"/>
    <mergeCell ref="N13:N19"/>
    <mergeCell ref="A20:C20"/>
    <mergeCell ref="N20:P20"/>
    <mergeCell ref="A35:H35"/>
    <mergeCell ref="A21:A30"/>
    <mergeCell ref="N21:N30"/>
    <mergeCell ref="A31:C31"/>
    <mergeCell ref="N31:P31"/>
    <mergeCell ref="A32:A33"/>
    <mergeCell ref="N32:N3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zoomScale="115" zoomScaleNormal="115" zoomScaleSheetLayoutView="70" workbookViewId="0">
      <selection activeCell="A2" sqref="A2:K2"/>
    </sheetView>
  </sheetViews>
  <sheetFormatPr defaultColWidth="9" defaultRowHeight="10.9" customHeight="1" x14ac:dyDescent="0.15"/>
  <cols>
    <col min="1" max="1" width="3.25" style="30" customWidth="1"/>
    <col min="2" max="2" width="8.375" style="30" customWidth="1"/>
    <col min="3" max="3" width="3.25" style="30" customWidth="1"/>
    <col min="4" max="19" width="9.625" style="30" customWidth="1"/>
    <col min="20" max="20" width="3.25" style="30" customWidth="1"/>
    <col min="21" max="21" width="8.375" style="30" customWidth="1"/>
    <col min="22" max="22" width="3.25" style="30" customWidth="1"/>
    <col min="23" max="16384" width="9" style="29"/>
  </cols>
  <sheetData>
    <row r="1" spans="1:22" s="236" customFormat="1" ht="10.9" customHeight="1" x14ac:dyDescent="0.15">
      <c r="A1" s="211"/>
      <c r="B1" s="211"/>
      <c r="C1" s="211"/>
      <c r="D1" s="211"/>
      <c r="E1" s="211"/>
      <c r="F1" s="211"/>
      <c r="G1" s="211"/>
      <c r="H1" s="211"/>
      <c r="I1" s="211"/>
      <c r="J1" s="211"/>
      <c r="K1" s="211"/>
      <c r="L1" s="211"/>
      <c r="M1" s="211"/>
      <c r="N1" s="211"/>
      <c r="O1" s="211"/>
      <c r="P1" s="211"/>
      <c r="Q1" s="211"/>
      <c r="R1" s="211"/>
      <c r="S1" s="211"/>
      <c r="T1" s="211"/>
      <c r="U1" s="211"/>
      <c r="V1" s="211"/>
    </row>
    <row r="2" spans="1:22" s="236" customFormat="1" ht="10.9" customHeight="1" x14ac:dyDescent="0.15">
      <c r="A2" s="280" t="s">
        <v>458</v>
      </c>
      <c r="B2" s="280"/>
      <c r="C2" s="280"/>
      <c r="D2" s="280"/>
      <c r="E2" s="280"/>
      <c r="F2" s="280"/>
      <c r="G2" s="280"/>
      <c r="H2" s="280"/>
      <c r="I2" s="280"/>
      <c r="J2" s="280"/>
      <c r="K2" s="280"/>
      <c r="L2" s="281" t="s">
        <v>459</v>
      </c>
      <c r="M2" s="281"/>
      <c r="N2" s="281"/>
      <c r="O2" s="281"/>
      <c r="P2" s="281"/>
      <c r="Q2" s="281"/>
      <c r="R2" s="281"/>
      <c r="S2" s="281"/>
      <c r="T2" s="281"/>
      <c r="U2" s="281"/>
      <c r="V2" s="281"/>
    </row>
    <row r="3" spans="1:22" s="236" customFormat="1" ht="10.9" customHeight="1" thickBot="1" x14ac:dyDescent="0.2">
      <c r="A3" s="205"/>
      <c r="B3" s="205"/>
      <c r="C3" s="205"/>
      <c r="D3" s="205"/>
      <c r="E3" s="205"/>
      <c r="F3" s="205"/>
      <c r="G3" s="205"/>
      <c r="H3" s="205"/>
      <c r="I3" s="205"/>
      <c r="J3" s="205"/>
      <c r="K3" s="205"/>
      <c r="S3" s="302" t="s">
        <v>152</v>
      </c>
      <c r="T3" s="302"/>
      <c r="U3" s="302"/>
      <c r="V3" s="302"/>
    </row>
    <row r="4" spans="1:22" s="236" customFormat="1" ht="8.4499999999999993" customHeight="1" x14ac:dyDescent="0.15">
      <c r="A4" s="282" t="s">
        <v>460</v>
      </c>
      <c r="B4" s="282"/>
      <c r="C4" s="283"/>
      <c r="D4" s="288" t="s">
        <v>101</v>
      </c>
      <c r="E4" s="282"/>
      <c r="F4" s="282"/>
      <c r="G4" s="282"/>
      <c r="H4" s="282"/>
      <c r="I4" s="282"/>
      <c r="J4" s="282"/>
      <c r="K4" s="282"/>
      <c r="L4" s="282" t="s">
        <v>100</v>
      </c>
      <c r="M4" s="282"/>
      <c r="N4" s="282"/>
      <c r="O4" s="282"/>
      <c r="P4" s="282"/>
      <c r="Q4" s="282"/>
      <c r="R4" s="282"/>
      <c r="S4" s="283"/>
      <c r="T4" s="288" t="s">
        <v>461</v>
      </c>
      <c r="U4" s="282"/>
      <c r="V4" s="282"/>
    </row>
    <row r="5" spans="1:22" s="236" customFormat="1" ht="8.4499999999999993" customHeight="1" x14ac:dyDescent="0.15">
      <c r="A5" s="290"/>
      <c r="B5" s="290"/>
      <c r="C5" s="291"/>
      <c r="D5" s="289"/>
      <c r="E5" s="284"/>
      <c r="F5" s="284"/>
      <c r="G5" s="284"/>
      <c r="H5" s="284"/>
      <c r="I5" s="284"/>
      <c r="J5" s="284"/>
      <c r="K5" s="284"/>
      <c r="L5" s="284"/>
      <c r="M5" s="284"/>
      <c r="N5" s="284"/>
      <c r="O5" s="284"/>
      <c r="P5" s="284"/>
      <c r="Q5" s="284"/>
      <c r="R5" s="284"/>
      <c r="S5" s="285"/>
      <c r="T5" s="347"/>
      <c r="U5" s="290"/>
      <c r="V5" s="290"/>
    </row>
    <row r="6" spans="1:22" ht="12.6" customHeight="1" x14ac:dyDescent="0.15">
      <c r="A6" s="290"/>
      <c r="B6" s="290"/>
      <c r="C6" s="291"/>
      <c r="D6" s="348" t="s">
        <v>60</v>
      </c>
      <c r="E6" s="249" t="s">
        <v>373</v>
      </c>
      <c r="F6" s="250" t="s">
        <v>374</v>
      </c>
      <c r="G6" s="251" t="s">
        <v>375</v>
      </c>
      <c r="H6" s="250" t="s">
        <v>376</v>
      </c>
      <c r="I6" s="251" t="s">
        <v>377</v>
      </c>
      <c r="J6" s="251" t="s">
        <v>378</v>
      </c>
      <c r="K6" s="252" t="s">
        <v>379</v>
      </c>
      <c r="L6" s="349" t="s">
        <v>60</v>
      </c>
      <c r="M6" s="249" t="s">
        <v>373</v>
      </c>
      <c r="N6" s="250" t="s">
        <v>374</v>
      </c>
      <c r="O6" s="251" t="s">
        <v>375</v>
      </c>
      <c r="P6" s="250" t="s">
        <v>376</v>
      </c>
      <c r="Q6" s="251" t="s">
        <v>377</v>
      </c>
      <c r="R6" s="251" t="s">
        <v>378</v>
      </c>
      <c r="S6" s="252" t="s">
        <v>379</v>
      </c>
      <c r="T6" s="347"/>
      <c r="U6" s="290"/>
      <c r="V6" s="290"/>
    </row>
    <row r="7" spans="1:22" ht="16.5" customHeight="1" x14ac:dyDescent="0.15">
      <c r="A7" s="290"/>
      <c r="B7" s="290"/>
      <c r="C7" s="291"/>
      <c r="D7" s="303"/>
      <c r="E7" s="303" t="s">
        <v>380</v>
      </c>
      <c r="F7" s="304" t="s">
        <v>381</v>
      </c>
      <c r="G7" s="304" t="s">
        <v>382</v>
      </c>
      <c r="H7" s="304" t="s">
        <v>383</v>
      </c>
      <c r="I7" s="304" t="s">
        <v>384</v>
      </c>
      <c r="J7" s="304" t="s">
        <v>385</v>
      </c>
      <c r="K7" s="299" t="s">
        <v>386</v>
      </c>
      <c r="L7" s="291"/>
      <c r="M7" s="303" t="s">
        <v>380</v>
      </c>
      <c r="N7" s="304" t="s">
        <v>381</v>
      </c>
      <c r="O7" s="304" t="s">
        <v>382</v>
      </c>
      <c r="P7" s="304" t="s">
        <v>383</v>
      </c>
      <c r="Q7" s="304" t="s">
        <v>384</v>
      </c>
      <c r="R7" s="304" t="s">
        <v>385</v>
      </c>
      <c r="S7" s="304" t="s">
        <v>386</v>
      </c>
      <c r="T7" s="347"/>
      <c r="U7" s="290"/>
      <c r="V7" s="290"/>
    </row>
    <row r="8" spans="1:22" ht="16.5" customHeight="1" x14ac:dyDescent="0.15">
      <c r="A8" s="284"/>
      <c r="B8" s="284"/>
      <c r="C8" s="285"/>
      <c r="D8" s="287"/>
      <c r="E8" s="287"/>
      <c r="F8" s="287"/>
      <c r="G8" s="287"/>
      <c r="H8" s="287"/>
      <c r="I8" s="287"/>
      <c r="J8" s="287"/>
      <c r="K8" s="289"/>
      <c r="L8" s="285"/>
      <c r="M8" s="287"/>
      <c r="N8" s="287"/>
      <c r="O8" s="287"/>
      <c r="P8" s="287"/>
      <c r="Q8" s="287"/>
      <c r="R8" s="287"/>
      <c r="S8" s="287"/>
      <c r="T8" s="289"/>
      <c r="U8" s="284"/>
      <c r="V8" s="284"/>
    </row>
    <row r="9" spans="1:22" s="236" customFormat="1" ht="4.9000000000000004" customHeight="1" x14ac:dyDescent="0.15">
      <c r="A9" s="211"/>
      <c r="B9" s="211"/>
      <c r="C9" s="19"/>
      <c r="D9" s="211"/>
      <c r="E9" s="211"/>
      <c r="F9" s="211"/>
      <c r="G9" s="211"/>
      <c r="H9" s="211"/>
      <c r="I9" s="211"/>
      <c r="J9" s="211"/>
      <c r="K9" s="211"/>
      <c r="L9" s="208"/>
      <c r="M9" s="208"/>
      <c r="N9" s="208"/>
      <c r="O9" s="208"/>
      <c r="P9" s="208"/>
      <c r="Q9" s="208"/>
      <c r="R9" s="208"/>
      <c r="S9" s="208"/>
      <c r="T9" s="39"/>
      <c r="U9" s="205"/>
      <c r="V9" s="205"/>
    </row>
    <row r="10" spans="1:22" s="236" customFormat="1" ht="10.9" customHeight="1" x14ac:dyDescent="0.15">
      <c r="A10" s="346" t="s">
        <v>3</v>
      </c>
      <c r="B10" s="346"/>
      <c r="C10" s="336"/>
      <c r="D10" s="61">
        <f>D12+D17+D26+D38</f>
        <v>4048</v>
      </c>
      <c r="E10" s="124">
        <f t="shared" ref="E10:S10" si="0">E12+E17+E26+E38</f>
        <v>916</v>
      </c>
      <c r="F10" s="124">
        <f t="shared" si="0"/>
        <v>13</v>
      </c>
      <c r="G10" s="124">
        <f t="shared" si="0"/>
        <v>460</v>
      </c>
      <c r="H10" s="124">
        <f t="shared" si="0"/>
        <v>1150</v>
      </c>
      <c r="I10" s="124">
        <f t="shared" si="0"/>
        <v>256</v>
      </c>
      <c r="J10" s="124">
        <f t="shared" si="0"/>
        <v>1156</v>
      </c>
      <c r="K10" s="124">
        <f t="shared" si="0"/>
        <v>97</v>
      </c>
      <c r="L10" s="124">
        <f t="shared" si="0"/>
        <v>29435</v>
      </c>
      <c r="M10" s="124">
        <f t="shared" si="0"/>
        <v>8469</v>
      </c>
      <c r="N10" s="124">
        <f t="shared" si="0"/>
        <v>1298</v>
      </c>
      <c r="O10" s="124">
        <f t="shared" si="0"/>
        <v>2014</v>
      </c>
      <c r="P10" s="124">
        <f t="shared" si="0"/>
        <v>8395</v>
      </c>
      <c r="Q10" s="124">
        <f t="shared" si="0"/>
        <v>1606</v>
      </c>
      <c r="R10" s="124">
        <f t="shared" si="0"/>
        <v>6859</v>
      </c>
      <c r="S10" s="124">
        <f t="shared" si="0"/>
        <v>794</v>
      </c>
      <c r="T10" s="337" t="s">
        <v>3</v>
      </c>
      <c r="U10" s="335"/>
      <c r="V10" s="335"/>
    </row>
    <row r="11" spans="1:22" s="236" customFormat="1" ht="4.9000000000000004" customHeight="1" x14ac:dyDescent="0.15">
      <c r="A11" s="211"/>
      <c r="B11" s="211"/>
      <c r="C11" s="19"/>
      <c r="D11" s="211"/>
      <c r="E11" s="211"/>
      <c r="F11" s="211"/>
      <c r="G11" s="211"/>
      <c r="H11" s="211"/>
      <c r="I11" s="211"/>
      <c r="J11" s="211"/>
      <c r="K11" s="211"/>
      <c r="L11" s="208"/>
      <c r="M11" s="208"/>
      <c r="N11" s="208"/>
      <c r="O11" s="208"/>
      <c r="P11" s="208"/>
      <c r="Q11" s="208"/>
      <c r="R11" s="208"/>
      <c r="S11" s="208"/>
      <c r="T11" s="39"/>
      <c r="U11" s="205"/>
      <c r="V11" s="205"/>
    </row>
    <row r="12" spans="1:22" s="236" customFormat="1" ht="10.9" customHeight="1" x14ac:dyDescent="0.15">
      <c r="A12" s="341" t="s">
        <v>7</v>
      </c>
      <c r="B12" s="341"/>
      <c r="C12" s="342"/>
      <c r="D12" s="124">
        <f>SUM(E12:K12)</f>
        <v>1672</v>
      </c>
      <c r="E12" s="124">
        <f>SUM(E13:E15)</f>
        <v>402</v>
      </c>
      <c r="F12" s="124">
        <f>SUM(F13:F15)</f>
        <v>6</v>
      </c>
      <c r="G12" s="124">
        <f t="shared" ref="G12:K12" si="1">SUM(G13:G15)</f>
        <v>266</v>
      </c>
      <c r="H12" s="124">
        <f t="shared" si="1"/>
        <v>399</v>
      </c>
      <c r="I12" s="124">
        <f t="shared" si="1"/>
        <v>94</v>
      </c>
      <c r="J12" s="124">
        <f t="shared" si="1"/>
        <v>464</v>
      </c>
      <c r="K12" s="124">
        <f t="shared" si="1"/>
        <v>41</v>
      </c>
      <c r="L12" s="124">
        <f>SUM(M12:S12)</f>
        <v>14400</v>
      </c>
      <c r="M12" s="124">
        <f t="shared" ref="M12:S12" si="2">SUM(M13:M15)</f>
        <v>4452</v>
      </c>
      <c r="N12" s="124">
        <f t="shared" si="2"/>
        <v>969</v>
      </c>
      <c r="O12" s="124">
        <f t="shared" si="2"/>
        <v>1281</v>
      </c>
      <c r="P12" s="124">
        <f t="shared" si="2"/>
        <v>3707</v>
      </c>
      <c r="Q12" s="124">
        <f t="shared" si="2"/>
        <v>598</v>
      </c>
      <c r="R12" s="124">
        <f t="shared" si="2"/>
        <v>2874</v>
      </c>
      <c r="S12" s="124">
        <f t="shared" si="2"/>
        <v>519</v>
      </c>
      <c r="T12" s="343" t="s">
        <v>7</v>
      </c>
      <c r="U12" s="344"/>
      <c r="V12" s="344"/>
    </row>
    <row r="13" spans="1:22" s="236" customFormat="1" ht="10.9" customHeight="1" x14ac:dyDescent="0.15">
      <c r="A13" s="24"/>
      <c r="B13" s="24" t="s">
        <v>8</v>
      </c>
      <c r="C13" s="227"/>
      <c r="D13" s="124">
        <f>SUM(E13:K13)</f>
        <v>1301</v>
      </c>
      <c r="E13" s="124">
        <v>253</v>
      </c>
      <c r="F13" s="124">
        <v>5</v>
      </c>
      <c r="G13" s="124">
        <v>250</v>
      </c>
      <c r="H13" s="124">
        <v>316</v>
      </c>
      <c r="I13" s="124">
        <v>62</v>
      </c>
      <c r="J13" s="124">
        <v>382</v>
      </c>
      <c r="K13" s="124">
        <v>33</v>
      </c>
      <c r="L13" s="124">
        <f>SUM(M13:S13)</f>
        <v>9628</v>
      </c>
      <c r="M13" s="124">
        <v>2163</v>
      </c>
      <c r="N13" s="124">
        <v>698</v>
      </c>
      <c r="O13" s="124">
        <v>1216</v>
      </c>
      <c r="P13" s="124">
        <v>2262</v>
      </c>
      <c r="Q13" s="124">
        <v>435</v>
      </c>
      <c r="R13" s="124">
        <v>2386</v>
      </c>
      <c r="S13" s="124">
        <v>468</v>
      </c>
      <c r="T13" s="253"/>
      <c r="U13" s="226" t="s">
        <v>8</v>
      </c>
      <c r="V13" s="226"/>
    </row>
    <row r="14" spans="1:22" s="236" customFormat="1" ht="10.9" customHeight="1" x14ac:dyDescent="0.15">
      <c r="A14" s="24"/>
      <c r="B14" s="24" t="s">
        <v>9</v>
      </c>
      <c r="C14" s="227"/>
      <c r="D14" s="124">
        <f>SUM(E14:K14)</f>
        <v>81</v>
      </c>
      <c r="E14" s="124">
        <v>19</v>
      </c>
      <c r="F14" s="124">
        <v>0</v>
      </c>
      <c r="G14" s="124">
        <v>2</v>
      </c>
      <c r="H14" s="124">
        <v>33</v>
      </c>
      <c r="I14" s="124">
        <v>5</v>
      </c>
      <c r="J14" s="124">
        <v>22</v>
      </c>
      <c r="K14" s="124">
        <v>0</v>
      </c>
      <c r="L14" s="124">
        <f>SUM(M14:S14)</f>
        <v>1388</v>
      </c>
      <c r="M14" s="124">
        <v>407</v>
      </c>
      <c r="N14" s="124">
        <v>0</v>
      </c>
      <c r="O14" s="124">
        <v>2</v>
      </c>
      <c r="P14" s="124">
        <v>805</v>
      </c>
      <c r="Q14" s="124">
        <v>32</v>
      </c>
      <c r="R14" s="124">
        <v>142</v>
      </c>
      <c r="S14" s="124">
        <v>0</v>
      </c>
      <c r="T14" s="253"/>
      <c r="U14" s="226" t="s">
        <v>9</v>
      </c>
      <c r="V14" s="226"/>
    </row>
    <row r="15" spans="1:22" s="236" customFormat="1" ht="10.9" customHeight="1" x14ac:dyDescent="0.15">
      <c r="A15" s="24"/>
      <c r="B15" s="24" t="s">
        <v>10</v>
      </c>
      <c r="C15" s="227"/>
      <c r="D15" s="124">
        <f>SUM(E15:K15)</f>
        <v>290</v>
      </c>
      <c r="E15" s="124">
        <v>130</v>
      </c>
      <c r="F15" s="124">
        <v>1</v>
      </c>
      <c r="G15" s="124">
        <v>14</v>
      </c>
      <c r="H15" s="124">
        <v>50</v>
      </c>
      <c r="I15" s="124">
        <v>27</v>
      </c>
      <c r="J15" s="124">
        <v>60</v>
      </c>
      <c r="K15" s="124">
        <v>8</v>
      </c>
      <c r="L15" s="124">
        <f>SUM(M15:S15)</f>
        <v>3384</v>
      </c>
      <c r="M15" s="124">
        <v>1882</v>
      </c>
      <c r="N15" s="124">
        <v>271</v>
      </c>
      <c r="O15" s="124">
        <v>63</v>
      </c>
      <c r="P15" s="124">
        <v>640</v>
      </c>
      <c r="Q15" s="124">
        <v>131</v>
      </c>
      <c r="R15" s="124">
        <v>346</v>
      </c>
      <c r="S15" s="124">
        <v>51</v>
      </c>
      <c r="T15" s="253"/>
      <c r="U15" s="226" t="s">
        <v>10</v>
      </c>
      <c r="V15" s="226"/>
    </row>
    <row r="16" spans="1:22" s="236" customFormat="1" ht="4.9000000000000004" customHeight="1" x14ac:dyDescent="0.15">
      <c r="A16" s="24"/>
      <c r="B16" s="24"/>
      <c r="C16" s="227"/>
      <c r="D16" s="124" t="s">
        <v>168</v>
      </c>
      <c r="E16" s="124"/>
      <c r="F16" s="124"/>
      <c r="G16" s="124"/>
      <c r="H16" s="124"/>
      <c r="I16" s="124"/>
      <c r="J16" s="124"/>
      <c r="K16" s="124"/>
      <c r="L16" s="124"/>
      <c r="M16" s="124"/>
      <c r="N16" s="124"/>
      <c r="O16" s="124"/>
      <c r="P16" s="124"/>
      <c r="Q16" s="124"/>
      <c r="R16" s="124"/>
      <c r="S16" s="124"/>
      <c r="T16" s="253"/>
      <c r="U16" s="226"/>
      <c r="V16" s="226"/>
    </row>
    <row r="17" spans="1:22" s="236" customFormat="1" ht="10.9" customHeight="1" x14ac:dyDescent="0.15">
      <c r="A17" s="341" t="s">
        <v>11</v>
      </c>
      <c r="B17" s="341"/>
      <c r="C17" s="342"/>
      <c r="D17" s="124">
        <f t="shared" ref="D17:D24" si="3">SUM(E17:K17)</f>
        <v>574</v>
      </c>
      <c r="E17" s="124">
        <f t="shared" ref="E17:K17" si="4">SUM(E18:E24)</f>
        <v>172</v>
      </c>
      <c r="F17" s="124">
        <f t="shared" si="4"/>
        <v>4</v>
      </c>
      <c r="G17" s="124">
        <f t="shared" si="4"/>
        <v>33</v>
      </c>
      <c r="H17" s="124">
        <f t="shared" si="4"/>
        <v>165</v>
      </c>
      <c r="I17" s="124">
        <f t="shared" si="4"/>
        <v>45</v>
      </c>
      <c r="J17" s="124">
        <f t="shared" si="4"/>
        <v>143</v>
      </c>
      <c r="K17" s="124">
        <f t="shared" si="4"/>
        <v>12</v>
      </c>
      <c r="L17" s="124">
        <f>SUM(M17:S17)</f>
        <v>4014</v>
      </c>
      <c r="M17" s="124">
        <f t="shared" ref="M17:S17" si="5">SUM(M18:M24)</f>
        <v>1667</v>
      </c>
      <c r="N17" s="124">
        <f t="shared" si="5"/>
        <v>99</v>
      </c>
      <c r="O17" s="124">
        <f t="shared" si="5"/>
        <v>111</v>
      </c>
      <c r="P17" s="124">
        <f t="shared" si="5"/>
        <v>1155</v>
      </c>
      <c r="Q17" s="124">
        <f t="shared" si="5"/>
        <v>247</v>
      </c>
      <c r="R17" s="124">
        <f t="shared" si="5"/>
        <v>642</v>
      </c>
      <c r="S17" s="124">
        <f t="shared" si="5"/>
        <v>93</v>
      </c>
      <c r="T17" s="343" t="s">
        <v>11</v>
      </c>
      <c r="U17" s="344"/>
      <c r="V17" s="344"/>
    </row>
    <row r="18" spans="1:22" s="236" customFormat="1" ht="10.9" customHeight="1" x14ac:dyDescent="0.15">
      <c r="A18" s="24"/>
      <c r="B18" s="24" t="s">
        <v>8</v>
      </c>
      <c r="C18" s="227"/>
      <c r="D18" s="124">
        <f t="shared" si="3"/>
        <v>228</v>
      </c>
      <c r="E18" s="124">
        <v>72</v>
      </c>
      <c r="F18" s="192">
        <v>1</v>
      </c>
      <c r="G18" s="124">
        <v>12</v>
      </c>
      <c r="H18" s="124">
        <v>62</v>
      </c>
      <c r="I18" s="124">
        <v>16</v>
      </c>
      <c r="J18" s="124">
        <v>58</v>
      </c>
      <c r="K18" s="124">
        <v>7</v>
      </c>
      <c r="L18" s="124">
        <f t="shared" ref="L18:L24" si="6">SUM(M18:S18)</f>
        <v>1567</v>
      </c>
      <c r="M18" s="124">
        <v>630</v>
      </c>
      <c r="N18" s="124">
        <v>93</v>
      </c>
      <c r="O18" s="124">
        <v>34</v>
      </c>
      <c r="P18" s="124">
        <v>397</v>
      </c>
      <c r="Q18" s="124">
        <v>145</v>
      </c>
      <c r="R18" s="124">
        <v>229</v>
      </c>
      <c r="S18" s="124">
        <v>39</v>
      </c>
      <c r="T18" s="253"/>
      <c r="U18" s="226" t="s">
        <v>8</v>
      </c>
      <c r="V18" s="226"/>
    </row>
    <row r="19" spans="1:22" s="236" customFormat="1" ht="10.9" customHeight="1" x14ac:dyDescent="0.15">
      <c r="A19" s="24"/>
      <c r="B19" s="24" t="s">
        <v>12</v>
      </c>
      <c r="C19" s="227"/>
      <c r="D19" s="124">
        <f t="shared" si="3"/>
        <v>16</v>
      </c>
      <c r="E19" s="124">
        <v>7</v>
      </c>
      <c r="F19" s="124">
        <v>0</v>
      </c>
      <c r="G19" s="124">
        <v>0</v>
      </c>
      <c r="H19" s="124">
        <v>5</v>
      </c>
      <c r="I19" s="124">
        <v>1</v>
      </c>
      <c r="J19" s="124">
        <v>2</v>
      </c>
      <c r="K19" s="124">
        <v>1</v>
      </c>
      <c r="L19" s="124">
        <f t="shared" si="6"/>
        <v>209</v>
      </c>
      <c r="M19" s="124">
        <v>136</v>
      </c>
      <c r="N19" s="124">
        <v>0</v>
      </c>
      <c r="O19" s="124">
        <v>0</v>
      </c>
      <c r="P19" s="124">
        <v>13</v>
      </c>
      <c r="Q19" s="124">
        <v>6</v>
      </c>
      <c r="R19" s="124">
        <v>14</v>
      </c>
      <c r="S19" s="124">
        <v>40</v>
      </c>
      <c r="T19" s="253"/>
      <c r="U19" s="226" t="s">
        <v>12</v>
      </c>
      <c r="V19" s="226"/>
    </row>
    <row r="20" spans="1:22" s="236" customFormat="1" ht="10.9" customHeight="1" x14ac:dyDescent="0.15">
      <c r="A20" s="24"/>
      <c r="B20" s="24" t="s">
        <v>13</v>
      </c>
      <c r="C20" s="227"/>
      <c r="D20" s="124">
        <f t="shared" si="3"/>
        <v>65</v>
      </c>
      <c r="E20" s="124">
        <v>13</v>
      </c>
      <c r="F20" s="124">
        <v>1</v>
      </c>
      <c r="G20" s="124">
        <v>13</v>
      </c>
      <c r="H20" s="124">
        <v>17</v>
      </c>
      <c r="I20" s="124">
        <v>5</v>
      </c>
      <c r="J20" s="124">
        <v>15</v>
      </c>
      <c r="K20" s="124">
        <v>1</v>
      </c>
      <c r="L20" s="124">
        <f t="shared" si="6"/>
        <v>495</v>
      </c>
      <c r="M20" s="124">
        <v>116</v>
      </c>
      <c r="N20" s="124">
        <v>1</v>
      </c>
      <c r="O20" s="124">
        <v>55</v>
      </c>
      <c r="P20" s="124">
        <v>221</v>
      </c>
      <c r="Q20" s="124">
        <v>17</v>
      </c>
      <c r="R20" s="124">
        <v>82</v>
      </c>
      <c r="S20" s="124">
        <v>3</v>
      </c>
      <c r="T20" s="253"/>
      <c r="U20" s="226" t="s">
        <v>13</v>
      </c>
      <c r="V20" s="226"/>
    </row>
    <row r="21" spans="1:22" s="236" customFormat="1" ht="10.9" customHeight="1" x14ac:dyDescent="0.15">
      <c r="A21" s="24"/>
      <c r="B21" s="24" t="s">
        <v>14</v>
      </c>
      <c r="C21" s="227"/>
      <c r="D21" s="124">
        <f t="shared" si="3"/>
        <v>22</v>
      </c>
      <c r="E21" s="192">
        <v>0</v>
      </c>
      <c r="F21" s="124">
        <v>0</v>
      </c>
      <c r="G21" s="124">
        <v>2</v>
      </c>
      <c r="H21" s="124">
        <v>12</v>
      </c>
      <c r="I21" s="124">
        <v>0</v>
      </c>
      <c r="J21" s="124">
        <v>8</v>
      </c>
      <c r="K21" s="124">
        <v>0</v>
      </c>
      <c r="L21" s="124">
        <f t="shared" si="6"/>
        <v>102</v>
      </c>
      <c r="M21" s="124">
        <v>0</v>
      </c>
      <c r="N21" s="124">
        <v>0</v>
      </c>
      <c r="O21" s="124">
        <v>4</v>
      </c>
      <c r="P21" s="124">
        <v>44</v>
      </c>
      <c r="Q21" s="124">
        <v>0</v>
      </c>
      <c r="R21" s="124">
        <v>54</v>
      </c>
      <c r="S21" s="124">
        <v>0</v>
      </c>
      <c r="T21" s="253"/>
      <c r="U21" s="226" t="s">
        <v>14</v>
      </c>
      <c r="V21" s="226"/>
    </row>
    <row r="22" spans="1:22" s="236" customFormat="1" ht="10.9" customHeight="1" x14ac:dyDescent="0.15">
      <c r="A22" s="24"/>
      <c r="B22" s="24" t="s">
        <v>15</v>
      </c>
      <c r="C22" s="227"/>
      <c r="D22" s="124">
        <f t="shared" si="3"/>
        <v>137</v>
      </c>
      <c r="E22" s="124">
        <v>69</v>
      </c>
      <c r="F22" s="124">
        <v>1</v>
      </c>
      <c r="G22" s="124">
        <v>1</v>
      </c>
      <c r="H22" s="124">
        <v>27</v>
      </c>
      <c r="I22" s="124">
        <v>9</v>
      </c>
      <c r="J22" s="124">
        <v>29</v>
      </c>
      <c r="K22" s="124">
        <v>1</v>
      </c>
      <c r="L22" s="124">
        <f t="shared" si="6"/>
        <v>1229</v>
      </c>
      <c r="M22" s="124">
        <v>736</v>
      </c>
      <c r="N22" s="124">
        <v>3</v>
      </c>
      <c r="O22" s="124">
        <v>4</v>
      </c>
      <c r="P22" s="124">
        <v>292</v>
      </c>
      <c r="Q22" s="124">
        <v>39</v>
      </c>
      <c r="R22" s="124">
        <v>149</v>
      </c>
      <c r="S22" s="124">
        <v>6</v>
      </c>
      <c r="T22" s="253"/>
      <c r="U22" s="226" t="s">
        <v>15</v>
      </c>
      <c r="V22" s="226"/>
    </row>
    <row r="23" spans="1:22" s="236" customFormat="1" ht="10.9" customHeight="1" x14ac:dyDescent="0.15">
      <c r="A23" s="24"/>
      <c r="B23" s="24" t="s">
        <v>209</v>
      </c>
      <c r="C23" s="227"/>
      <c r="D23" s="124">
        <f t="shared" si="3"/>
        <v>38</v>
      </c>
      <c r="E23" s="192">
        <v>2</v>
      </c>
      <c r="F23" s="124">
        <v>0</v>
      </c>
      <c r="G23" s="124">
        <v>3</v>
      </c>
      <c r="H23" s="124">
        <v>19</v>
      </c>
      <c r="I23" s="124">
        <v>6</v>
      </c>
      <c r="J23" s="124">
        <v>8</v>
      </c>
      <c r="K23" s="124">
        <v>0</v>
      </c>
      <c r="L23" s="124">
        <f t="shared" si="6"/>
        <v>88</v>
      </c>
      <c r="M23" s="192">
        <v>9</v>
      </c>
      <c r="N23" s="124">
        <v>0</v>
      </c>
      <c r="O23" s="124">
        <v>6</v>
      </c>
      <c r="P23" s="124">
        <v>39</v>
      </c>
      <c r="Q23" s="124">
        <v>11</v>
      </c>
      <c r="R23" s="124">
        <v>23</v>
      </c>
      <c r="S23" s="124">
        <v>0</v>
      </c>
      <c r="T23" s="253"/>
      <c r="U23" s="226" t="s">
        <v>209</v>
      </c>
      <c r="V23" s="226"/>
    </row>
    <row r="24" spans="1:22" s="236" customFormat="1" ht="10.9" customHeight="1" x14ac:dyDescent="0.15">
      <c r="A24" s="24"/>
      <c r="B24" s="24" t="s">
        <v>210</v>
      </c>
      <c r="C24" s="227"/>
      <c r="D24" s="124">
        <f t="shared" si="3"/>
        <v>68</v>
      </c>
      <c r="E24" s="192">
        <v>9</v>
      </c>
      <c r="F24" s="124">
        <v>1</v>
      </c>
      <c r="G24" s="124">
        <v>2</v>
      </c>
      <c r="H24" s="124">
        <v>23</v>
      </c>
      <c r="I24" s="124">
        <v>8</v>
      </c>
      <c r="J24" s="124">
        <v>23</v>
      </c>
      <c r="K24" s="124">
        <v>2</v>
      </c>
      <c r="L24" s="124">
        <f t="shared" si="6"/>
        <v>324</v>
      </c>
      <c r="M24" s="192">
        <v>40</v>
      </c>
      <c r="N24" s="124">
        <v>2</v>
      </c>
      <c r="O24" s="124">
        <v>8</v>
      </c>
      <c r="P24" s="124">
        <v>149</v>
      </c>
      <c r="Q24" s="124">
        <v>29</v>
      </c>
      <c r="R24" s="124">
        <v>91</v>
      </c>
      <c r="S24" s="124">
        <v>5</v>
      </c>
      <c r="T24" s="253"/>
      <c r="U24" s="226" t="s">
        <v>210</v>
      </c>
      <c r="V24" s="226"/>
    </row>
    <row r="25" spans="1:22" s="236" customFormat="1" ht="4.9000000000000004" customHeight="1" x14ac:dyDescent="0.15">
      <c r="A25" s="24"/>
      <c r="B25" s="24"/>
      <c r="C25" s="227"/>
      <c r="D25" s="124" t="s">
        <v>357</v>
      </c>
      <c r="E25" s="124"/>
      <c r="F25" s="124"/>
      <c r="G25" s="124"/>
      <c r="H25" s="124"/>
      <c r="I25" s="124"/>
      <c r="J25" s="124"/>
      <c r="K25" s="124"/>
      <c r="L25" s="124"/>
      <c r="M25" s="124"/>
      <c r="N25" s="124"/>
      <c r="O25" s="124"/>
      <c r="P25" s="124"/>
      <c r="Q25" s="124"/>
      <c r="R25" s="124"/>
      <c r="S25" s="124"/>
      <c r="T25" s="253"/>
      <c r="U25" s="226"/>
      <c r="V25" s="226"/>
    </row>
    <row r="26" spans="1:22" s="236" customFormat="1" ht="10.9" customHeight="1" x14ac:dyDescent="0.15">
      <c r="A26" s="341" t="s">
        <v>16</v>
      </c>
      <c r="B26" s="341"/>
      <c r="C26" s="342"/>
      <c r="D26" s="124">
        <f t="shared" ref="D26:D36" si="7">SUM(E26:K26)</f>
        <v>665</v>
      </c>
      <c r="E26" s="124">
        <f t="shared" ref="E26:K26" si="8">SUM(E27:E36)</f>
        <v>93</v>
      </c>
      <c r="F26" s="124">
        <f t="shared" si="8"/>
        <v>2</v>
      </c>
      <c r="G26" s="124">
        <f t="shared" si="8"/>
        <v>40</v>
      </c>
      <c r="H26" s="124">
        <f t="shared" si="8"/>
        <v>244</v>
      </c>
      <c r="I26" s="124">
        <f t="shared" si="8"/>
        <v>45</v>
      </c>
      <c r="J26" s="124">
        <f t="shared" si="8"/>
        <v>227</v>
      </c>
      <c r="K26" s="124">
        <f t="shared" si="8"/>
        <v>14</v>
      </c>
      <c r="L26" s="124">
        <f>SUM(M26:S26)</f>
        <v>3436</v>
      </c>
      <c r="M26" s="124">
        <f t="shared" ref="M26:S26" si="9">SUM(M27:M36)</f>
        <v>396</v>
      </c>
      <c r="N26" s="124">
        <f t="shared" si="9"/>
        <v>226</v>
      </c>
      <c r="O26" s="124">
        <f t="shared" si="9"/>
        <v>121</v>
      </c>
      <c r="P26" s="124">
        <f t="shared" si="9"/>
        <v>1048</v>
      </c>
      <c r="Q26" s="124">
        <f t="shared" si="9"/>
        <v>254</v>
      </c>
      <c r="R26" s="124">
        <f t="shared" si="9"/>
        <v>1357</v>
      </c>
      <c r="S26" s="124">
        <f t="shared" si="9"/>
        <v>34</v>
      </c>
      <c r="T26" s="343" t="s">
        <v>16</v>
      </c>
      <c r="U26" s="344"/>
      <c r="V26" s="344"/>
    </row>
    <row r="27" spans="1:22" s="236" customFormat="1" ht="10.9" customHeight="1" x14ac:dyDescent="0.15">
      <c r="A27" s="24"/>
      <c r="B27" s="24" t="s">
        <v>8</v>
      </c>
      <c r="C27" s="227"/>
      <c r="D27" s="124">
        <f t="shared" si="7"/>
        <v>291</v>
      </c>
      <c r="E27" s="124">
        <v>41</v>
      </c>
      <c r="F27" s="124">
        <v>0</v>
      </c>
      <c r="G27" s="124">
        <v>21</v>
      </c>
      <c r="H27" s="124">
        <v>94</v>
      </c>
      <c r="I27" s="124">
        <v>19</v>
      </c>
      <c r="J27" s="124">
        <v>112</v>
      </c>
      <c r="K27" s="124">
        <v>4</v>
      </c>
      <c r="L27" s="124">
        <f t="shared" ref="L27:L36" si="10">SUM(M27:S27)</f>
        <v>1545</v>
      </c>
      <c r="M27" s="124">
        <v>234</v>
      </c>
      <c r="N27" s="124">
        <v>0</v>
      </c>
      <c r="O27" s="124">
        <v>55</v>
      </c>
      <c r="P27" s="124">
        <v>571</v>
      </c>
      <c r="Q27" s="124">
        <v>113</v>
      </c>
      <c r="R27" s="124">
        <v>561</v>
      </c>
      <c r="S27" s="124">
        <v>11</v>
      </c>
      <c r="T27" s="253"/>
      <c r="U27" s="226" t="s">
        <v>8</v>
      </c>
      <c r="V27" s="226"/>
    </row>
    <row r="28" spans="1:22" s="236" customFormat="1" ht="10.9" customHeight="1" x14ac:dyDescent="0.15">
      <c r="A28" s="24"/>
      <c r="B28" s="24" t="s">
        <v>17</v>
      </c>
      <c r="C28" s="227"/>
      <c r="D28" s="124">
        <f t="shared" si="7"/>
        <v>41</v>
      </c>
      <c r="E28" s="124">
        <v>16</v>
      </c>
      <c r="F28" s="124">
        <v>0</v>
      </c>
      <c r="G28" s="124">
        <v>1</v>
      </c>
      <c r="H28" s="124">
        <v>9</v>
      </c>
      <c r="I28" s="124">
        <v>5</v>
      </c>
      <c r="J28" s="124">
        <v>10</v>
      </c>
      <c r="K28" s="124">
        <v>0</v>
      </c>
      <c r="L28" s="124">
        <f t="shared" si="10"/>
        <v>193</v>
      </c>
      <c r="M28" s="124">
        <v>56</v>
      </c>
      <c r="N28" s="124">
        <v>0</v>
      </c>
      <c r="O28" s="124">
        <v>1</v>
      </c>
      <c r="P28" s="124">
        <v>30</v>
      </c>
      <c r="Q28" s="124">
        <v>20</v>
      </c>
      <c r="R28" s="124">
        <v>86</v>
      </c>
      <c r="S28" s="124">
        <v>0</v>
      </c>
      <c r="T28" s="253"/>
      <c r="U28" s="226" t="s">
        <v>17</v>
      </c>
      <c r="V28" s="226"/>
    </row>
    <row r="29" spans="1:22" s="236" customFormat="1" ht="10.9" customHeight="1" x14ac:dyDescent="0.15">
      <c r="A29" s="24"/>
      <c r="B29" s="24" t="s">
        <v>18</v>
      </c>
      <c r="C29" s="227"/>
      <c r="D29" s="124">
        <f t="shared" si="7"/>
        <v>101</v>
      </c>
      <c r="E29" s="124">
        <v>11</v>
      </c>
      <c r="F29" s="124">
        <v>1</v>
      </c>
      <c r="G29" s="124">
        <v>6</v>
      </c>
      <c r="H29" s="124">
        <v>40</v>
      </c>
      <c r="I29" s="124">
        <v>8</v>
      </c>
      <c r="J29" s="124">
        <v>33</v>
      </c>
      <c r="K29" s="124">
        <v>2</v>
      </c>
      <c r="L29" s="124">
        <f t="shared" si="10"/>
        <v>670</v>
      </c>
      <c r="M29" s="124">
        <v>47</v>
      </c>
      <c r="N29" s="124">
        <v>2</v>
      </c>
      <c r="O29" s="124">
        <v>30</v>
      </c>
      <c r="P29" s="124">
        <v>173</v>
      </c>
      <c r="Q29" s="124">
        <v>88</v>
      </c>
      <c r="R29" s="124">
        <v>322</v>
      </c>
      <c r="S29" s="124">
        <v>8</v>
      </c>
      <c r="T29" s="253"/>
      <c r="U29" s="226" t="s">
        <v>18</v>
      </c>
      <c r="V29" s="226"/>
    </row>
    <row r="30" spans="1:22" s="236" customFormat="1" ht="10.9" customHeight="1" x14ac:dyDescent="0.15">
      <c r="A30" s="24"/>
      <c r="B30" s="24" t="s">
        <v>19</v>
      </c>
      <c r="C30" s="227"/>
      <c r="D30" s="124">
        <f t="shared" si="7"/>
        <v>32</v>
      </c>
      <c r="E30" s="124">
        <v>3</v>
      </c>
      <c r="F30" s="124">
        <v>1</v>
      </c>
      <c r="G30" s="124">
        <v>1</v>
      </c>
      <c r="H30" s="124">
        <v>11</v>
      </c>
      <c r="I30" s="124">
        <v>1</v>
      </c>
      <c r="J30" s="124">
        <v>15</v>
      </c>
      <c r="K30" s="124">
        <v>0</v>
      </c>
      <c r="L30" s="124">
        <f t="shared" si="10"/>
        <v>464</v>
      </c>
      <c r="M30" s="124">
        <v>7</v>
      </c>
      <c r="N30" s="124">
        <v>224</v>
      </c>
      <c r="O30" s="124">
        <v>11</v>
      </c>
      <c r="P30" s="124">
        <v>45</v>
      </c>
      <c r="Q30" s="124">
        <v>3</v>
      </c>
      <c r="R30" s="124">
        <v>174</v>
      </c>
      <c r="S30" s="124">
        <v>0</v>
      </c>
      <c r="T30" s="253"/>
      <c r="U30" s="226" t="s">
        <v>19</v>
      </c>
      <c r="V30" s="226"/>
    </row>
    <row r="31" spans="1:22" s="236" customFormat="1" ht="10.9" customHeight="1" x14ac:dyDescent="0.15">
      <c r="A31" s="24"/>
      <c r="B31" s="24" t="s">
        <v>20</v>
      </c>
      <c r="C31" s="227"/>
      <c r="D31" s="124">
        <f t="shared" si="7"/>
        <v>57</v>
      </c>
      <c r="E31" s="124">
        <v>13</v>
      </c>
      <c r="F31" s="124">
        <v>0</v>
      </c>
      <c r="G31" s="124">
        <v>3</v>
      </c>
      <c r="H31" s="124">
        <v>18</v>
      </c>
      <c r="I31" s="124">
        <v>3</v>
      </c>
      <c r="J31" s="124">
        <v>18</v>
      </c>
      <c r="K31" s="124">
        <v>2</v>
      </c>
      <c r="L31" s="124">
        <f t="shared" si="10"/>
        <v>206</v>
      </c>
      <c r="M31" s="124">
        <v>36</v>
      </c>
      <c r="N31" s="124">
        <v>0</v>
      </c>
      <c r="O31" s="124">
        <v>9</v>
      </c>
      <c r="P31" s="124">
        <v>56</v>
      </c>
      <c r="Q31" s="124">
        <v>4</v>
      </c>
      <c r="R31" s="124">
        <v>93</v>
      </c>
      <c r="S31" s="124">
        <v>8</v>
      </c>
      <c r="T31" s="253"/>
      <c r="U31" s="226" t="s">
        <v>20</v>
      </c>
      <c r="V31" s="226"/>
    </row>
    <row r="32" spans="1:22" s="236" customFormat="1" ht="10.9" customHeight="1" x14ac:dyDescent="0.15">
      <c r="A32" s="24"/>
      <c r="B32" s="24" t="s">
        <v>211</v>
      </c>
      <c r="C32" s="227"/>
      <c r="D32" s="124">
        <f t="shared" si="7"/>
        <v>35</v>
      </c>
      <c r="E32" s="124">
        <v>0</v>
      </c>
      <c r="F32" s="124">
        <v>0</v>
      </c>
      <c r="G32" s="124">
        <v>2</v>
      </c>
      <c r="H32" s="124">
        <v>22</v>
      </c>
      <c r="I32" s="124">
        <v>2</v>
      </c>
      <c r="J32" s="124">
        <v>5</v>
      </c>
      <c r="K32" s="124">
        <v>4</v>
      </c>
      <c r="L32" s="124">
        <f t="shared" si="10"/>
        <v>66</v>
      </c>
      <c r="M32" s="124">
        <v>0</v>
      </c>
      <c r="N32" s="124">
        <v>0</v>
      </c>
      <c r="O32" s="124">
        <v>4</v>
      </c>
      <c r="P32" s="124">
        <v>41</v>
      </c>
      <c r="Q32" s="124">
        <v>4</v>
      </c>
      <c r="R32" s="124">
        <v>13</v>
      </c>
      <c r="S32" s="124">
        <v>4</v>
      </c>
      <c r="T32" s="253"/>
      <c r="U32" s="226" t="s">
        <v>211</v>
      </c>
      <c r="V32" s="226"/>
    </row>
    <row r="33" spans="1:22" s="236" customFormat="1" ht="10.9" customHeight="1" x14ac:dyDescent="0.15">
      <c r="A33" s="226"/>
      <c r="B33" s="226" t="s">
        <v>212</v>
      </c>
      <c r="C33" s="227"/>
      <c r="D33" s="167">
        <f t="shared" si="7"/>
        <v>12</v>
      </c>
      <c r="E33" s="167">
        <v>0</v>
      </c>
      <c r="F33" s="167">
        <v>0</v>
      </c>
      <c r="G33" s="167">
        <v>0</v>
      </c>
      <c r="H33" s="167">
        <v>9</v>
      </c>
      <c r="I33" s="167">
        <v>0</v>
      </c>
      <c r="J33" s="167">
        <v>3</v>
      </c>
      <c r="K33" s="167">
        <v>0</v>
      </c>
      <c r="L33" s="167">
        <f t="shared" si="10"/>
        <v>22</v>
      </c>
      <c r="M33" s="167">
        <v>0</v>
      </c>
      <c r="N33" s="167">
        <v>0</v>
      </c>
      <c r="O33" s="167">
        <v>0</v>
      </c>
      <c r="P33" s="167">
        <v>16</v>
      </c>
      <c r="Q33" s="167">
        <v>0</v>
      </c>
      <c r="R33" s="167">
        <v>6</v>
      </c>
      <c r="S33" s="167">
        <v>0</v>
      </c>
      <c r="T33" s="253"/>
      <c r="U33" s="226" t="s">
        <v>212</v>
      </c>
      <c r="V33" s="226"/>
    </row>
    <row r="34" spans="1:22" s="236" customFormat="1" ht="10.9" customHeight="1" x14ac:dyDescent="0.15">
      <c r="A34" s="226"/>
      <c r="B34" s="226" t="s">
        <v>213</v>
      </c>
      <c r="C34" s="227"/>
      <c r="D34" s="167">
        <f t="shared" si="7"/>
        <v>9</v>
      </c>
      <c r="E34" s="167">
        <v>0</v>
      </c>
      <c r="F34" s="167">
        <v>0</v>
      </c>
      <c r="G34" s="167">
        <v>1</v>
      </c>
      <c r="H34" s="167">
        <v>7</v>
      </c>
      <c r="I34" s="167">
        <v>0</v>
      </c>
      <c r="J34" s="167">
        <v>1</v>
      </c>
      <c r="K34" s="167">
        <v>0</v>
      </c>
      <c r="L34" s="167">
        <f t="shared" si="10"/>
        <v>23</v>
      </c>
      <c r="M34" s="167">
        <v>0</v>
      </c>
      <c r="N34" s="167">
        <v>0</v>
      </c>
      <c r="O34" s="167">
        <v>2</v>
      </c>
      <c r="P34" s="167">
        <v>16</v>
      </c>
      <c r="Q34" s="167">
        <v>0</v>
      </c>
      <c r="R34" s="167">
        <v>5</v>
      </c>
      <c r="S34" s="167">
        <v>0</v>
      </c>
      <c r="T34" s="253"/>
      <c r="U34" s="226" t="s">
        <v>213</v>
      </c>
      <c r="V34" s="226"/>
    </row>
    <row r="35" spans="1:22" s="236" customFormat="1" ht="10.9" customHeight="1" x14ac:dyDescent="0.15">
      <c r="A35" s="226"/>
      <c r="B35" s="226" t="s">
        <v>214</v>
      </c>
      <c r="C35" s="227"/>
      <c r="D35" s="167">
        <f t="shared" si="7"/>
        <v>54</v>
      </c>
      <c r="E35" s="167">
        <v>6</v>
      </c>
      <c r="F35" s="167">
        <v>0</v>
      </c>
      <c r="G35" s="167">
        <v>4</v>
      </c>
      <c r="H35" s="167">
        <v>21</v>
      </c>
      <c r="I35" s="167">
        <v>5</v>
      </c>
      <c r="J35" s="167">
        <v>18</v>
      </c>
      <c r="K35" s="167">
        <v>0</v>
      </c>
      <c r="L35" s="167">
        <f t="shared" si="10"/>
        <v>149</v>
      </c>
      <c r="M35" s="167">
        <v>12</v>
      </c>
      <c r="N35" s="167">
        <v>0</v>
      </c>
      <c r="O35" s="167">
        <v>5</v>
      </c>
      <c r="P35" s="167">
        <v>60</v>
      </c>
      <c r="Q35" s="167">
        <v>15</v>
      </c>
      <c r="R35" s="167">
        <v>57</v>
      </c>
      <c r="S35" s="167">
        <v>0</v>
      </c>
      <c r="T35" s="253"/>
      <c r="U35" s="226" t="s">
        <v>214</v>
      </c>
      <c r="V35" s="226"/>
    </row>
    <row r="36" spans="1:22" s="236" customFormat="1" ht="10.9" customHeight="1" x14ac:dyDescent="0.15">
      <c r="A36" s="226"/>
      <c r="B36" s="226" t="s">
        <v>215</v>
      </c>
      <c r="C36" s="227"/>
      <c r="D36" s="167">
        <f t="shared" si="7"/>
        <v>33</v>
      </c>
      <c r="E36" s="167">
        <v>3</v>
      </c>
      <c r="F36" s="167">
        <v>0</v>
      </c>
      <c r="G36" s="167">
        <v>1</v>
      </c>
      <c r="H36" s="167">
        <v>13</v>
      </c>
      <c r="I36" s="167">
        <v>2</v>
      </c>
      <c r="J36" s="167">
        <v>12</v>
      </c>
      <c r="K36" s="167">
        <v>2</v>
      </c>
      <c r="L36" s="167">
        <f t="shared" si="10"/>
        <v>98</v>
      </c>
      <c r="M36" s="167">
        <v>4</v>
      </c>
      <c r="N36" s="167">
        <v>0</v>
      </c>
      <c r="O36" s="167">
        <v>4</v>
      </c>
      <c r="P36" s="167">
        <v>40</v>
      </c>
      <c r="Q36" s="167">
        <v>7</v>
      </c>
      <c r="R36" s="167">
        <v>40</v>
      </c>
      <c r="S36" s="167">
        <v>3</v>
      </c>
      <c r="T36" s="253"/>
      <c r="U36" s="226" t="s">
        <v>215</v>
      </c>
      <c r="V36" s="226"/>
    </row>
    <row r="37" spans="1:22" s="236" customFormat="1" ht="4.9000000000000004" customHeight="1" x14ac:dyDescent="0.15">
      <c r="A37" s="226"/>
      <c r="B37" s="226"/>
      <c r="C37" s="227"/>
      <c r="D37" s="167" t="s">
        <v>462</v>
      </c>
      <c r="E37" s="167"/>
      <c r="F37" s="167"/>
      <c r="G37" s="167"/>
      <c r="H37" s="167"/>
      <c r="I37" s="167"/>
      <c r="J37" s="167"/>
      <c r="K37" s="167"/>
      <c r="L37" s="167"/>
      <c r="M37" s="167"/>
      <c r="N37" s="167"/>
      <c r="O37" s="167"/>
      <c r="P37" s="167"/>
      <c r="Q37" s="167"/>
      <c r="R37" s="167"/>
      <c r="S37" s="167"/>
      <c r="T37" s="253"/>
      <c r="U37" s="226"/>
      <c r="V37" s="226"/>
    </row>
    <row r="38" spans="1:22" s="236" customFormat="1" ht="10.9" customHeight="1" x14ac:dyDescent="0.15">
      <c r="A38" s="344" t="s">
        <v>21</v>
      </c>
      <c r="B38" s="344"/>
      <c r="C38" s="342"/>
      <c r="D38" s="167">
        <f>SUM(E38:K38)</f>
        <v>1137</v>
      </c>
      <c r="E38" s="167">
        <f t="shared" ref="E38:K38" si="11">SUM(E39:E40)</f>
        <v>249</v>
      </c>
      <c r="F38" s="167">
        <f t="shared" si="11"/>
        <v>1</v>
      </c>
      <c r="G38" s="167">
        <f t="shared" si="11"/>
        <v>121</v>
      </c>
      <c r="H38" s="167">
        <f t="shared" si="11"/>
        <v>342</v>
      </c>
      <c r="I38" s="167">
        <f t="shared" si="11"/>
        <v>72</v>
      </c>
      <c r="J38" s="167">
        <f t="shared" si="11"/>
        <v>322</v>
      </c>
      <c r="K38" s="167">
        <f t="shared" si="11"/>
        <v>30</v>
      </c>
      <c r="L38" s="167">
        <f>SUM(M38:S38)</f>
        <v>7585</v>
      </c>
      <c r="M38" s="167">
        <f t="shared" ref="M38:S38" si="12">SUM(M39:M40)</f>
        <v>1954</v>
      </c>
      <c r="N38" s="167">
        <f t="shared" si="12"/>
        <v>4</v>
      </c>
      <c r="O38" s="167">
        <f t="shared" si="12"/>
        <v>501</v>
      </c>
      <c r="P38" s="167">
        <f t="shared" si="12"/>
        <v>2485</v>
      </c>
      <c r="Q38" s="167">
        <f t="shared" si="12"/>
        <v>507</v>
      </c>
      <c r="R38" s="167">
        <f t="shared" si="12"/>
        <v>1986</v>
      </c>
      <c r="S38" s="167">
        <f t="shared" si="12"/>
        <v>148</v>
      </c>
      <c r="T38" s="343" t="s">
        <v>21</v>
      </c>
      <c r="U38" s="344"/>
      <c r="V38" s="344"/>
    </row>
    <row r="39" spans="1:22" s="236" customFormat="1" ht="10.9" customHeight="1" x14ac:dyDescent="0.15">
      <c r="A39" s="226"/>
      <c r="B39" s="226" t="s">
        <v>8</v>
      </c>
      <c r="C39" s="227"/>
      <c r="D39" s="167">
        <f>SUM(E39:K39)</f>
        <v>576</v>
      </c>
      <c r="E39" s="167">
        <v>160</v>
      </c>
      <c r="F39" s="167">
        <v>0</v>
      </c>
      <c r="G39" s="167">
        <v>50</v>
      </c>
      <c r="H39" s="167">
        <v>164</v>
      </c>
      <c r="I39" s="167">
        <v>38</v>
      </c>
      <c r="J39" s="167">
        <v>145</v>
      </c>
      <c r="K39" s="167">
        <v>19</v>
      </c>
      <c r="L39" s="167">
        <f>SUM(M39:S39)</f>
        <v>3542</v>
      </c>
      <c r="M39" s="167">
        <v>1332</v>
      </c>
      <c r="N39" s="167">
        <v>0</v>
      </c>
      <c r="O39" s="167">
        <v>173</v>
      </c>
      <c r="P39" s="167">
        <v>829</v>
      </c>
      <c r="Q39" s="167">
        <v>248</v>
      </c>
      <c r="R39" s="167">
        <v>871</v>
      </c>
      <c r="S39" s="167">
        <v>89</v>
      </c>
      <c r="T39" s="253"/>
      <c r="U39" s="226" t="s">
        <v>8</v>
      </c>
      <c r="V39" s="226"/>
    </row>
    <row r="40" spans="1:22" s="236" customFormat="1" ht="10.9" customHeight="1" x14ac:dyDescent="0.15">
      <c r="A40" s="226"/>
      <c r="B40" s="226" t="s">
        <v>22</v>
      </c>
      <c r="C40" s="227"/>
      <c r="D40" s="167">
        <f>SUM(E40:K40)</f>
        <v>561</v>
      </c>
      <c r="E40" s="167">
        <v>89</v>
      </c>
      <c r="F40" s="167">
        <v>1</v>
      </c>
      <c r="G40" s="167">
        <v>71</v>
      </c>
      <c r="H40" s="167">
        <v>178</v>
      </c>
      <c r="I40" s="167">
        <v>34</v>
      </c>
      <c r="J40" s="167">
        <v>177</v>
      </c>
      <c r="K40" s="167">
        <v>11</v>
      </c>
      <c r="L40" s="167">
        <f>SUM(M40:S40)</f>
        <v>4043</v>
      </c>
      <c r="M40" s="167">
        <v>622</v>
      </c>
      <c r="N40" s="167">
        <v>4</v>
      </c>
      <c r="O40" s="167">
        <v>328</v>
      </c>
      <c r="P40" s="167">
        <v>1656</v>
      </c>
      <c r="Q40" s="167">
        <v>259</v>
      </c>
      <c r="R40" s="167">
        <v>1115</v>
      </c>
      <c r="S40" s="167">
        <v>59</v>
      </c>
      <c r="T40" s="253"/>
      <c r="U40" s="226" t="s">
        <v>22</v>
      </c>
      <c r="V40" s="226"/>
    </row>
    <row r="41" spans="1:22" s="236" customFormat="1" ht="4.9000000000000004" customHeight="1" thickBot="1" x14ac:dyDescent="0.2">
      <c r="A41" s="215"/>
      <c r="B41" s="215"/>
      <c r="C41" s="43"/>
      <c r="D41" s="216"/>
      <c r="E41" s="216"/>
      <c r="F41" s="216"/>
      <c r="G41" s="216"/>
      <c r="H41" s="216"/>
      <c r="I41" s="216"/>
      <c r="J41" s="216"/>
      <c r="K41" s="216"/>
      <c r="L41" s="46"/>
      <c r="M41" s="46"/>
      <c r="N41" s="46"/>
      <c r="O41" s="46"/>
      <c r="P41" s="46"/>
      <c r="Q41" s="46"/>
      <c r="R41" s="46"/>
      <c r="S41" s="46"/>
      <c r="T41" s="33"/>
      <c r="U41" s="215"/>
      <c r="V41" s="215"/>
    </row>
    <row r="42" spans="1:22" s="236" customFormat="1" ht="12" customHeight="1" x14ac:dyDescent="0.15">
      <c r="A42" s="345" t="s">
        <v>556</v>
      </c>
      <c r="B42" s="345"/>
      <c r="C42" s="345"/>
      <c r="D42" s="345"/>
      <c r="E42" s="345"/>
      <c r="F42" s="345"/>
      <c r="G42" s="345"/>
      <c r="H42" s="345"/>
      <c r="I42" s="345"/>
      <c r="J42" s="345"/>
      <c r="K42" s="345"/>
      <c r="L42" s="217"/>
      <c r="M42" s="217"/>
      <c r="N42" s="217"/>
      <c r="O42" s="217"/>
      <c r="P42" s="217"/>
      <c r="Q42" s="217"/>
      <c r="R42" s="217"/>
      <c r="S42" s="217"/>
      <c r="T42" s="211"/>
      <c r="U42" s="211"/>
      <c r="V42" s="205"/>
    </row>
  </sheetData>
  <mergeCells count="34">
    <mergeCell ref="S3:V3"/>
    <mergeCell ref="A4:C8"/>
    <mergeCell ref="D4:K5"/>
    <mergeCell ref="L4:S5"/>
    <mergeCell ref="T4:V8"/>
    <mergeCell ref="D6:D8"/>
    <mergeCell ref="L6:L8"/>
    <mergeCell ref="E7:E8"/>
    <mergeCell ref="R7:R8"/>
    <mergeCell ref="F7:F8"/>
    <mergeCell ref="G7:G8"/>
    <mergeCell ref="H7:H8"/>
    <mergeCell ref="I7:I8"/>
    <mergeCell ref="A38:C38"/>
    <mergeCell ref="T38:V38"/>
    <mergeCell ref="A42:K42"/>
    <mergeCell ref="S7:S8"/>
    <mergeCell ref="A10:C10"/>
    <mergeCell ref="L2:V2"/>
    <mergeCell ref="T10:V10"/>
    <mergeCell ref="A12:C12"/>
    <mergeCell ref="T12:V12"/>
    <mergeCell ref="A26:C26"/>
    <mergeCell ref="T26:V26"/>
    <mergeCell ref="A17:C17"/>
    <mergeCell ref="T17:V17"/>
    <mergeCell ref="M7:M8"/>
    <mergeCell ref="N7:N8"/>
    <mergeCell ref="O7:O8"/>
    <mergeCell ref="P7:P8"/>
    <mergeCell ref="Q7:Q8"/>
    <mergeCell ref="J7:J8"/>
    <mergeCell ref="K7:K8"/>
    <mergeCell ref="A2:K2"/>
  </mergeCells>
  <phoneticPr fontId="2"/>
  <pageMargins left="0.59055118110236227" right="0.59055118110236227" top="0.32" bottom="0.37" header="0.27" footer="0.32"/>
  <pageSetup paperSize="9" orientation="portrait" r:id="rId1"/>
  <headerFooter alignWithMargins="0"/>
  <ignoredErrors>
    <ignoredError sqref="L12:L38" formula="1"/>
    <ignoredError sqref="F6:K6 N6:S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115" zoomScaleNormal="115" workbookViewId="0">
      <selection sqref="A1:J1"/>
    </sheetView>
  </sheetViews>
  <sheetFormatPr defaultRowHeight="13.5" x14ac:dyDescent="0.15"/>
  <cols>
    <col min="1" max="2" width="6.875" style="29" customWidth="1"/>
    <col min="3" max="10" width="9.75" style="29" customWidth="1"/>
    <col min="11" max="20" width="8.5" style="29" customWidth="1"/>
    <col min="21" max="21" width="7" style="148" customWidth="1"/>
    <col min="22" max="16384" width="9" style="29"/>
  </cols>
  <sheetData>
    <row r="1" spans="1:21" ht="17.25" x14ac:dyDescent="0.15">
      <c r="A1" s="322" t="s">
        <v>558</v>
      </c>
      <c r="B1" s="322"/>
      <c r="C1" s="322"/>
      <c r="D1" s="322"/>
      <c r="E1" s="322"/>
      <c r="F1" s="322"/>
      <c r="G1" s="322"/>
      <c r="H1" s="322"/>
      <c r="I1" s="322"/>
      <c r="J1" s="322"/>
      <c r="K1" s="351" t="s">
        <v>306</v>
      </c>
      <c r="L1" s="351"/>
      <c r="M1" s="351"/>
      <c r="N1" s="351"/>
      <c r="O1" s="351"/>
      <c r="P1" s="351"/>
      <c r="Q1" s="351"/>
      <c r="R1" s="351"/>
      <c r="S1" s="351"/>
      <c r="T1" s="351"/>
      <c r="U1" s="351"/>
    </row>
    <row r="2" spans="1:21" x14ac:dyDescent="0.15">
      <c r="A2" s="70"/>
      <c r="B2" s="70"/>
      <c r="C2" s="70"/>
      <c r="D2" s="70"/>
      <c r="E2" s="70"/>
      <c r="F2" s="70"/>
      <c r="G2" s="70"/>
      <c r="H2" s="70"/>
      <c r="I2" s="70"/>
      <c r="J2" s="70"/>
      <c r="K2" s="70"/>
      <c r="L2" s="70"/>
      <c r="M2" s="70"/>
    </row>
    <row r="3" spans="1:21" x14ac:dyDescent="0.15">
      <c r="A3" s="327" t="s">
        <v>299</v>
      </c>
      <c r="B3" s="327"/>
      <c r="C3" s="327"/>
      <c r="D3" s="327"/>
      <c r="E3" s="327"/>
      <c r="F3" s="327"/>
      <c r="G3" s="327"/>
      <c r="H3" s="327"/>
      <c r="I3" s="327"/>
      <c r="J3" s="327"/>
      <c r="K3" s="70"/>
      <c r="L3" s="70"/>
      <c r="M3" s="70"/>
    </row>
    <row r="4" spans="1:21" x14ac:dyDescent="0.15">
      <c r="A4" s="327" t="s">
        <v>561</v>
      </c>
      <c r="B4" s="350"/>
      <c r="C4" s="350"/>
      <c r="D4" s="350"/>
      <c r="E4" s="350"/>
      <c r="F4" s="350"/>
      <c r="G4" s="350"/>
      <c r="H4" s="350"/>
      <c r="I4" s="350"/>
      <c r="J4" s="70"/>
      <c r="K4" s="70"/>
      <c r="L4" s="70"/>
      <c r="M4" s="70"/>
    </row>
    <row r="5" spans="1:21" ht="14.25" thickBot="1" x14ac:dyDescent="0.2">
      <c r="A5" s="71"/>
      <c r="B5" s="71"/>
      <c r="C5" s="71"/>
      <c r="D5" s="71"/>
      <c r="E5" s="71"/>
      <c r="F5" s="71"/>
      <c r="H5" s="71"/>
      <c r="I5" s="71"/>
      <c r="J5" s="71"/>
      <c r="K5" s="71"/>
      <c r="L5" s="71"/>
      <c r="M5" s="71"/>
      <c r="U5" s="92" t="s">
        <v>622</v>
      </c>
    </row>
    <row r="6" spans="1:21" ht="13.5" customHeight="1" x14ac:dyDescent="0.15">
      <c r="A6" s="352" t="s">
        <v>499</v>
      </c>
      <c r="B6" s="352"/>
      <c r="C6" s="365" t="s">
        <v>285</v>
      </c>
      <c r="D6" s="363" t="s">
        <v>300</v>
      </c>
      <c r="E6" s="361" t="s">
        <v>293</v>
      </c>
      <c r="F6" s="366"/>
      <c r="G6" s="366"/>
      <c r="H6" s="366"/>
      <c r="I6" s="367"/>
      <c r="J6" s="359" t="s">
        <v>279</v>
      </c>
      <c r="K6" s="352" t="s">
        <v>294</v>
      </c>
      <c r="L6" s="368"/>
      <c r="M6" s="368"/>
      <c r="N6" s="368"/>
      <c r="O6" s="368"/>
      <c r="P6" s="368"/>
      <c r="Q6" s="356" t="s">
        <v>500</v>
      </c>
      <c r="R6" s="356" t="s">
        <v>280</v>
      </c>
      <c r="S6" s="356" t="s">
        <v>281</v>
      </c>
      <c r="T6" s="354" t="s">
        <v>286</v>
      </c>
      <c r="U6" s="288" t="s">
        <v>292</v>
      </c>
    </row>
    <row r="7" spans="1:21" s="3" customFormat="1" ht="54.75" customHeight="1" x14ac:dyDescent="0.15">
      <c r="A7" s="353"/>
      <c r="B7" s="353"/>
      <c r="C7" s="358"/>
      <c r="D7" s="364"/>
      <c r="E7" s="362"/>
      <c r="F7" s="143" t="s">
        <v>295</v>
      </c>
      <c r="G7" s="143" t="s">
        <v>296</v>
      </c>
      <c r="H7" s="143" t="s">
        <v>297</v>
      </c>
      <c r="I7" s="144" t="s">
        <v>298</v>
      </c>
      <c r="J7" s="360"/>
      <c r="K7" s="353"/>
      <c r="L7" s="145" t="s">
        <v>301</v>
      </c>
      <c r="M7" s="146" t="s">
        <v>282</v>
      </c>
      <c r="N7" s="145" t="s">
        <v>283</v>
      </c>
      <c r="O7" s="146" t="s">
        <v>302</v>
      </c>
      <c r="P7" s="147" t="s">
        <v>284</v>
      </c>
      <c r="Q7" s="358"/>
      <c r="R7" s="357"/>
      <c r="S7" s="357"/>
      <c r="T7" s="355"/>
      <c r="U7" s="289"/>
    </row>
    <row r="8" spans="1:21" s="3" customFormat="1" ht="13.5" customHeight="1" x14ac:dyDescent="0.15">
      <c r="A8" s="142" t="s">
        <v>497</v>
      </c>
      <c r="B8" s="137" t="s">
        <v>303</v>
      </c>
      <c r="C8" s="155">
        <v>42</v>
      </c>
      <c r="D8" s="156">
        <v>117231</v>
      </c>
      <c r="E8" s="156">
        <v>29811</v>
      </c>
      <c r="F8" s="156">
        <v>5449</v>
      </c>
      <c r="G8" s="156">
        <v>16548</v>
      </c>
      <c r="H8" s="156">
        <v>2642</v>
      </c>
      <c r="I8" s="156">
        <v>5172</v>
      </c>
      <c r="J8" s="156">
        <v>59975</v>
      </c>
      <c r="K8" s="156">
        <v>27445</v>
      </c>
      <c r="L8" s="156">
        <v>1531</v>
      </c>
      <c r="M8" s="156">
        <v>1743</v>
      </c>
      <c r="N8" s="156">
        <v>4039</v>
      </c>
      <c r="O8" s="156">
        <v>19310</v>
      </c>
      <c r="P8" s="156">
        <v>823</v>
      </c>
      <c r="Q8" s="156">
        <v>1877</v>
      </c>
      <c r="R8" s="156">
        <v>364</v>
      </c>
      <c r="S8" s="156">
        <v>4184</v>
      </c>
      <c r="T8" s="157">
        <v>241</v>
      </c>
      <c r="U8" s="149" t="s">
        <v>303</v>
      </c>
    </row>
    <row r="9" spans="1:21" s="3" customFormat="1" ht="13.5" customHeight="1" x14ac:dyDescent="0.15">
      <c r="A9" s="142"/>
      <c r="B9" s="137" t="s">
        <v>304</v>
      </c>
      <c r="C9" s="151">
        <v>42</v>
      </c>
      <c r="D9" s="152">
        <v>119989</v>
      </c>
      <c r="E9" s="152">
        <v>29023</v>
      </c>
      <c r="F9" s="152">
        <v>5312</v>
      </c>
      <c r="G9" s="152">
        <v>16065</v>
      </c>
      <c r="H9" s="152">
        <v>2533</v>
      </c>
      <c r="I9" s="152">
        <v>5114</v>
      </c>
      <c r="J9" s="152">
        <v>63129</v>
      </c>
      <c r="K9" s="152">
        <v>27838</v>
      </c>
      <c r="L9" s="152">
        <v>1487</v>
      </c>
      <c r="M9" s="152">
        <v>1714</v>
      </c>
      <c r="N9" s="152">
        <v>4076</v>
      </c>
      <c r="O9" s="152">
        <v>19769</v>
      </c>
      <c r="P9" s="152">
        <v>792</v>
      </c>
      <c r="Q9" s="152">
        <v>1743</v>
      </c>
      <c r="R9" s="152">
        <v>362</v>
      </c>
      <c r="S9" s="152">
        <v>4214</v>
      </c>
      <c r="T9" s="152">
        <v>240</v>
      </c>
      <c r="U9" s="149" t="s">
        <v>304</v>
      </c>
    </row>
    <row r="10" spans="1:21" x14ac:dyDescent="0.15">
      <c r="B10" s="137" t="s">
        <v>324</v>
      </c>
      <c r="C10" s="151">
        <v>41</v>
      </c>
      <c r="D10" s="152">
        <v>118175</v>
      </c>
      <c r="E10" s="152">
        <v>27447</v>
      </c>
      <c r="F10" s="152">
        <v>5078</v>
      </c>
      <c r="G10" s="152">
        <v>15154</v>
      </c>
      <c r="H10" s="152">
        <v>2308</v>
      </c>
      <c r="I10" s="152">
        <v>4908</v>
      </c>
      <c r="J10" s="152">
        <v>62837</v>
      </c>
      <c r="K10" s="152">
        <v>27891</v>
      </c>
      <c r="L10" s="152">
        <v>1409</v>
      </c>
      <c r="M10" s="152">
        <v>1874</v>
      </c>
      <c r="N10" s="152">
        <v>3845</v>
      </c>
      <c r="O10" s="152">
        <v>20055</v>
      </c>
      <c r="P10" s="152">
        <v>708</v>
      </c>
      <c r="Q10" s="152">
        <v>1968</v>
      </c>
      <c r="R10" s="152">
        <v>362.1</v>
      </c>
      <c r="S10" s="152">
        <v>4100</v>
      </c>
      <c r="T10" s="152">
        <v>230</v>
      </c>
      <c r="U10" s="149" t="s">
        <v>324</v>
      </c>
    </row>
    <row r="11" spans="1:21" x14ac:dyDescent="0.15">
      <c r="A11" s="139"/>
      <c r="B11" s="137" t="s">
        <v>350</v>
      </c>
      <c r="C11" s="151">
        <v>36</v>
      </c>
      <c r="D11" s="152">
        <v>113973</v>
      </c>
      <c r="E11" s="152">
        <v>25395</v>
      </c>
      <c r="F11" s="152">
        <v>4730</v>
      </c>
      <c r="G11" s="152">
        <v>14292</v>
      </c>
      <c r="H11" s="152">
        <v>2093</v>
      </c>
      <c r="I11" s="152">
        <v>4280</v>
      </c>
      <c r="J11" s="152">
        <v>62857</v>
      </c>
      <c r="K11" s="152">
        <v>25722</v>
      </c>
      <c r="L11" s="152">
        <v>1048</v>
      </c>
      <c r="M11" s="152">
        <v>1792</v>
      </c>
      <c r="N11" s="152">
        <v>3432</v>
      </c>
      <c r="O11" s="152">
        <v>18743</v>
      </c>
      <c r="P11" s="152">
        <v>707</v>
      </c>
      <c r="Q11" s="152">
        <v>1538</v>
      </c>
      <c r="R11" s="152">
        <v>362.4</v>
      </c>
      <c r="S11" s="152">
        <v>3881</v>
      </c>
      <c r="T11" s="152">
        <v>196</v>
      </c>
      <c r="U11" s="149" t="s">
        <v>350</v>
      </c>
    </row>
    <row r="12" spans="1:21" x14ac:dyDescent="0.15">
      <c r="A12" s="139"/>
      <c r="B12" s="137" t="s">
        <v>498</v>
      </c>
      <c r="C12" s="151">
        <v>35</v>
      </c>
      <c r="D12" s="152">
        <v>108905</v>
      </c>
      <c r="E12" s="152">
        <v>23639</v>
      </c>
      <c r="F12" s="152">
        <v>4482</v>
      </c>
      <c r="G12" s="152">
        <v>13446</v>
      </c>
      <c r="H12" s="152">
        <v>1912</v>
      </c>
      <c r="I12" s="152">
        <v>3799</v>
      </c>
      <c r="J12" s="152">
        <v>62186</v>
      </c>
      <c r="K12" s="152">
        <v>23080</v>
      </c>
      <c r="L12" s="152">
        <v>721</v>
      </c>
      <c r="M12" s="152">
        <v>1594</v>
      </c>
      <c r="N12" s="152">
        <v>2806</v>
      </c>
      <c r="O12" s="152">
        <v>17338</v>
      </c>
      <c r="P12" s="152">
        <v>623</v>
      </c>
      <c r="Q12" s="152">
        <v>1368</v>
      </c>
      <c r="R12" s="152">
        <v>364</v>
      </c>
      <c r="S12" s="152">
        <v>3816</v>
      </c>
      <c r="T12" s="152">
        <v>194</v>
      </c>
      <c r="U12" s="149" t="s">
        <v>498</v>
      </c>
    </row>
    <row r="13" spans="1:21" x14ac:dyDescent="0.15">
      <c r="A13" s="140"/>
      <c r="B13" s="135"/>
      <c r="C13" s="151"/>
      <c r="D13" s="152"/>
      <c r="E13" s="152"/>
      <c r="F13" s="152"/>
      <c r="G13" s="152"/>
      <c r="H13" s="152"/>
      <c r="I13" s="152"/>
      <c r="J13" s="152"/>
      <c r="K13" s="152"/>
      <c r="L13" s="152"/>
      <c r="M13" s="152"/>
      <c r="N13" s="152"/>
      <c r="O13" s="152"/>
      <c r="P13" s="152"/>
      <c r="Q13" s="152"/>
      <c r="R13" s="152"/>
      <c r="S13" s="152"/>
      <c r="T13" s="152"/>
      <c r="U13" s="149"/>
    </row>
    <row r="14" spans="1:21" x14ac:dyDescent="0.15">
      <c r="A14" s="140"/>
      <c r="B14" s="136" t="s">
        <v>23</v>
      </c>
      <c r="C14" s="151">
        <v>36</v>
      </c>
      <c r="D14" s="152">
        <v>9257</v>
      </c>
      <c r="E14" s="152">
        <v>2402</v>
      </c>
      <c r="F14" s="152">
        <v>477</v>
      </c>
      <c r="G14" s="152">
        <v>1335</v>
      </c>
      <c r="H14" s="152">
        <v>185</v>
      </c>
      <c r="I14" s="152">
        <v>406</v>
      </c>
      <c r="J14" s="152">
        <v>4808</v>
      </c>
      <c r="K14" s="152">
        <v>2047</v>
      </c>
      <c r="L14" s="152">
        <v>83</v>
      </c>
      <c r="M14" s="152">
        <v>168</v>
      </c>
      <c r="N14" s="152">
        <v>290</v>
      </c>
      <c r="O14" s="152">
        <v>1440</v>
      </c>
      <c r="P14" s="152">
        <v>66</v>
      </c>
      <c r="Q14" s="152">
        <v>68</v>
      </c>
      <c r="R14" s="152">
        <v>31</v>
      </c>
      <c r="S14" s="152">
        <v>3797</v>
      </c>
      <c r="T14" s="152">
        <v>196</v>
      </c>
      <c r="U14" s="149" t="s">
        <v>23</v>
      </c>
    </row>
    <row r="15" spans="1:21" x14ac:dyDescent="0.15">
      <c r="A15" s="140"/>
      <c r="B15" s="136" t="s">
        <v>287</v>
      </c>
      <c r="C15" s="151">
        <v>36</v>
      </c>
      <c r="D15" s="152">
        <v>8171</v>
      </c>
      <c r="E15" s="152">
        <v>1648</v>
      </c>
      <c r="F15" s="152">
        <v>287</v>
      </c>
      <c r="G15" s="152">
        <v>965</v>
      </c>
      <c r="H15" s="152">
        <v>147</v>
      </c>
      <c r="I15" s="152">
        <v>249</v>
      </c>
      <c r="J15" s="152">
        <v>4810</v>
      </c>
      <c r="K15" s="152">
        <v>1713</v>
      </c>
      <c r="L15" s="152">
        <v>55</v>
      </c>
      <c r="M15" s="152">
        <v>104</v>
      </c>
      <c r="N15" s="152">
        <v>234</v>
      </c>
      <c r="O15" s="152">
        <v>1272</v>
      </c>
      <c r="P15" s="152">
        <v>48</v>
      </c>
      <c r="Q15" s="152">
        <v>75</v>
      </c>
      <c r="R15" s="152">
        <v>29</v>
      </c>
      <c r="S15" s="152">
        <v>3651</v>
      </c>
      <c r="T15" s="152">
        <v>197</v>
      </c>
      <c r="U15" s="149" t="s">
        <v>287</v>
      </c>
    </row>
    <row r="16" spans="1:21" x14ac:dyDescent="0.15">
      <c r="A16" s="140"/>
      <c r="B16" s="136" t="s">
        <v>288</v>
      </c>
      <c r="C16" s="151">
        <v>36</v>
      </c>
      <c r="D16" s="152">
        <v>8927</v>
      </c>
      <c r="E16" s="152">
        <v>2103</v>
      </c>
      <c r="F16" s="152">
        <v>350</v>
      </c>
      <c r="G16" s="152">
        <v>1229</v>
      </c>
      <c r="H16" s="152">
        <v>171</v>
      </c>
      <c r="I16" s="152">
        <v>353</v>
      </c>
      <c r="J16" s="152">
        <v>4908</v>
      </c>
      <c r="K16" s="152">
        <v>1915</v>
      </c>
      <c r="L16" s="152">
        <v>51</v>
      </c>
      <c r="M16" s="152">
        <v>132</v>
      </c>
      <c r="N16" s="152">
        <v>256</v>
      </c>
      <c r="O16" s="152">
        <v>1428</v>
      </c>
      <c r="P16" s="152">
        <v>49</v>
      </c>
      <c r="Q16" s="152">
        <v>99</v>
      </c>
      <c r="R16" s="152">
        <v>31</v>
      </c>
      <c r="S16" s="152">
        <v>3739</v>
      </c>
      <c r="T16" s="152">
        <v>197</v>
      </c>
      <c r="U16" s="149" t="s">
        <v>288</v>
      </c>
    </row>
    <row r="17" spans="1:21" x14ac:dyDescent="0.15">
      <c r="A17" s="140"/>
      <c r="B17" s="136" t="s">
        <v>289</v>
      </c>
      <c r="C17" s="151">
        <v>36</v>
      </c>
      <c r="D17" s="152">
        <v>8408</v>
      </c>
      <c r="E17" s="152">
        <v>1942</v>
      </c>
      <c r="F17" s="152">
        <v>354</v>
      </c>
      <c r="G17" s="152">
        <v>1173</v>
      </c>
      <c r="H17" s="152">
        <v>125</v>
      </c>
      <c r="I17" s="152">
        <v>290</v>
      </c>
      <c r="J17" s="152">
        <v>4633</v>
      </c>
      <c r="K17" s="152">
        <v>1833</v>
      </c>
      <c r="L17" s="152">
        <v>43</v>
      </c>
      <c r="M17" s="152">
        <v>109</v>
      </c>
      <c r="N17" s="152">
        <v>255</v>
      </c>
      <c r="O17" s="152">
        <v>1385</v>
      </c>
      <c r="P17" s="152">
        <v>41</v>
      </c>
      <c r="Q17" s="152">
        <v>83</v>
      </c>
      <c r="R17" s="152">
        <v>30</v>
      </c>
      <c r="S17" s="152">
        <v>3689</v>
      </c>
      <c r="T17" s="152">
        <v>197</v>
      </c>
      <c r="U17" s="149" t="s">
        <v>289</v>
      </c>
    </row>
    <row r="18" spans="1:21" x14ac:dyDescent="0.15">
      <c r="A18" s="140"/>
      <c r="B18" s="136"/>
      <c r="C18" s="151"/>
      <c r="D18" s="152"/>
      <c r="E18" s="152"/>
      <c r="F18" s="152"/>
      <c r="G18" s="152"/>
      <c r="H18" s="152"/>
      <c r="I18" s="152"/>
      <c r="J18" s="152"/>
      <c r="K18" s="152"/>
      <c r="L18" s="152"/>
      <c r="M18" s="152"/>
      <c r="N18" s="152"/>
      <c r="O18" s="152"/>
      <c r="P18" s="152"/>
      <c r="Q18" s="152"/>
      <c r="R18" s="152"/>
      <c r="S18" s="152"/>
      <c r="T18" s="152"/>
      <c r="U18" s="149"/>
    </row>
    <row r="19" spans="1:21" x14ac:dyDescent="0.15">
      <c r="A19" s="140"/>
      <c r="B19" s="136" t="s">
        <v>290</v>
      </c>
      <c r="C19" s="151">
        <v>36</v>
      </c>
      <c r="D19" s="152">
        <v>8917</v>
      </c>
      <c r="E19" s="152">
        <v>1999</v>
      </c>
      <c r="F19" s="152">
        <v>376</v>
      </c>
      <c r="G19" s="152">
        <v>1155</v>
      </c>
      <c r="H19" s="152">
        <v>141</v>
      </c>
      <c r="I19" s="152">
        <v>327</v>
      </c>
      <c r="J19" s="152">
        <v>5090</v>
      </c>
      <c r="K19" s="152">
        <v>1828</v>
      </c>
      <c r="L19" s="152">
        <v>54</v>
      </c>
      <c r="M19" s="152">
        <v>113</v>
      </c>
      <c r="N19" s="152">
        <v>243</v>
      </c>
      <c r="O19" s="152">
        <v>1368</v>
      </c>
      <c r="P19" s="152">
        <v>50</v>
      </c>
      <c r="Q19" s="152">
        <v>74</v>
      </c>
      <c r="R19" s="152">
        <v>31</v>
      </c>
      <c r="S19" s="152">
        <v>3750</v>
      </c>
      <c r="T19" s="152">
        <v>198</v>
      </c>
      <c r="U19" s="149" t="s">
        <v>290</v>
      </c>
    </row>
    <row r="20" spans="1:21" x14ac:dyDescent="0.15">
      <c r="A20" s="140"/>
      <c r="B20" s="136" t="s">
        <v>291</v>
      </c>
      <c r="C20" s="151">
        <v>36</v>
      </c>
      <c r="D20" s="152">
        <v>8472</v>
      </c>
      <c r="E20" s="152">
        <v>1867</v>
      </c>
      <c r="F20" s="152">
        <v>429</v>
      </c>
      <c r="G20" s="152">
        <v>996</v>
      </c>
      <c r="H20" s="152">
        <v>134</v>
      </c>
      <c r="I20" s="152">
        <v>308</v>
      </c>
      <c r="J20" s="152">
        <v>4868</v>
      </c>
      <c r="K20" s="152">
        <v>1737</v>
      </c>
      <c r="L20" s="152">
        <v>50</v>
      </c>
      <c r="M20" s="152">
        <v>122</v>
      </c>
      <c r="N20" s="152">
        <v>223</v>
      </c>
      <c r="O20" s="152">
        <v>1294</v>
      </c>
      <c r="P20" s="152">
        <v>47</v>
      </c>
      <c r="Q20" s="152">
        <v>85</v>
      </c>
      <c r="R20" s="152">
        <v>30</v>
      </c>
      <c r="S20" s="152">
        <v>3736</v>
      </c>
      <c r="T20" s="152">
        <v>198</v>
      </c>
      <c r="U20" s="149" t="s">
        <v>291</v>
      </c>
    </row>
    <row r="21" spans="1:21" x14ac:dyDescent="0.15">
      <c r="A21" s="140"/>
      <c r="B21" s="136" t="s">
        <v>24</v>
      </c>
      <c r="C21" s="151">
        <v>35</v>
      </c>
      <c r="D21" s="152">
        <v>10241</v>
      </c>
      <c r="E21" s="152">
        <v>2179</v>
      </c>
      <c r="F21" s="152">
        <v>386</v>
      </c>
      <c r="G21" s="152">
        <v>1243</v>
      </c>
      <c r="H21" s="152">
        <v>175</v>
      </c>
      <c r="I21" s="152">
        <v>375</v>
      </c>
      <c r="J21" s="152">
        <v>5950</v>
      </c>
      <c r="K21" s="152">
        <v>2111</v>
      </c>
      <c r="L21" s="152">
        <v>78</v>
      </c>
      <c r="M21" s="152">
        <v>174</v>
      </c>
      <c r="N21" s="152">
        <v>229</v>
      </c>
      <c r="O21" s="152">
        <v>1569</v>
      </c>
      <c r="P21" s="152">
        <v>60</v>
      </c>
      <c r="Q21" s="152">
        <v>233</v>
      </c>
      <c r="R21" s="152">
        <v>31</v>
      </c>
      <c r="S21" s="152">
        <v>3788</v>
      </c>
      <c r="T21" s="152">
        <v>194</v>
      </c>
      <c r="U21" s="149" t="s">
        <v>24</v>
      </c>
    </row>
    <row r="22" spans="1:21" x14ac:dyDescent="0.15">
      <c r="A22" s="140"/>
      <c r="B22" s="136" t="s">
        <v>25</v>
      </c>
      <c r="C22" s="151">
        <v>35</v>
      </c>
      <c r="D22" s="152">
        <v>9022</v>
      </c>
      <c r="E22" s="152">
        <v>1657</v>
      </c>
      <c r="F22" s="152">
        <v>281</v>
      </c>
      <c r="G22" s="152">
        <v>913</v>
      </c>
      <c r="H22" s="152">
        <v>140</v>
      </c>
      <c r="I22" s="152">
        <v>323</v>
      </c>
      <c r="J22" s="152">
        <v>5370</v>
      </c>
      <c r="K22" s="152">
        <v>1995</v>
      </c>
      <c r="L22" s="152">
        <v>72</v>
      </c>
      <c r="M22" s="152">
        <v>144</v>
      </c>
      <c r="N22" s="152">
        <v>216</v>
      </c>
      <c r="O22" s="152">
        <v>1503</v>
      </c>
      <c r="P22" s="152">
        <v>60</v>
      </c>
      <c r="Q22" s="152">
        <v>113</v>
      </c>
      <c r="R22" s="152">
        <v>31</v>
      </c>
      <c r="S22" s="152">
        <v>3763</v>
      </c>
      <c r="T22" s="152">
        <v>194</v>
      </c>
      <c r="U22" s="149" t="s">
        <v>25</v>
      </c>
    </row>
    <row r="23" spans="1:21" x14ac:dyDescent="0.15">
      <c r="A23" s="140"/>
      <c r="B23" s="136"/>
      <c r="C23" s="151"/>
      <c r="D23" s="152"/>
      <c r="E23" s="152"/>
      <c r="F23" s="152"/>
      <c r="G23" s="152"/>
      <c r="H23" s="152"/>
      <c r="I23" s="152"/>
      <c r="J23" s="152"/>
      <c r="K23" s="152"/>
      <c r="L23" s="152"/>
      <c r="M23" s="152"/>
      <c r="N23" s="152"/>
      <c r="O23" s="152"/>
      <c r="P23" s="152"/>
      <c r="Q23" s="152"/>
      <c r="R23" s="152"/>
      <c r="S23" s="152"/>
      <c r="T23" s="152"/>
      <c r="U23" s="149"/>
    </row>
    <row r="24" spans="1:21" x14ac:dyDescent="0.15">
      <c r="A24" s="140"/>
      <c r="B24" s="136" t="s">
        <v>26</v>
      </c>
      <c r="C24" s="151">
        <v>35</v>
      </c>
      <c r="D24" s="152">
        <v>7930</v>
      </c>
      <c r="E24" s="152">
        <v>1607</v>
      </c>
      <c r="F24" s="152">
        <v>244</v>
      </c>
      <c r="G24" s="152">
        <v>953</v>
      </c>
      <c r="H24" s="152">
        <v>118</v>
      </c>
      <c r="I24" s="152">
        <v>291</v>
      </c>
      <c r="J24" s="152">
        <v>4650</v>
      </c>
      <c r="K24" s="152">
        <v>1673</v>
      </c>
      <c r="L24" s="152">
        <v>43</v>
      </c>
      <c r="M24" s="152">
        <v>100</v>
      </c>
      <c r="N24" s="152">
        <v>194</v>
      </c>
      <c r="O24" s="152">
        <v>1294</v>
      </c>
      <c r="P24" s="152">
        <v>42</v>
      </c>
      <c r="Q24" s="152">
        <v>64</v>
      </c>
      <c r="R24" s="152">
        <v>30</v>
      </c>
      <c r="S24" s="152">
        <v>3615</v>
      </c>
      <c r="T24" s="152">
        <v>194</v>
      </c>
      <c r="U24" s="149" t="s">
        <v>26</v>
      </c>
    </row>
    <row r="25" spans="1:21" x14ac:dyDescent="0.15">
      <c r="A25" s="140"/>
      <c r="B25" s="136" t="s">
        <v>27</v>
      </c>
      <c r="C25" s="151">
        <v>35</v>
      </c>
      <c r="D25" s="152">
        <v>8649</v>
      </c>
      <c r="E25" s="152">
        <v>1981</v>
      </c>
      <c r="F25" s="152">
        <v>377</v>
      </c>
      <c r="G25" s="152">
        <v>1130</v>
      </c>
      <c r="H25" s="152">
        <v>168</v>
      </c>
      <c r="I25" s="152">
        <v>306</v>
      </c>
      <c r="J25" s="152">
        <v>4834</v>
      </c>
      <c r="K25" s="152">
        <v>1834</v>
      </c>
      <c r="L25" s="152">
        <v>57</v>
      </c>
      <c r="M25" s="152">
        <v>111</v>
      </c>
      <c r="N25" s="152">
        <v>203</v>
      </c>
      <c r="O25" s="152">
        <v>1414</v>
      </c>
      <c r="P25" s="152">
        <v>49</v>
      </c>
      <c r="Q25" s="152">
        <v>75</v>
      </c>
      <c r="R25" s="152">
        <v>31</v>
      </c>
      <c r="S25" s="152">
        <v>3663</v>
      </c>
      <c r="T25" s="152">
        <v>194</v>
      </c>
      <c r="U25" s="149" t="s">
        <v>27</v>
      </c>
    </row>
    <row r="26" spans="1:21" x14ac:dyDescent="0.15">
      <c r="A26" s="140"/>
      <c r="B26" s="136" t="s">
        <v>28</v>
      </c>
      <c r="C26" s="151">
        <v>35</v>
      </c>
      <c r="D26" s="152">
        <v>9030</v>
      </c>
      <c r="E26" s="152">
        <v>2022</v>
      </c>
      <c r="F26" s="152">
        <v>422</v>
      </c>
      <c r="G26" s="152">
        <v>1142</v>
      </c>
      <c r="H26" s="152">
        <v>186</v>
      </c>
      <c r="I26" s="152">
        <v>271</v>
      </c>
      <c r="J26" s="152">
        <v>5235</v>
      </c>
      <c r="K26" s="152">
        <v>1774</v>
      </c>
      <c r="L26" s="152">
        <v>62</v>
      </c>
      <c r="M26" s="152">
        <v>124</v>
      </c>
      <c r="N26" s="152">
        <v>190</v>
      </c>
      <c r="O26" s="152">
        <v>1351</v>
      </c>
      <c r="P26" s="152">
        <v>47</v>
      </c>
      <c r="Q26" s="152">
        <v>111</v>
      </c>
      <c r="R26" s="152">
        <v>30</v>
      </c>
      <c r="S26" s="152">
        <v>3694</v>
      </c>
      <c r="T26" s="152">
        <v>194</v>
      </c>
      <c r="U26" s="149" t="s">
        <v>28</v>
      </c>
    </row>
    <row r="27" spans="1:21" ht="14.25" thickBot="1" x14ac:dyDescent="0.2">
      <c r="A27" s="141"/>
      <c r="B27" s="138" t="s">
        <v>29</v>
      </c>
      <c r="C27" s="153">
        <v>35</v>
      </c>
      <c r="D27" s="154">
        <v>11882</v>
      </c>
      <c r="E27" s="154">
        <v>2232</v>
      </c>
      <c r="F27" s="154">
        <v>499</v>
      </c>
      <c r="G27" s="154">
        <v>1212</v>
      </c>
      <c r="H27" s="154">
        <v>221</v>
      </c>
      <c r="I27" s="154">
        <v>300</v>
      </c>
      <c r="J27" s="154">
        <v>7029</v>
      </c>
      <c r="K27" s="154">
        <v>2620</v>
      </c>
      <c r="L27" s="154">
        <v>71</v>
      </c>
      <c r="M27" s="154">
        <v>193</v>
      </c>
      <c r="N27" s="154">
        <v>273</v>
      </c>
      <c r="O27" s="154">
        <v>2019</v>
      </c>
      <c r="P27" s="154">
        <v>64</v>
      </c>
      <c r="Q27" s="154">
        <v>287</v>
      </c>
      <c r="R27" s="154">
        <v>31</v>
      </c>
      <c r="S27" s="154">
        <v>3816</v>
      </c>
      <c r="T27" s="154">
        <v>194</v>
      </c>
      <c r="U27" s="150" t="s">
        <v>29</v>
      </c>
    </row>
    <row r="28" spans="1:21" x14ac:dyDescent="0.15">
      <c r="A28" s="30" t="s">
        <v>562</v>
      </c>
    </row>
  </sheetData>
  <mergeCells count="17">
    <mergeCell ref="A3:J3"/>
    <mergeCell ref="A4:I4"/>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115" zoomScaleNormal="115" workbookViewId="0">
      <pane xSplit="4" ySplit="1" topLeftCell="E2" activePane="bottomRight" state="frozen"/>
      <selection activeCell="S27" sqref="S27:T27"/>
      <selection pane="topRight" activeCell="S27" sqref="S27:T27"/>
      <selection pane="bottomLeft" activeCell="S27" sqref="S27:T27"/>
      <selection pane="bottomRight" sqref="A1:K1"/>
    </sheetView>
  </sheetViews>
  <sheetFormatPr defaultRowHeight="13.5" x14ac:dyDescent="0.15"/>
  <cols>
    <col min="1" max="1" width="9.375" style="70" customWidth="1"/>
    <col min="2" max="2" width="1" style="70" customWidth="1"/>
    <col min="3" max="3" width="3.25" style="70" customWidth="1"/>
    <col min="4" max="4" width="2.625" style="97" customWidth="1"/>
    <col min="5" max="5" width="10.625" style="70" customWidth="1"/>
    <col min="6" max="6" width="13.125" style="70" customWidth="1"/>
    <col min="7" max="7" width="9.375" style="70" customWidth="1"/>
    <col min="8" max="8" width="11.25" style="70" customWidth="1"/>
    <col min="9" max="9" width="8.125" style="70" customWidth="1"/>
    <col min="10" max="10" width="10.375" style="70" customWidth="1"/>
    <col min="11" max="11" width="12.875" style="70" customWidth="1"/>
    <col min="12" max="12" width="10.625" style="70" customWidth="1"/>
    <col min="13" max="13" width="12.875" style="70" customWidth="1"/>
    <col min="14" max="14" width="9.375" style="70" customWidth="1"/>
    <col min="15" max="15" width="11.875" style="70" customWidth="1"/>
    <col min="16" max="16" width="14.375" style="70" customWidth="1"/>
    <col min="17" max="17" width="10.75" style="70" customWidth="1"/>
    <col min="18" max="18" width="12.75" style="70" customWidth="1"/>
    <col min="19" max="19" width="9.375" style="70" customWidth="1"/>
    <col min="20" max="16384" width="9" style="56"/>
  </cols>
  <sheetData>
    <row r="1" spans="1:19" ht="17.25" x14ac:dyDescent="0.15">
      <c r="A1" s="322" t="s">
        <v>559</v>
      </c>
      <c r="B1" s="322"/>
      <c r="C1" s="322"/>
      <c r="D1" s="322"/>
      <c r="E1" s="322"/>
      <c r="F1" s="322"/>
      <c r="G1" s="322"/>
      <c r="H1" s="322"/>
      <c r="I1" s="322"/>
      <c r="J1" s="322"/>
      <c r="K1" s="322"/>
      <c r="L1" s="324" t="s">
        <v>178</v>
      </c>
      <c r="M1" s="324"/>
      <c r="N1" s="324"/>
      <c r="O1" s="324"/>
      <c r="P1" s="324"/>
      <c r="Q1" s="324"/>
      <c r="R1" s="324"/>
      <c r="S1" s="324"/>
    </row>
    <row r="3" spans="1:19" ht="14.25" thickBot="1" x14ac:dyDescent="0.2">
      <c r="A3" s="328"/>
      <c r="B3" s="328"/>
      <c r="C3" s="328"/>
      <c r="D3" s="328"/>
      <c r="E3" s="328"/>
      <c r="F3" s="328"/>
      <c r="G3" s="328"/>
      <c r="H3" s="328"/>
      <c r="I3" s="328"/>
      <c r="J3" s="328"/>
      <c r="K3" s="328"/>
      <c r="L3" s="329" t="s">
        <v>171</v>
      </c>
      <c r="M3" s="329"/>
      <c r="N3" s="329"/>
      <c r="O3" s="329"/>
      <c r="P3" s="329"/>
      <c r="Q3" s="329"/>
      <c r="R3" s="329"/>
      <c r="S3" s="329"/>
    </row>
    <row r="4" spans="1:19" ht="18.75" customHeight="1" x14ac:dyDescent="0.15">
      <c r="A4" s="373" t="s">
        <v>169</v>
      </c>
      <c r="B4" s="373"/>
      <c r="C4" s="373"/>
      <c r="D4" s="374"/>
      <c r="E4" s="318" t="s">
        <v>104</v>
      </c>
      <c r="F4" s="318"/>
      <c r="G4" s="318"/>
      <c r="H4" s="318"/>
      <c r="I4" s="318"/>
      <c r="J4" s="320" t="s">
        <v>465</v>
      </c>
      <c r="K4" s="321"/>
      <c r="L4" s="318" t="s">
        <v>466</v>
      </c>
      <c r="M4" s="318"/>
      <c r="N4" s="319"/>
      <c r="O4" s="318" t="s">
        <v>108</v>
      </c>
      <c r="P4" s="318"/>
      <c r="Q4" s="318"/>
      <c r="R4" s="318"/>
      <c r="S4" s="318"/>
    </row>
    <row r="5" spans="1:19" ht="18.75" customHeight="1" x14ac:dyDescent="0.15">
      <c r="A5" s="375"/>
      <c r="B5" s="375"/>
      <c r="C5" s="375"/>
      <c r="D5" s="376"/>
      <c r="E5" s="371" t="s">
        <v>105</v>
      </c>
      <c r="F5" s="369" t="s">
        <v>106</v>
      </c>
      <c r="G5" s="318" t="s">
        <v>176</v>
      </c>
      <c r="H5" s="319"/>
      <c r="I5" s="93" t="s">
        <v>102</v>
      </c>
      <c r="J5" s="382" t="s">
        <v>107</v>
      </c>
      <c r="K5" s="380"/>
      <c r="L5" s="380" t="s">
        <v>177</v>
      </c>
      <c r="M5" s="381"/>
      <c r="N5" s="94" t="s">
        <v>102</v>
      </c>
      <c r="O5" s="318" t="s">
        <v>109</v>
      </c>
      <c r="P5" s="319"/>
      <c r="Q5" s="318" t="s">
        <v>177</v>
      </c>
      <c r="R5" s="318"/>
      <c r="S5" s="95" t="s">
        <v>102</v>
      </c>
    </row>
    <row r="6" spans="1:19" ht="18.75" customHeight="1" x14ac:dyDescent="0.15">
      <c r="A6" s="377" t="s">
        <v>219</v>
      </c>
      <c r="B6" s="377"/>
      <c r="C6" s="377"/>
      <c r="D6" s="378"/>
      <c r="E6" s="372"/>
      <c r="F6" s="370"/>
      <c r="G6" s="69" t="s">
        <v>146</v>
      </c>
      <c r="H6" s="69" t="s">
        <v>147</v>
      </c>
      <c r="I6" s="69" t="s">
        <v>103</v>
      </c>
      <c r="J6" s="73" t="s">
        <v>146</v>
      </c>
      <c r="K6" s="68" t="s">
        <v>148</v>
      </c>
      <c r="L6" s="69" t="s">
        <v>146</v>
      </c>
      <c r="M6" s="69" t="s">
        <v>148</v>
      </c>
      <c r="N6" s="69" t="s">
        <v>103</v>
      </c>
      <c r="O6" s="69" t="s">
        <v>145</v>
      </c>
      <c r="P6" s="69" t="s">
        <v>148</v>
      </c>
      <c r="Q6" s="69" t="s">
        <v>145</v>
      </c>
      <c r="R6" s="68" t="s">
        <v>148</v>
      </c>
      <c r="S6" s="96" t="s">
        <v>103</v>
      </c>
    </row>
    <row r="7" spans="1:19" x14ac:dyDescent="0.15">
      <c r="A7" s="200" t="s">
        <v>493</v>
      </c>
      <c r="B7" s="97" t="s">
        <v>216</v>
      </c>
      <c r="C7" s="106">
        <v>265</v>
      </c>
      <c r="D7" s="98" t="s">
        <v>180</v>
      </c>
      <c r="E7" s="262">
        <v>78837048</v>
      </c>
      <c r="F7" s="48">
        <v>15038650166</v>
      </c>
      <c r="G7" s="48">
        <v>297498.29056603776</v>
      </c>
      <c r="H7" s="48">
        <v>56749623.267924525</v>
      </c>
      <c r="I7" s="201">
        <v>190.75613227877494</v>
      </c>
      <c r="J7" s="48">
        <v>57476478</v>
      </c>
      <c r="K7" s="48">
        <v>9610361736</v>
      </c>
      <c r="L7" s="48">
        <v>216892.36981132076</v>
      </c>
      <c r="M7" s="48">
        <v>36265515.98490566</v>
      </c>
      <c r="N7" s="48">
        <v>167.20512582555946</v>
      </c>
      <c r="O7" s="116">
        <v>21360570</v>
      </c>
      <c r="P7" s="48">
        <v>5428288430</v>
      </c>
      <c r="Q7" s="48">
        <v>80605.920754716979</v>
      </c>
      <c r="R7" s="48">
        <v>20484107.283018868</v>
      </c>
      <c r="S7" s="48">
        <v>254.12658389390282</v>
      </c>
    </row>
    <row r="8" spans="1:19" x14ac:dyDescent="0.15">
      <c r="A8" s="200" t="s">
        <v>305</v>
      </c>
      <c r="B8" s="97" t="s">
        <v>216</v>
      </c>
      <c r="C8" s="116">
        <v>266</v>
      </c>
      <c r="D8" s="98" t="s">
        <v>180</v>
      </c>
      <c r="E8" s="262">
        <v>79542963</v>
      </c>
      <c r="F8" s="48">
        <v>15643249447</v>
      </c>
      <c r="G8" s="48">
        <v>299033.69924812031</v>
      </c>
      <c r="H8" s="48">
        <v>58809208.447368421</v>
      </c>
      <c r="I8" s="201">
        <v>196.66415054636386</v>
      </c>
      <c r="J8" s="48">
        <v>58373257</v>
      </c>
      <c r="K8" s="48">
        <v>10160738607</v>
      </c>
      <c r="L8" s="48">
        <v>219448.33834586467</v>
      </c>
      <c r="M8" s="48">
        <v>38198265.439849623</v>
      </c>
      <c r="N8" s="48">
        <v>174.06495637094645</v>
      </c>
      <c r="O8" s="116">
        <v>21169706</v>
      </c>
      <c r="P8" s="48">
        <v>5482510840</v>
      </c>
      <c r="Q8" s="48">
        <v>79585.364661654137</v>
      </c>
      <c r="R8" s="48">
        <v>20610943.007518798</v>
      </c>
      <c r="S8" s="48">
        <v>258.97906097613918</v>
      </c>
    </row>
    <row r="9" spans="1:19" x14ac:dyDescent="0.15">
      <c r="A9" s="200" t="s">
        <v>325</v>
      </c>
      <c r="B9" s="97" t="s">
        <v>216</v>
      </c>
      <c r="C9" s="116">
        <v>265</v>
      </c>
      <c r="D9" s="98" t="s">
        <v>180</v>
      </c>
      <c r="E9" s="262">
        <v>74093698</v>
      </c>
      <c r="F9" s="48">
        <v>15034993490</v>
      </c>
      <c r="G9" s="48">
        <v>279599</v>
      </c>
      <c r="H9" s="48">
        <v>56735824.490566038</v>
      </c>
      <c r="I9" s="201">
        <v>202.91855296537554</v>
      </c>
      <c r="J9" s="116">
        <v>53841629</v>
      </c>
      <c r="K9" s="48">
        <v>9545702525</v>
      </c>
      <c r="L9" s="48">
        <v>203175.95471698113</v>
      </c>
      <c r="M9" s="48">
        <v>36021518.96226415</v>
      </c>
      <c r="N9" s="48">
        <v>177.2922342727081</v>
      </c>
      <c r="O9" s="116">
        <v>20252069</v>
      </c>
      <c r="P9" s="48">
        <v>5489290965</v>
      </c>
      <c r="Q9" s="48">
        <v>76422.909433962268</v>
      </c>
      <c r="R9" s="48">
        <v>20714305.528301887</v>
      </c>
      <c r="S9" s="48">
        <v>271.04837648455805</v>
      </c>
    </row>
    <row r="10" spans="1:19" x14ac:dyDescent="0.15">
      <c r="A10" s="200" t="s">
        <v>351</v>
      </c>
      <c r="B10" s="97" t="s">
        <v>216</v>
      </c>
      <c r="C10" s="116">
        <v>264</v>
      </c>
      <c r="D10" s="98" t="s">
        <v>180</v>
      </c>
      <c r="E10" s="262">
        <v>70622182</v>
      </c>
      <c r="F10" s="48">
        <v>16508364597</v>
      </c>
      <c r="G10" s="48">
        <v>267508.26515151514</v>
      </c>
      <c r="H10" s="48">
        <v>62531684.079545453</v>
      </c>
      <c r="I10" s="201">
        <v>233.75608243030499</v>
      </c>
      <c r="J10" s="116">
        <v>52355566</v>
      </c>
      <c r="K10" s="48">
        <v>10741066136</v>
      </c>
      <c r="L10" s="48">
        <v>198317</v>
      </c>
      <c r="M10" s="48">
        <v>40685857</v>
      </c>
      <c r="N10" s="48">
        <v>205</v>
      </c>
      <c r="O10" s="116">
        <v>18266616</v>
      </c>
      <c r="P10" s="48">
        <v>5767298461</v>
      </c>
      <c r="Q10" s="48">
        <v>69192</v>
      </c>
      <c r="R10" s="48">
        <v>21845828</v>
      </c>
      <c r="S10" s="48">
        <v>316</v>
      </c>
    </row>
    <row r="11" spans="1:19" x14ac:dyDescent="0.15">
      <c r="A11" s="54" t="s">
        <v>494</v>
      </c>
      <c r="B11" s="97" t="s">
        <v>216</v>
      </c>
      <c r="C11" s="116">
        <v>262</v>
      </c>
      <c r="D11" s="98" t="s">
        <v>180</v>
      </c>
      <c r="E11" s="49">
        <v>69342212</v>
      </c>
      <c r="F11" s="48">
        <v>16826381398</v>
      </c>
      <c r="G11" s="55">
        <f>E11/C11</f>
        <v>264664.93129770993</v>
      </c>
      <c r="H11" s="55">
        <f>F11/C11</f>
        <v>64222829.763358779</v>
      </c>
      <c r="I11" s="201">
        <f>H11/G11</f>
        <v>242.65711912968683</v>
      </c>
      <c r="J11" s="48">
        <v>51558985</v>
      </c>
      <c r="K11" s="48">
        <v>11119876183</v>
      </c>
      <c r="L11" s="55">
        <v>196790</v>
      </c>
      <c r="M11" s="55">
        <v>42442276</v>
      </c>
      <c r="N11" s="55">
        <v>216</v>
      </c>
      <c r="O11" s="48">
        <v>17783227</v>
      </c>
      <c r="P11" s="48">
        <v>5706505215</v>
      </c>
      <c r="Q11" s="55">
        <v>67875</v>
      </c>
      <c r="R11" s="55">
        <v>21780554</v>
      </c>
      <c r="S11" s="55">
        <v>321</v>
      </c>
    </row>
    <row r="12" spans="1:19" ht="10.5" customHeight="1" x14ac:dyDescent="0.15">
      <c r="A12" s="54"/>
      <c r="B12" s="97"/>
      <c r="C12" s="58"/>
      <c r="D12" s="59"/>
      <c r="E12" s="49"/>
      <c r="F12" s="48"/>
      <c r="G12" s="55"/>
      <c r="H12" s="55"/>
      <c r="I12" s="201"/>
      <c r="J12" s="48"/>
      <c r="K12" s="48"/>
      <c r="L12" s="48"/>
      <c r="M12" s="48"/>
      <c r="N12" s="48"/>
      <c r="O12" s="48"/>
      <c r="P12" s="48"/>
      <c r="Q12" s="48"/>
      <c r="R12" s="48"/>
      <c r="S12" s="48"/>
    </row>
    <row r="13" spans="1:19" x14ac:dyDescent="0.15">
      <c r="A13" s="54" t="s">
        <v>495</v>
      </c>
      <c r="B13" s="97" t="s">
        <v>216</v>
      </c>
      <c r="C13" s="170">
        <v>22</v>
      </c>
      <c r="D13" s="59" t="s">
        <v>180</v>
      </c>
      <c r="E13" s="49">
        <v>5661610</v>
      </c>
      <c r="F13" s="48">
        <v>1324932651</v>
      </c>
      <c r="G13" s="55">
        <f t="shared" ref="G13:G26" si="0">E13/C13</f>
        <v>257345.90909090909</v>
      </c>
      <c r="H13" s="55">
        <f t="shared" ref="H13:H26" si="1">F13/C13</f>
        <v>60224211.409090906</v>
      </c>
      <c r="I13" s="201">
        <f>H13/G13</f>
        <v>234.02047315163</v>
      </c>
      <c r="J13" s="55">
        <v>4558380</v>
      </c>
      <c r="K13" s="55">
        <v>891843358</v>
      </c>
      <c r="L13" s="55">
        <v>207199</v>
      </c>
      <c r="M13" s="55">
        <v>40538334</v>
      </c>
      <c r="N13" s="55">
        <v>196</v>
      </c>
      <c r="O13" s="115">
        <v>1103230</v>
      </c>
      <c r="P13" s="115">
        <v>433089293</v>
      </c>
      <c r="Q13" s="55">
        <v>50147</v>
      </c>
      <c r="R13" s="55">
        <v>19685877</v>
      </c>
      <c r="S13" s="55">
        <v>393</v>
      </c>
    </row>
    <row r="14" spans="1:19" x14ac:dyDescent="0.15">
      <c r="A14" s="54" t="s">
        <v>30</v>
      </c>
      <c r="B14" s="97" t="s">
        <v>216</v>
      </c>
      <c r="C14" s="170">
        <v>21</v>
      </c>
      <c r="D14" s="59" t="s">
        <v>180</v>
      </c>
      <c r="E14" s="49">
        <v>5562033</v>
      </c>
      <c r="F14" s="48">
        <v>1334916502</v>
      </c>
      <c r="G14" s="55">
        <f t="shared" si="0"/>
        <v>264858.71428571426</v>
      </c>
      <c r="H14" s="55">
        <f t="shared" si="1"/>
        <v>63567452.476190478</v>
      </c>
      <c r="I14" s="201">
        <f t="shared" ref="I14:I26" si="2">H14/G14</f>
        <v>240.00513876850428</v>
      </c>
      <c r="J14" s="55">
        <v>4299626</v>
      </c>
      <c r="K14" s="55">
        <v>858388814</v>
      </c>
      <c r="L14" s="55">
        <v>204744</v>
      </c>
      <c r="M14" s="55">
        <v>40875658</v>
      </c>
      <c r="N14" s="55">
        <v>200</v>
      </c>
      <c r="O14" s="115">
        <v>1262408</v>
      </c>
      <c r="P14" s="115">
        <v>476527688</v>
      </c>
      <c r="Q14" s="55">
        <v>60115</v>
      </c>
      <c r="R14" s="55">
        <v>22691795</v>
      </c>
      <c r="S14" s="55">
        <v>377</v>
      </c>
    </row>
    <row r="15" spans="1:19" x14ac:dyDescent="0.15">
      <c r="A15" s="54" t="s">
        <v>31</v>
      </c>
      <c r="B15" s="97" t="s">
        <v>216</v>
      </c>
      <c r="C15" s="170">
        <v>22</v>
      </c>
      <c r="D15" s="59" t="s">
        <v>180</v>
      </c>
      <c r="E15" s="49">
        <v>5481238</v>
      </c>
      <c r="F15" s="48">
        <v>1271298584</v>
      </c>
      <c r="G15" s="55">
        <f t="shared" si="0"/>
        <v>249147.18181818182</v>
      </c>
      <c r="H15" s="55">
        <f t="shared" si="1"/>
        <v>57786299.272727273</v>
      </c>
      <c r="I15" s="201">
        <f t="shared" si="2"/>
        <v>231.93639539096824</v>
      </c>
      <c r="J15" s="55">
        <v>4040664</v>
      </c>
      <c r="K15" s="55">
        <v>832087195</v>
      </c>
      <c r="L15" s="55">
        <v>183667</v>
      </c>
      <c r="M15" s="55">
        <v>37822145</v>
      </c>
      <c r="N15" s="55">
        <v>206</v>
      </c>
      <c r="O15" s="115">
        <v>1440574</v>
      </c>
      <c r="P15" s="115">
        <v>439211389</v>
      </c>
      <c r="Q15" s="55">
        <v>65481</v>
      </c>
      <c r="R15" s="55">
        <v>19964154</v>
      </c>
      <c r="S15" s="55">
        <v>305</v>
      </c>
    </row>
    <row r="16" spans="1:19" x14ac:dyDescent="0.15">
      <c r="A16" s="54" t="s">
        <v>32</v>
      </c>
      <c r="B16" s="97" t="s">
        <v>216</v>
      </c>
      <c r="C16" s="170">
        <v>22</v>
      </c>
      <c r="D16" s="59" t="s">
        <v>180</v>
      </c>
      <c r="E16" s="49">
        <v>6017324</v>
      </c>
      <c r="F16" s="48">
        <v>1430847335</v>
      </c>
      <c r="G16" s="55">
        <f t="shared" si="0"/>
        <v>273514.72727272729</v>
      </c>
      <c r="H16" s="55">
        <f t="shared" si="1"/>
        <v>65038515.227272727</v>
      </c>
      <c r="I16" s="201">
        <f t="shared" si="2"/>
        <v>237.78798266471938</v>
      </c>
      <c r="J16" s="55">
        <v>4149571</v>
      </c>
      <c r="K16" s="55">
        <v>882409156</v>
      </c>
      <c r="L16" s="55">
        <v>188617</v>
      </c>
      <c r="M16" s="55">
        <v>40109507</v>
      </c>
      <c r="N16" s="55">
        <v>213</v>
      </c>
      <c r="O16" s="115">
        <v>1867753</v>
      </c>
      <c r="P16" s="115">
        <v>548438179</v>
      </c>
      <c r="Q16" s="55">
        <v>84898</v>
      </c>
      <c r="R16" s="55">
        <v>24929008</v>
      </c>
      <c r="S16" s="55">
        <v>294</v>
      </c>
    </row>
    <row r="17" spans="1:19" ht="10.5" customHeight="1" x14ac:dyDescent="0.15">
      <c r="A17" s="54"/>
      <c r="B17" s="97"/>
      <c r="C17" s="170"/>
      <c r="D17" s="59"/>
      <c r="E17" s="49"/>
      <c r="F17" s="48"/>
      <c r="G17" s="55"/>
      <c r="H17" s="55"/>
      <c r="I17" s="201"/>
      <c r="J17" s="55"/>
      <c r="K17" s="55"/>
      <c r="L17" s="55"/>
      <c r="M17" s="55"/>
      <c r="N17" s="55"/>
      <c r="O17" s="115"/>
      <c r="P17" s="115"/>
      <c r="Q17" s="55"/>
      <c r="R17" s="55"/>
      <c r="S17" s="55"/>
    </row>
    <row r="18" spans="1:19" x14ac:dyDescent="0.15">
      <c r="A18" s="54" t="s">
        <v>33</v>
      </c>
      <c r="B18" s="97" t="s">
        <v>216</v>
      </c>
      <c r="C18" s="170">
        <v>23</v>
      </c>
      <c r="D18" s="97" t="s">
        <v>180</v>
      </c>
      <c r="E18" s="49">
        <v>6143151</v>
      </c>
      <c r="F18" s="48">
        <v>1547617437</v>
      </c>
      <c r="G18" s="55">
        <f t="shared" si="0"/>
        <v>267093.52173913043</v>
      </c>
      <c r="H18" s="55">
        <f t="shared" si="1"/>
        <v>67287714.652173907</v>
      </c>
      <c r="I18" s="201">
        <f t="shared" si="2"/>
        <v>251.92567088127899</v>
      </c>
      <c r="J18" s="55">
        <v>4495153</v>
      </c>
      <c r="K18" s="55">
        <v>955250756</v>
      </c>
      <c r="L18" s="55">
        <v>195441</v>
      </c>
      <c r="M18" s="55">
        <v>41532642</v>
      </c>
      <c r="N18" s="55">
        <v>213</v>
      </c>
      <c r="O18" s="115">
        <v>1647998</v>
      </c>
      <c r="P18" s="115">
        <v>592366681</v>
      </c>
      <c r="Q18" s="55">
        <v>71652</v>
      </c>
      <c r="R18" s="55">
        <v>25755073</v>
      </c>
      <c r="S18" s="55">
        <v>359</v>
      </c>
    </row>
    <row r="19" spans="1:19" x14ac:dyDescent="0.15">
      <c r="A19" s="54" t="s">
        <v>34</v>
      </c>
      <c r="B19" s="97" t="s">
        <v>216</v>
      </c>
      <c r="C19" s="170">
        <v>22</v>
      </c>
      <c r="D19" s="59" t="s">
        <v>180</v>
      </c>
      <c r="E19" s="49">
        <v>5764112</v>
      </c>
      <c r="F19" s="48">
        <v>1537728116</v>
      </c>
      <c r="G19" s="55">
        <f t="shared" si="0"/>
        <v>262005.09090909091</v>
      </c>
      <c r="H19" s="55">
        <f t="shared" si="1"/>
        <v>69896732.545454547</v>
      </c>
      <c r="I19" s="201">
        <f t="shared" si="2"/>
        <v>266.77623821327552</v>
      </c>
      <c r="J19" s="55">
        <v>4390216</v>
      </c>
      <c r="K19" s="55">
        <v>1088413570</v>
      </c>
      <c r="L19" s="55">
        <v>199555</v>
      </c>
      <c r="M19" s="55">
        <v>49473344</v>
      </c>
      <c r="N19" s="55">
        <v>248</v>
      </c>
      <c r="O19" s="115">
        <v>1373896</v>
      </c>
      <c r="P19" s="115">
        <v>449314546</v>
      </c>
      <c r="Q19" s="55">
        <v>62450</v>
      </c>
      <c r="R19" s="55">
        <v>20423388</v>
      </c>
      <c r="S19" s="55">
        <v>327</v>
      </c>
    </row>
    <row r="20" spans="1:19" x14ac:dyDescent="0.15">
      <c r="A20" s="54" t="s">
        <v>35</v>
      </c>
      <c r="B20" s="97" t="s">
        <v>216</v>
      </c>
      <c r="C20" s="170">
        <v>22</v>
      </c>
      <c r="D20" s="59" t="s">
        <v>180</v>
      </c>
      <c r="E20" s="49">
        <v>6105702</v>
      </c>
      <c r="F20" s="48">
        <v>1727120841</v>
      </c>
      <c r="G20" s="55">
        <f t="shared" si="0"/>
        <v>277531.90909090912</v>
      </c>
      <c r="H20" s="55">
        <f t="shared" si="1"/>
        <v>78505492.772727266</v>
      </c>
      <c r="I20" s="201">
        <f t="shared" si="2"/>
        <v>282.87015006628224</v>
      </c>
      <c r="J20" s="55">
        <v>4620701</v>
      </c>
      <c r="K20" s="55">
        <v>1264409908</v>
      </c>
      <c r="L20" s="55">
        <v>210032</v>
      </c>
      <c r="M20" s="55">
        <v>57473178</v>
      </c>
      <c r="N20" s="55">
        <v>274</v>
      </c>
      <c r="O20" s="115">
        <v>1485002</v>
      </c>
      <c r="P20" s="115">
        <v>462710933</v>
      </c>
      <c r="Q20" s="55">
        <v>67500</v>
      </c>
      <c r="R20" s="55">
        <v>21032315</v>
      </c>
      <c r="S20" s="55">
        <v>312</v>
      </c>
    </row>
    <row r="21" spans="1:19" x14ac:dyDescent="0.15">
      <c r="A21" s="54" t="s">
        <v>36</v>
      </c>
      <c r="B21" s="97" t="s">
        <v>216</v>
      </c>
      <c r="C21" s="170">
        <v>22</v>
      </c>
      <c r="D21" s="59" t="s">
        <v>180</v>
      </c>
      <c r="E21" s="49">
        <v>5785880</v>
      </c>
      <c r="F21" s="48">
        <v>1462378185</v>
      </c>
      <c r="G21" s="55">
        <f t="shared" si="0"/>
        <v>262994.54545454547</v>
      </c>
      <c r="H21" s="55">
        <f t="shared" si="1"/>
        <v>66471735.68181818</v>
      </c>
      <c r="I21" s="201">
        <f t="shared" si="2"/>
        <v>252.74948408885078</v>
      </c>
      <c r="J21" s="55">
        <v>4170854</v>
      </c>
      <c r="K21" s="55">
        <v>1039072215</v>
      </c>
      <c r="L21" s="55">
        <v>189584</v>
      </c>
      <c r="M21" s="55">
        <v>47230555</v>
      </c>
      <c r="N21" s="55">
        <v>249</v>
      </c>
      <c r="O21" s="115">
        <v>1615025</v>
      </c>
      <c r="P21" s="115">
        <v>423305970</v>
      </c>
      <c r="Q21" s="55">
        <v>73410</v>
      </c>
      <c r="R21" s="55">
        <v>19241180</v>
      </c>
      <c r="S21" s="55">
        <v>262</v>
      </c>
    </row>
    <row r="22" spans="1:19" ht="10.5" customHeight="1" x14ac:dyDescent="0.15">
      <c r="A22" s="54"/>
      <c r="B22" s="97"/>
      <c r="C22" s="170"/>
      <c r="D22" s="59"/>
      <c r="E22" s="49"/>
      <c r="F22" s="48"/>
      <c r="G22" s="55"/>
      <c r="H22" s="55"/>
      <c r="I22" s="201"/>
      <c r="J22" s="55"/>
      <c r="K22" s="55"/>
      <c r="L22" s="55"/>
      <c r="M22" s="55"/>
      <c r="N22" s="55"/>
      <c r="O22" s="115"/>
      <c r="P22" s="115"/>
      <c r="Q22" s="55"/>
      <c r="R22" s="55"/>
      <c r="S22" s="55"/>
    </row>
    <row r="23" spans="1:19" x14ac:dyDescent="0.15">
      <c r="A23" s="54" t="s">
        <v>37</v>
      </c>
      <c r="B23" s="97" t="s">
        <v>216</v>
      </c>
      <c r="C23" s="170">
        <v>22</v>
      </c>
      <c r="D23" s="59" t="s">
        <v>180</v>
      </c>
      <c r="E23" s="49">
        <v>6340517</v>
      </c>
      <c r="F23" s="48">
        <v>1561813128</v>
      </c>
      <c r="G23" s="55">
        <f t="shared" si="0"/>
        <v>288205.31818181818</v>
      </c>
      <c r="H23" s="55">
        <f t="shared" si="1"/>
        <v>70991505.818181813</v>
      </c>
      <c r="I23" s="201">
        <f t="shared" si="2"/>
        <v>246.32267810337862</v>
      </c>
      <c r="J23" s="55">
        <v>4367080</v>
      </c>
      <c r="K23" s="55">
        <v>939411025</v>
      </c>
      <c r="L23" s="55">
        <v>198504</v>
      </c>
      <c r="M23" s="55">
        <v>42700501</v>
      </c>
      <c r="N23" s="55">
        <v>215</v>
      </c>
      <c r="O23" s="115">
        <v>1973438</v>
      </c>
      <c r="P23" s="115">
        <v>622402103</v>
      </c>
      <c r="Q23" s="55">
        <v>89702</v>
      </c>
      <c r="R23" s="55">
        <v>28291005</v>
      </c>
      <c r="S23" s="55">
        <v>315</v>
      </c>
    </row>
    <row r="24" spans="1:19" x14ac:dyDescent="0.15">
      <c r="A24" s="54" t="s">
        <v>496</v>
      </c>
      <c r="B24" s="97" t="s">
        <v>216</v>
      </c>
      <c r="C24" s="170">
        <v>20</v>
      </c>
      <c r="D24" s="59" t="s">
        <v>180</v>
      </c>
      <c r="E24" s="49">
        <v>5340838</v>
      </c>
      <c r="F24" s="48">
        <v>1146249781</v>
      </c>
      <c r="G24" s="55">
        <f t="shared" si="0"/>
        <v>267041.90000000002</v>
      </c>
      <c r="H24" s="55">
        <f t="shared" si="1"/>
        <v>57312489.049999997</v>
      </c>
      <c r="I24" s="201">
        <f t="shared" si="2"/>
        <v>214.61983699936224</v>
      </c>
      <c r="J24" s="55">
        <v>3959021</v>
      </c>
      <c r="K24" s="55">
        <v>731739260</v>
      </c>
      <c r="L24" s="55">
        <v>197951</v>
      </c>
      <c r="M24" s="55">
        <v>36586963</v>
      </c>
      <c r="N24" s="55">
        <v>185</v>
      </c>
      <c r="O24" s="115">
        <v>1381817</v>
      </c>
      <c r="P24" s="115">
        <v>414510521</v>
      </c>
      <c r="Q24" s="55">
        <v>69091</v>
      </c>
      <c r="R24" s="55">
        <v>20725526</v>
      </c>
      <c r="S24" s="55">
        <v>300</v>
      </c>
    </row>
    <row r="25" spans="1:19" x14ac:dyDescent="0.15">
      <c r="A25" s="54" t="s">
        <v>38</v>
      </c>
      <c r="B25" s="97" t="s">
        <v>216</v>
      </c>
      <c r="C25" s="170">
        <v>21</v>
      </c>
      <c r="D25" s="59" t="s">
        <v>180</v>
      </c>
      <c r="E25" s="49">
        <v>5293526</v>
      </c>
      <c r="F25" s="48">
        <v>1161554239</v>
      </c>
      <c r="G25" s="55">
        <f t="shared" si="0"/>
        <v>252072.66666666666</v>
      </c>
      <c r="H25" s="55">
        <f t="shared" si="1"/>
        <v>55312106.619047619</v>
      </c>
      <c r="I25" s="201">
        <f t="shared" si="2"/>
        <v>219.42921202238358</v>
      </c>
      <c r="J25" s="55">
        <v>3913356</v>
      </c>
      <c r="K25" s="55">
        <v>764059732</v>
      </c>
      <c r="L25" s="55">
        <v>186350</v>
      </c>
      <c r="M25" s="55">
        <v>36383797</v>
      </c>
      <c r="N25" s="55">
        <v>195</v>
      </c>
      <c r="O25" s="115">
        <v>1380170</v>
      </c>
      <c r="P25" s="115">
        <v>397494507</v>
      </c>
      <c r="Q25" s="55">
        <v>65722</v>
      </c>
      <c r="R25" s="55">
        <v>18928310</v>
      </c>
      <c r="S25" s="55">
        <v>288</v>
      </c>
    </row>
    <row r="26" spans="1:19" ht="14.25" thickBot="1" x14ac:dyDescent="0.2">
      <c r="A26" s="92" t="s">
        <v>39</v>
      </c>
      <c r="B26" s="99" t="s">
        <v>216</v>
      </c>
      <c r="C26" s="171">
        <v>23</v>
      </c>
      <c r="D26" s="100" t="s">
        <v>180</v>
      </c>
      <c r="E26" s="101">
        <v>5846279</v>
      </c>
      <c r="F26" s="102">
        <v>1319924599</v>
      </c>
      <c r="G26" s="103">
        <f t="shared" si="0"/>
        <v>254186.04347826086</v>
      </c>
      <c r="H26" s="103">
        <f t="shared" si="1"/>
        <v>57388026.043478258</v>
      </c>
      <c r="I26" s="202">
        <f t="shared" si="2"/>
        <v>225.77174284703142</v>
      </c>
      <c r="J26" s="103">
        <v>4594363</v>
      </c>
      <c r="K26" s="103">
        <v>872791194</v>
      </c>
      <c r="L26" s="103">
        <v>199755</v>
      </c>
      <c r="M26" s="103">
        <v>37947443</v>
      </c>
      <c r="N26" s="103">
        <v>190</v>
      </c>
      <c r="O26" s="118">
        <v>1251916</v>
      </c>
      <c r="P26" s="118">
        <v>447133405</v>
      </c>
      <c r="Q26" s="103">
        <v>54431</v>
      </c>
      <c r="R26" s="103">
        <v>19440583</v>
      </c>
      <c r="S26" s="103">
        <v>357</v>
      </c>
    </row>
    <row r="27" spans="1:19" s="89" customFormat="1" x14ac:dyDescent="0.15">
      <c r="A27" s="379" t="s">
        <v>623</v>
      </c>
      <c r="B27" s="379"/>
      <c r="C27" s="379"/>
      <c r="D27" s="379"/>
      <c r="E27" s="379"/>
      <c r="F27" s="379"/>
      <c r="G27" s="379"/>
      <c r="H27" s="379"/>
      <c r="I27" s="379"/>
      <c r="J27" s="379"/>
      <c r="K27" s="379"/>
      <c r="L27" s="379"/>
      <c r="M27" s="379"/>
      <c r="N27" s="379"/>
      <c r="O27" s="379"/>
      <c r="P27" s="379"/>
      <c r="Q27" s="379"/>
      <c r="R27" s="379"/>
      <c r="S27" s="379"/>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G11:H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商業の概況（Ⅰ）その１</vt:lpstr>
      <vt:lpstr>商業の概況（Ⅰ）その２</vt:lpstr>
      <vt:lpstr>商業の概況（Ⅰ）その３</vt:lpstr>
      <vt:lpstr>商業の概況（Ⅰ）その４</vt:lpstr>
      <vt:lpstr>商業の概況（Ⅱ）その５</vt:lpstr>
      <vt:lpstr>商業の概況（Ⅲ）その６</vt:lpstr>
      <vt:lpstr>商業の概況（Ⅲ）その７</vt:lpstr>
      <vt:lpstr>長崎県内大型小売店の売上状況</vt:lpstr>
      <vt:lpstr>長崎市中央卸売市場取扱状況</vt:lpstr>
      <vt:lpstr>外国貿易（Ⅰ）</vt:lpstr>
      <vt:lpstr>外国貿易（Ⅱ）</vt:lpstr>
      <vt:lpstr>外国貿易（Ⅲ） その２上</vt:lpstr>
      <vt:lpstr>外国貿易（Ⅲ） その２下</vt:lpstr>
      <vt:lpstr>外国貿易（Ⅲ）その３</vt:lpstr>
      <vt:lpstr>外国貿易（Ⅲ） その4</vt:lpstr>
      <vt:lpstr>'外国貿易（Ⅰ）'!Print_Area</vt:lpstr>
      <vt:lpstr>'外国貿易（Ⅱ）'!Print_Area</vt:lpstr>
      <vt:lpstr>'商業の概況（Ⅱ）その５'!Print_Area</vt:lpstr>
      <vt:lpstr>'商業の概況（Ⅲ）その６'!Print_Area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2017-10-30T06:05:32Z</cp:lastPrinted>
  <dcterms:created xsi:type="dcterms:W3CDTF">2000-07-28T02:21:08Z</dcterms:created>
  <dcterms:modified xsi:type="dcterms:W3CDTF">2018-03-27T06:58:11Z</dcterms:modified>
</cp:coreProperties>
</file>