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873"/>
  </bookViews>
  <sheets>
    <sheet name="国民年金の状況　その1" sheetId="11532" r:id="rId1"/>
    <sheet name="国民年金の状況　その２ " sheetId="11549" r:id="rId2"/>
    <sheet name="被爆者健康手帳交付状況" sheetId="11522" r:id="rId3"/>
    <sheet name="被爆者援護法による手当支給状況" sheetId="1424" r:id="rId4"/>
    <sheet name="被爆者健康診断の受診状況　その１・２" sheetId="11547" r:id="rId5"/>
    <sheet name="被爆者等健康診断の受診状況　その３" sheetId="11529" r:id="rId6"/>
    <sheet name="生活保護状況" sheetId="11550" r:id="rId7"/>
    <sheet name="国民健康保険の状況" sheetId="11551" r:id="rId8"/>
    <sheet name="後期高齢者医療 その1" sheetId="11540" r:id="rId9"/>
    <sheet name="後期高齢者医療 その２" sheetId="11544" r:id="rId10"/>
    <sheet name="後期高齢者医療 その2（続き1）" sheetId="11545" r:id="rId11"/>
    <sheet name="後期高齢者医療 その2（続き2）" sheetId="11543" r:id="rId12"/>
    <sheet name="介護保険の状況その１" sheetId="11539" r:id="rId13"/>
    <sheet name="介護保険の状況その２" sheetId="11542" r:id="rId14"/>
    <sheet name="雇用保険における失業給付状況" sheetId="2055" r:id="rId15"/>
    <sheet name="障害者手帳交付状況" sheetId="4" r:id="rId16"/>
    <sheet name="募金の状況　その１" sheetId="3072" r:id="rId17"/>
    <sheet name="募金の状況　その２" sheetId="777" r:id="rId18"/>
    <sheet name="募金の状況　その３" sheetId="267" r:id="rId19"/>
    <sheet name="保育所の概況" sheetId="11552" r:id="rId20"/>
    <sheet name="認定こども園の概況" sheetId="11553" r:id="rId21"/>
  </sheets>
  <definedNames>
    <definedName name="_xlnm.Print_Area" localSheetId="6">生活保護状況!$A$1:$X$34</definedName>
    <definedName name="_xlnm.Print_Area" localSheetId="20">認定こども園の概況!$A$1:$V$52</definedName>
    <definedName name="_xlnm.Print_Area" localSheetId="19">保育所の概況!$A$1:$AT$63</definedName>
  </definedNames>
  <calcPr calcId="152511"/>
</workbook>
</file>

<file path=xl/calcChain.xml><?xml version="1.0" encoding="utf-8"?>
<calcChain xmlns="http://schemas.openxmlformats.org/spreadsheetml/2006/main">
  <c r="C12" i="11550" l="1"/>
  <c r="B12" i="11550"/>
  <c r="L49" i="11553" l="1"/>
  <c r="K49" i="11553"/>
  <c r="J49" i="11553"/>
  <c r="F49" i="11553"/>
  <c r="L48" i="11553"/>
  <c r="K48" i="11553"/>
  <c r="J48" i="11553"/>
  <c r="F48" i="11553"/>
  <c r="L47" i="11553"/>
  <c r="K47" i="11553"/>
  <c r="J47" i="11553"/>
  <c r="F47" i="11553"/>
  <c r="L46" i="11553"/>
  <c r="K46" i="11553"/>
  <c r="J46" i="11553"/>
  <c r="F46" i="11553"/>
  <c r="L45" i="11553"/>
  <c r="K45" i="11553"/>
  <c r="J45" i="11553"/>
  <c r="F45" i="11553"/>
  <c r="L44" i="11553"/>
  <c r="K44" i="11553"/>
  <c r="J44" i="11553"/>
  <c r="F44" i="11553"/>
  <c r="L43" i="11553"/>
  <c r="K43" i="11553"/>
  <c r="J43" i="11553"/>
  <c r="F43" i="11553"/>
  <c r="L42" i="11553"/>
  <c r="K42" i="11553"/>
  <c r="J42" i="11553"/>
  <c r="F42" i="11553"/>
  <c r="L41" i="11553"/>
  <c r="K41" i="11553"/>
  <c r="J41" i="11553"/>
  <c r="F41" i="11553"/>
  <c r="L40" i="11553"/>
  <c r="K40" i="11553"/>
  <c r="J40" i="11553"/>
  <c r="F40" i="11553"/>
  <c r="L39" i="11553"/>
  <c r="K39" i="11553"/>
  <c r="J39" i="11553"/>
  <c r="F39" i="11553"/>
  <c r="L38" i="11553"/>
  <c r="K38" i="11553"/>
  <c r="J38" i="11553"/>
  <c r="F38" i="11553"/>
  <c r="L37" i="11553"/>
  <c r="K37" i="11553"/>
  <c r="J37" i="11553"/>
  <c r="F37" i="11553"/>
  <c r="L36" i="11553"/>
  <c r="K36" i="11553"/>
  <c r="J36" i="11553"/>
  <c r="F36" i="11553"/>
  <c r="L35" i="11553"/>
  <c r="K35" i="11553"/>
  <c r="J35" i="11553"/>
  <c r="F35" i="11553"/>
  <c r="L34" i="11553"/>
  <c r="K34" i="11553"/>
  <c r="J34" i="11553"/>
  <c r="F34" i="11553"/>
  <c r="L33" i="11553"/>
  <c r="K33" i="11553"/>
  <c r="J33" i="11553"/>
  <c r="F33" i="11553"/>
  <c r="L32" i="11553"/>
  <c r="K32" i="11553"/>
  <c r="J32" i="11553"/>
  <c r="F32" i="11553"/>
  <c r="L31" i="11553"/>
  <c r="K31" i="11553"/>
  <c r="J31" i="11553"/>
  <c r="F31" i="11553"/>
  <c r="L30" i="11553"/>
  <c r="K30" i="11553"/>
  <c r="J30" i="11553"/>
  <c r="F30" i="11553"/>
  <c r="L29" i="11553"/>
  <c r="K29" i="11553"/>
  <c r="J29" i="11553"/>
  <c r="F29" i="11553"/>
  <c r="L28" i="11553"/>
  <c r="K28" i="11553"/>
  <c r="J28" i="11553"/>
  <c r="F28" i="11553"/>
  <c r="L27" i="11553"/>
  <c r="K27" i="11553"/>
  <c r="J27" i="11553"/>
  <c r="F27" i="11553"/>
  <c r="L26" i="11553"/>
  <c r="K26" i="11553"/>
  <c r="J26" i="11553"/>
  <c r="F26" i="11553"/>
  <c r="L25" i="11553"/>
  <c r="K25" i="11553"/>
  <c r="J25" i="11553"/>
  <c r="F25" i="11553"/>
  <c r="L24" i="11553"/>
  <c r="K24" i="11553"/>
  <c r="J24" i="11553"/>
  <c r="F24" i="11553"/>
  <c r="L23" i="11553"/>
  <c r="K23" i="11553"/>
  <c r="J23" i="11553"/>
  <c r="F23" i="11553"/>
  <c r="L22" i="11553"/>
  <c r="K22" i="11553"/>
  <c r="J22" i="11553"/>
  <c r="F22" i="11553"/>
  <c r="L21" i="11553"/>
  <c r="K21" i="11553"/>
  <c r="J21" i="11553"/>
  <c r="F21" i="11553"/>
  <c r="L20" i="11553"/>
  <c r="K20" i="11553"/>
  <c r="J20" i="11553"/>
  <c r="F20" i="11553"/>
  <c r="L19" i="11553"/>
  <c r="K19" i="11553"/>
  <c r="J19" i="11553"/>
  <c r="F19" i="11553"/>
  <c r="L18" i="11553"/>
  <c r="K18" i="11553"/>
  <c r="J18" i="11553"/>
  <c r="F18" i="11553"/>
  <c r="L17" i="11553"/>
  <c r="K17" i="11553"/>
  <c r="J17" i="11553"/>
  <c r="F17" i="11553"/>
  <c r="L16" i="11553"/>
  <c r="L13" i="11553" s="1"/>
  <c r="L11" i="11553" s="1"/>
  <c r="K16" i="11553"/>
  <c r="J16" i="11553"/>
  <c r="J13" i="11553" s="1"/>
  <c r="J11" i="11553" s="1"/>
  <c r="F16" i="11553"/>
  <c r="V14" i="11553"/>
  <c r="U14" i="11553"/>
  <c r="T14" i="11553"/>
  <c r="S14" i="11553"/>
  <c r="R14" i="11553"/>
  <c r="Q14" i="11553"/>
  <c r="P14" i="11553"/>
  <c r="O14" i="11553"/>
  <c r="N14" i="11553"/>
  <c r="M14" i="11553"/>
  <c r="L14" i="11553"/>
  <c r="K14" i="11553"/>
  <c r="J14" i="11553"/>
  <c r="I14" i="11553"/>
  <c r="H14" i="11553"/>
  <c r="G14" i="11553"/>
  <c r="F14" i="11553"/>
  <c r="V13" i="11553"/>
  <c r="U13" i="11553"/>
  <c r="U11" i="11553" s="1"/>
  <c r="T13" i="11553"/>
  <c r="S13" i="11553"/>
  <c r="S11" i="11553" s="1"/>
  <c r="R13" i="11553"/>
  <c r="Q13" i="11553"/>
  <c r="Q11" i="11553" s="1"/>
  <c r="P13" i="11553"/>
  <c r="O13" i="11553"/>
  <c r="O11" i="11553" s="1"/>
  <c r="N13" i="11553"/>
  <c r="M13" i="11553"/>
  <c r="M11" i="11553" s="1"/>
  <c r="K13" i="11553"/>
  <c r="K11" i="11553" s="1"/>
  <c r="I13" i="11553"/>
  <c r="I11" i="11553" s="1"/>
  <c r="H13" i="11553"/>
  <c r="G13" i="11553"/>
  <c r="G11" i="11553" s="1"/>
  <c r="F13" i="11553"/>
  <c r="V11" i="11553"/>
  <c r="T11" i="11553"/>
  <c r="R11" i="11553"/>
  <c r="P11" i="11553"/>
  <c r="N11" i="11553"/>
  <c r="H11" i="11553"/>
  <c r="F11" i="11553"/>
  <c r="E11" i="11553"/>
  <c r="M60" i="11552"/>
  <c r="L60" i="11552"/>
  <c r="K60" i="11552"/>
  <c r="G60" i="11552"/>
  <c r="M59" i="11552"/>
  <c r="L59" i="11552"/>
  <c r="K59" i="11552"/>
  <c r="G59" i="11552"/>
  <c r="M58" i="11552"/>
  <c r="L58" i="11552"/>
  <c r="K58" i="11552"/>
  <c r="G58" i="11552"/>
  <c r="M57" i="11552"/>
  <c r="L57" i="11552"/>
  <c r="K57" i="11552"/>
  <c r="G57" i="11552"/>
  <c r="M56" i="11552"/>
  <c r="L56" i="11552"/>
  <c r="K56" i="11552"/>
  <c r="G56" i="11552"/>
  <c r="M55" i="11552"/>
  <c r="L55" i="11552"/>
  <c r="K55" i="11552"/>
  <c r="G55" i="11552"/>
  <c r="M54" i="11552"/>
  <c r="L54" i="11552"/>
  <c r="K54" i="11552"/>
  <c r="G54" i="11552"/>
  <c r="AJ53" i="11552"/>
  <c r="AI53" i="11552"/>
  <c r="AH53" i="11552" s="1"/>
  <c r="AD53" i="11552"/>
  <c r="M53" i="11552"/>
  <c r="L53" i="11552"/>
  <c r="K53" i="11552"/>
  <c r="G53" i="11552"/>
  <c r="AJ52" i="11552"/>
  <c r="AI52" i="11552"/>
  <c r="AD52" i="11552"/>
  <c r="M52" i="11552"/>
  <c r="L52" i="11552"/>
  <c r="K52" i="11552"/>
  <c r="G52" i="11552"/>
  <c r="AJ51" i="11552"/>
  <c r="AI51" i="11552"/>
  <c r="AH51" i="11552"/>
  <c r="AD51" i="11552"/>
  <c r="M51" i="11552"/>
  <c r="L51" i="11552"/>
  <c r="K51" i="11552"/>
  <c r="G51" i="11552"/>
  <c r="AJ50" i="11552"/>
  <c r="AI50" i="11552"/>
  <c r="AD50" i="11552"/>
  <c r="M50" i="11552"/>
  <c r="L50" i="11552"/>
  <c r="K50" i="11552"/>
  <c r="G50" i="11552"/>
  <c r="AJ49" i="11552"/>
  <c r="AI49" i="11552"/>
  <c r="AH49" i="11552"/>
  <c r="AD49" i="11552"/>
  <c r="M49" i="11552"/>
  <c r="L49" i="11552"/>
  <c r="K49" i="11552"/>
  <c r="G49" i="11552"/>
  <c r="AJ48" i="11552"/>
  <c r="AI48" i="11552"/>
  <c r="AH48" i="11552" s="1"/>
  <c r="AD48" i="11552"/>
  <c r="M48" i="11552"/>
  <c r="L48" i="11552"/>
  <c r="K48" i="11552"/>
  <c r="G48" i="11552"/>
  <c r="AJ47" i="11552"/>
  <c r="AI47" i="11552"/>
  <c r="AH47" i="11552" s="1"/>
  <c r="AD47" i="11552"/>
  <c r="M47" i="11552"/>
  <c r="L47" i="11552"/>
  <c r="K47" i="11552"/>
  <c r="G47" i="11552"/>
  <c r="AJ46" i="11552"/>
  <c r="AI46" i="11552"/>
  <c r="AH46" i="11552"/>
  <c r="AD46" i="11552"/>
  <c r="M46" i="11552"/>
  <c r="L46" i="11552"/>
  <c r="K46" i="11552"/>
  <c r="G46" i="11552"/>
  <c r="AJ45" i="11552"/>
  <c r="AI45" i="11552"/>
  <c r="AH45" i="11552"/>
  <c r="AD45" i="11552"/>
  <c r="M45" i="11552"/>
  <c r="L45" i="11552"/>
  <c r="K45" i="11552"/>
  <c r="G45" i="11552"/>
  <c r="AJ44" i="11552"/>
  <c r="AI44" i="11552"/>
  <c r="AH44" i="11552"/>
  <c r="AD44" i="11552"/>
  <c r="M44" i="11552"/>
  <c r="L44" i="11552"/>
  <c r="K44" i="11552"/>
  <c r="G44" i="11552"/>
  <c r="AJ43" i="11552"/>
  <c r="AI43" i="11552"/>
  <c r="AH43" i="11552"/>
  <c r="AD43" i="11552"/>
  <c r="M43" i="11552"/>
  <c r="L43" i="11552"/>
  <c r="K43" i="11552"/>
  <c r="G43" i="11552"/>
  <c r="AJ42" i="11552"/>
  <c r="AI42" i="11552"/>
  <c r="AH42" i="11552" s="1"/>
  <c r="AD42" i="11552"/>
  <c r="M42" i="11552"/>
  <c r="L42" i="11552"/>
  <c r="K42" i="11552"/>
  <c r="G42" i="11552"/>
  <c r="AJ41" i="11552"/>
  <c r="AI41" i="11552"/>
  <c r="AD41" i="11552"/>
  <c r="M41" i="11552"/>
  <c r="L41" i="11552"/>
  <c r="K41" i="11552"/>
  <c r="G41" i="11552"/>
  <c r="AJ40" i="11552"/>
  <c r="AI40" i="11552"/>
  <c r="AH40" i="11552"/>
  <c r="AD40" i="11552"/>
  <c r="M40" i="11552"/>
  <c r="L40" i="11552"/>
  <c r="K40" i="11552"/>
  <c r="G40" i="11552"/>
  <c r="AJ39" i="11552"/>
  <c r="AI39" i="11552"/>
  <c r="AH39" i="11552"/>
  <c r="AD39" i="11552"/>
  <c r="M39" i="11552"/>
  <c r="L39" i="11552"/>
  <c r="K39" i="11552"/>
  <c r="G39" i="11552"/>
  <c r="AJ38" i="11552"/>
  <c r="AI38" i="11552"/>
  <c r="AH38" i="11552"/>
  <c r="AD38" i="11552"/>
  <c r="M38" i="11552"/>
  <c r="L38" i="11552"/>
  <c r="K38" i="11552"/>
  <c r="G38" i="11552"/>
  <c r="AJ37" i="11552"/>
  <c r="AI37" i="11552"/>
  <c r="AH37" i="11552"/>
  <c r="AD37" i="11552"/>
  <c r="M37" i="11552"/>
  <c r="L37" i="11552"/>
  <c r="K37" i="11552"/>
  <c r="G37" i="11552"/>
  <c r="AJ36" i="11552"/>
  <c r="AI36" i="11552"/>
  <c r="AH36" i="11552"/>
  <c r="AD36" i="11552"/>
  <c r="M36" i="11552"/>
  <c r="L36" i="11552"/>
  <c r="K36" i="11552"/>
  <c r="G36" i="11552"/>
  <c r="AJ35" i="11552"/>
  <c r="AI35" i="11552"/>
  <c r="AH35" i="11552"/>
  <c r="AD35" i="11552"/>
  <c r="M35" i="11552"/>
  <c r="L35" i="11552"/>
  <c r="K35" i="11552"/>
  <c r="G35" i="11552"/>
  <c r="AJ34" i="11552"/>
  <c r="AI34" i="11552"/>
  <c r="AH34" i="11552"/>
  <c r="AD34" i="11552"/>
  <c r="M34" i="11552"/>
  <c r="L34" i="11552"/>
  <c r="K34" i="11552"/>
  <c r="G34" i="11552"/>
  <c r="AJ33" i="11552"/>
  <c r="AI33" i="11552"/>
  <c r="AH33" i="11552"/>
  <c r="AD33" i="11552"/>
  <c r="M33" i="11552"/>
  <c r="L33" i="11552"/>
  <c r="K33" i="11552"/>
  <c r="G33" i="11552"/>
  <c r="AJ32" i="11552"/>
  <c r="AI32" i="11552"/>
  <c r="AH32" i="11552"/>
  <c r="AD32" i="11552"/>
  <c r="M32" i="11552"/>
  <c r="L32" i="11552"/>
  <c r="K32" i="11552"/>
  <c r="G32" i="11552"/>
  <c r="AJ31" i="11552"/>
  <c r="AI31" i="11552"/>
  <c r="AH31" i="11552"/>
  <c r="AD31" i="11552"/>
  <c r="M31" i="11552"/>
  <c r="L31" i="11552"/>
  <c r="K31" i="11552"/>
  <c r="G31" i="11552"/>
  <c r="AJ30" i="11552"/>
  <c r="AI30" i="11552"/>
  <c r="AD30" i="11552"/>
  <c r="M30" i="11552"/>
  <c r="L30" i="11552"/>
  <c r="K30" i="11552"/>
  <c r="G30" i="11552"/>
  <c r="AJ29" i="11552"/>
  <c r="AI29" i="11552"/>
  <c r="AH29" i="11552"/>
  <c r="AD29" i="11552"/>
  <c r="M29" i="11552"/>
  <c r="L29" i="11552"/>
  <c r="K29" i="11552"/>
  <c r="G29" i="11552"/>
  <c r="AJ28" i="11552"/>
  <c r="AI28" i="11552"/>
  <c r="AH28" i="11552"/>
  <c r="AD28" i="11552"/>
  <c r="M28" i="11552"/>
  <c r="L28" i="11552"/>
  <c r="K28" i="11552"/>
  <c r="G28" i="11552"/>
  <c r="AJ27" i="11552"/>
  <c r="AI27" i="11552"/>
  <c r="AH27" i="11552"/>
  <c r="AD27" i="11552"/>
  <c r="M27" i="11552"/>
  <c r="L27" i="11552"/>
  <c r="K27" i="11552"/>
  <c r="G27" i="11552"/>
  <c r="AJ26" i="11552"/>
  <c r="AI26" i="11552"/>
  <c r="AH26" i="11552"/>
  <c r="AD26" i="11552"/>
  <c r="M26" i="11552"/>
  <c r="L26" i="11552"/>
  <c r="K26" i="11552" s="1"/>
  <c r="G26" i="11552"/>
  <c r="AJ25" i="11552"/>
  <c r="AI25" i="11552"/>
  <c r="AH25" i="11552"/>
  <c r="AD25" i="11552"/>
  <c r="M25" i="11552"/>
  <c r="L25" i="11552"/>
  <c r="K25" i="11552"/>
  <c r="G25" i="11552"/>
  <c r="AJ24" i="11552"/>
  <c r="AI24" i="11552"/>
  <c r="AH24" i="11552"/>
  <c r="AD24" i="11552"/>
  <c r="M24" i="11552"/>
  <c r="L24" i="11552"/>
  <c r="K24" i="11552"/>
  <c r="G24" i="11552"/>
  <c r="AJ23" i="11552"/>
  <c r="AI23" i="11552"/>
  <c r="AH23" i="11552"/>
  <c r="AD23" i="11552"/>
  <c r="M23" i="11552"/>
  <c r="L23" i="11552"/>
  <c r="K23" i="11552"/>
  <c r="G23" i="11552"/>
  <c r="AJ22" i="11552"/>
  <c r="AI22" i="11552"/>
  <c r="AH22" i="11552"/>
  <c r="AD22" i="11552"/>
  <c r="M22" i="11552"/>
  <c r="L22" i="11552"/>
  <c r="K22" i="11552"/>
  <c r="G22" i="11552"/>
  <c r="AJ21" i="11552"/>
  <c r="AI21" i="11552"/>
  <c r="AH21" i="11552"/>
  <c r="AD21" i="11552"/>
  <c r="M21" i="11552"/>
  <c r="L21" i="11552"/>
  <c r="K21" i="11552"/>
  <c r="G21" i="11552"/>
  <c r="AJ20" i="11552"/>
  <c r="AI20" i="11552"/>
  <c r="AH20" i="11552"/>
  <c r="AD20" i="11552"/>
  <c r="W20" i="11552"/>
  <c r="M20" i="11552"/>
  <c r="L20" i="11552"/>
  <c r="K20" i="11552" s="1"/>
  <c r="G20" i="11552"/>
  <c r="AJ19" i="11552"/>
  <c r="AI19" i="11552"/>
  <c r="AH19" i="11552" s="1"/>
  <c r="AD19" i="11552"/>
  <c r="W19" i="11552"/>
  <c r="M19" i="11552"/>
  <c r="L19" i="11552"/>
  <c r="K19" i="11552"/>
  <c r="G19" i="11552"/>
  <c r="AJ18" i="11552"/>
  <c r="AI18" i="11552"/>
  <c r="AH18" i="11552"/>
  <c r="AD18" i="11552"/>
  <c r="W18" i="11552"/>
  <c r="M18" i="11552"/>
  <c r="L18" i="11552"/>
  <c r="K18" i="11552" s="1"/>
  <c r="G18" i="11552"/>
  <c r="AJ17" i="11552"/>
  <c r="AI17" i="11552"/>
  <c r="AH17" i="11552" s="1"/>
  <c r="AD17" i="11552"/>
  <c r="W17" i="11552"/>
  <c r="M17" i="11552"/>
  <c r="L17" i="11552"/>
  <c r="K17" i="11552"/>
  <c r="G17" i="11552"/>
  <c r="AJ16" i="11552"/>
  <c r="AI16" i="11552"/>
  <c r="AH16" i="11552"/>
  <c r="AD16" i="11552"/>
  <c r="W16" i="11552"/>
  <c r="M16" i="11552"/>
  <c r="L16" i="11552"/>
  <c r="K16" i="11552" s="1"/>
  <c r="G16" i="11552"/>
  <c r="AJ15" i="11552"/>
  <c r="AI15" i="11552"/>
  <c r="AH15" i="11552" s="1"/>
  <c r="AD15" i="11552"/>
  <c r="AJ14" i="11552"/>
  <c r="AI14" i="11552"/>
  <c r="AH14" i="11552" s="1"/>
  <c r="AD14" i="11552"/>
  <c r="W14" i="11552"/>
  <c r="V14" i="11552"/>
  <c r="V11" i="11552" s="1"/>
  <c r="U14" i="11552"/>
  <c r="T14" i="11552"/>
  <c r="T11" i="11552" s="1"/>
  <c r="S14" i="11552"/>
  <c r="R14" i="11552"/>
  <c r="R11" i="11552" s="1"/>
  <c r="Q14" i="11552"/>
  <c r="P14" i="11552"/>
  <c r="P11" i="11552" s="1"/>
  <c r="O14" i="11552"/>
  <c r="N14" i="11552"/>
  <c r="J14" i="11552"/>
  <c r="I14" i="11552"/>
  <c r="H14" i="11552"/>
  <c r="G14" i="11552" s="1"/>
  <c r="AJ13" i="11552"/>
  <c r="AI13" i="11552"/>
  <c r="AH13" i="11552"/>
  <c r="AD13" i="11552"/>
  <c r="W13" i="11552"/>
  <c r="W11" i="11552" s="1"/>
  <c r="V13" i="11552"/>
  <c r="U13" i="11552"/>
  <c r="T13" i="11552"/>
  <c r="S13" i="11552"/>
  <c r="R13" i="11552"/>
  <c r="Q13" i="11552"/>
  <c r="P13" i="11552"/>
  <c r="O13" i="11552"/>
  <c r="O11" i="11552" s="1"/>
  <c r="N13" i="11552"/>
  <c r="M13" i="11552"/>
  <c r="J13" i="11552"/>
  <c r="I13" i="11552"/>
  <c r="I11" i="11552" s="1"/>
  <c r="H13" i="11552"/>
  <c r="G13" i="11552"/>
  <c r="AJ12" i="11552"/>
  <c r="AI12" i="11552"/>
  <c r="AH12" i="11552" s="1"/>
  <c r="AD12" i="11552"/>
  <c r="AJ11" i="11552"/>
  <c r="AI11" i="11552"/>
  <c r="AH11" i="11552" s="1"/>
  <c r="AD11" i="11552"/>
  <c r="N11" i="11552"/>
  <c r="J11" i="11552"/>
  <c r="H11" i="11552"/>
  <c r="F11" i="11552"/>
  <c r="AJ10" i="11552"/>
  <c r="AI10" i="11552"/>
  <c r="AH10" i="11552" s="1"/>
  <c r="AD10" i="11552"/>
  <c r="AJ9" i="11552"/>
  <c r="AI9" i="11552"/>
  <c r="AH9" i="11552" s="1"/>
  <c r="AD9" i="11552"/>
  <c r="AH30" i="11552" l="1"/>
  <c r="AH52" i="11552"/>
  <c r="AH50" i="11552"/>
  <c r="Q11" i="11552"/>
  <c r="U11" i="11552"/>
  <c r="S11" i="11552"/>
  <c r="AH41" i="11552"/>
  <c r="M14" i="11552"/>
  <c r="M11" i="11552" s="1"/>
  <c r="G11" i="11552"/>
  <c r="L14" i="11552"/>
  <c r="L13" i="11552"/>
  <c r="K14" i="11552" l="1"/>
  <c r="K13" i="11552"/>
  <c r="L11" i="11552"/>
  <c r="K11" i="11552" l="1"/>
  <c r="Z30" i="11551"/>
  <c r="Z29" i="11551"/>
  <c r="Z28" i="11551"/>
  <c r="Z27" i="11551"/>
  <c r="Z25" i="11551"/>
  <c r="Z24" i="11551"/>
  <c r="Z23" i="11551"/>
  <c r="Z22" i="11551"/>
  <c r="Z20" i="11551"/>
  <c r="Z19" i="11551"/>
  <c r="Z18" i="11551"/>
  <c r="Z17" i="11551"/>
  <c r="W15" i="11551"/>
  <c r="V15" i="11551"/>
  <c r="U15" i="11551"/>
  <c r="T15" i="11551"/>
  <c r="S15" i="11551"/>
  <c r="R15" i="11551"/>
  <c r="Q15" i="11551"/>
  <c r="P15" i="11551"/>
  <c r="O15" i="11551"/>
  <c r="N15" i="11551"/>
  <c r="M15" i="11551"/>
  <c r="L15" i="11551"/>
  <c r="K15" i="11551"/>
  <c r="J15" i="11551"/>
  <c r="I15" i="11551"/>
  <c r="H15" i="11551"/>
  <c r="G15" i="11551"/>
  <c r="F15" i="11551"/>
  <c r="E15" i="11551"/>
  <c r="D15" i="11551"/>
  <c r="C15" i="11551"/>
  <c r="B15" i="11551"/>
  <c r="E27" i="11550" l="1"/>
  <c r="D27" i="11550"/>
  <c r="E26" i="11550"/>
  <c r="D26" i="11550"/>
  <c r="E25" i="11550"/>
  <c r="D25" i="11550"/>
  <c r="E24" i="11550"/>
  <c r="D24" i="11550"/>
  <c r="E22" i="11550"/>
  <c r="D22" i="11550"/>
  <c r="E21" i="11550"/>
  <c r="D21" i="11550"/>
  <c r="E20" i="11550"/>
  <c r="D20" i="11550"/>
  <c r="E19" i="11550"/>
  <c r="D19" i="11550"/>
  <c r="E17" i="11550"/>
  <c r="D17" i="11550"/>
  <c r="E16" i="11550"/>
  <c r="D16" i="11550"/>
  <c r="E15" i="11550"/>
  <c r="D15" i="11550"/>
  <c r="E14" i="11550"/>
  <c r="D14" i="11550"/>
  <c r="W12" i="11550"/>
  <c r="V12" i="11550"/>
  <c r="U12" i="11550"/>
  <c r="T12" i="11550"/>
  <c r="S12" i="11550"/>
  <c r="R12" i="11550"/>
  <c r="Q12" i="11550"/>
  <c r="P12" i="11550"/>
  <c r="O12" i="11550"/>
  <c r="N12" i="11550"/>
  <c r="M12" i="11550"/>
  <c r="L12" i="11550"/>
  <c r="K12" i="11550"/>
  <c r="J12" i="11550"/>
  <c r="I12" i="11550"/>
  <c r="H12" i="11550"/>
  <c r="G12" i="11550"/>
  <c r="F12" i="11550"/>
  <c r="E12" i="11550"/>
  <c r="D12" i="11550"/>
  <c r="L11" i="11549" l="1"/>
  <c r="F11" i="11549"/>
  <c r="B11" i="11549"/>
  <c r="B27" i="1424" l="1"/>
  <c r="B12" i="1424" s="1"/>
  <c r="B15" i="1424"/>
  <c r="B16" i="1424"/>
  <c r="B17" i="1424"/>
  <c r="B19" i="1424"/>
  <c r="B20" i="1424"/>
  <c r="B21" i="1424"/>
  <c r="B22" i="1424"/>
  <c r="B24" i="1424"/>
  <c r="B25" i="1424"/>
  <c r="B26" i="1424"/>
  <c r="B14" i="1424"/>
  <c r="P12" i="1424"/>
  <c r="N12" i="1424"/>
  <c r="L12" i="1424"/>
  <c r="J12" i="1424"/>
  <c r="H12" i="1424"/>
  <c r="F12" i="1424"/>
  <c r="D12" i="1424"/>
  <c r="B27" i="11522" l="1"/>
  <c r="B15" i="11522"/>
  <c r="B16" i="11522"/>
  <c r="B17" i="11522"/>
  <c r="B19" i="11522"/>
  <c r="B20" i="11522"/>
  <c r="B21" i="11522"/>
  <c r="B22" i="11522"/>
  <c r="B24" i="11522"/>
  <c r="B25" i="11522"/>
  <c r="B26" i="11522"/>
  <c r="B14" i="11522"/>
  <c r="C12" i="11522" l="1"/>
  <c r="D12" i="11522"/>
  <c r="E12" i="11522"/>
  <c r="F12" i="11522"/>
  <c r="B12" i="11522"/>
  <c r="E9" i="2055" l="1"/>
  <c r="D9" i="2055"/>
  <c r="C9" i="2055"/>
  <c r="B9"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B20" i="11532"/>
  <c r="B21" i="11532"/>
  <c r="B22" i="11532"/>
  <c r="B24" i="11532"/>
  <c r="B25" i="11532"/>
  <c r="B26" i="11532"/>
  <c r="B27" i="11532"/>
  <c r="B29" i="11532"/>
  <c r="B30" i="11532"/>
  <c r="B31" i="11532"/>
  <c r="B32" i="11532"/>
  <c r="B19" i="11532"/>
  <c r="M17" i="11532" l="1"/>
  <c r="L17" i="11532"/>
  <c r="K17" i="11532"/>
  <c r="J17" i="11532"/>
  <c r="I17" i="11532"/>
  <c r="H17" i="11532"/>
  <c r="G17" i="11532"/>
  <c r="F17" i="11532"/>
  <c r="E17" i="11532"/>
  <c r="D17" i="11532"/>
  <c r="C17" i="11532"/>
  <c r="B17" i="11532"/>
</calcChain>
</file>

<file path=xl/sharedStrings.xml><?xml version="1.0" encoding="utf-8"?>
<sst xmlns="http://schemas.openxmlformats.org/spreadsheetml/2006/main" count="1268" uniqueCount="679">
  <si>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</si>
  <si>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</si>
  <si>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</si>
  <si>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</si>
  <si>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</si>
  <si>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</si>
  <si>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</si>
  <si>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</si>
  <si>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</si>
  <si>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</si>
  <si>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2"/>
  </si>
  <si>
    <t>その１　　　被　　　　　　　　　　爆　　　　　　　　　　者</t>
  </si>
  <si>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2"/>
  </si>
  <si>
    <t>その２　　　受　　　　　給　　　　　状　　　　　況</t>
    <rPh sb="6" eb="7">
      <t>ウケ</t>
    </rPh>
    <rPh sb="12" eb="13">
      <t>キュウ</t>
    </rPh>
    <rPh sb="18" eb="19">
      <t>ジョウ</t>
    </rPh>
    <rPh sb="24" eb="25">
      <t>イワン</t>
    </rPh>
    <phoneticPr fontId="2"/>
  </si>
  <si>
    <t>４月</t>
    <rPh sb="1" eb="2">
      <t>ガツ</t>
    </rPh>
    <phoneticPr fontId="2"/>
  </si>
  <si>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2"/>
  </si>
  <si>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</si>
  <si>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</si>
  <si>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</si>
  <si>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</si>
  <si>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</si>
  <si>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</si>
  <si>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</si>
  <si>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</si>
  <si>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</si>
  <si>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</si>
  <si>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</si>
  <si>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</si>
  <si>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</si>
  <si>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</si>
  <si>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</si>
  <si>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</si>
  <si>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</si>
  <si>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</si>
  <si>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</si>
  <si>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</si>
  <si>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</si>
  <si>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</si>
  <si>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</si>
  <si>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</si>
  <si>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</si>
  <si>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</si>
  <si>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</si>
  <si>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2"/>
  </si>
  <si>
    <t>私立</t>
    <rPh sb="0" eb="2">
      <t>ワタクシリツ</t>
    </rPh>
    <phoneticPr fontId="2"/>
  </si>
  <si>
    <t>緑ヶ丘</t>
    <rPh sb="0" eb="3">
      <t>ミドリガオカ</t>
    </rPh>
    <phoneticPr fontId="2"/>
  </si>
  <si>
    <t>稲佐</t>
    <rPh sb="0" eb="1">
      <t>イナ</t>
    </rPh>
    <rPh sb="1" eb="2">
      <t>サ</t>
    </rPh>
    <phoneticPr fontId="2"/>
  </si>
  <si>
    <t>茂木</t>
    <rPh sb="0" eb="2">
      <t>モギ</t>
    </rPh>
    <phoneticPr fontId="2"/>
  </si>
  <si>
    <t>大手</t>
    <rPh sb="0" eb="2">
      <t>オオテ</t>
    </rPh>
    <phoneticPr fontId="2"/>
  </si>
  <si>
    <t>仁田</t>
    <rPh sb="0" eb="2">
      <t>ニッタ</t>
    </rPh>
    <phoneticPr fontId="2"/>
  </si>
  <si>
    <t>伊良林</t>
    <rPh sb="0" eb="1">
      <t>イ</t>
    </rPh>
    <rPh sb="1" eb="2">
      <t>ヨ</t>
    </rPh>
    <rPh sb="2" eb="3">
      <t>ハヤシ</t>
    </rPh>
    <phoneticPr fontId="2"/>
  </si>
  <si>
    <t>中央</t>
    <rPh sb="0" eb="2">
      <t>チュウオウ</t>
    </rPh>
    <phoneticPr fontId="2"/>
  </si>
  <si>
    <t>旭</t>
    <rPh sb="0" eb="1">
      <t>アサヒ</t>
    </rPh>
    <phoneticPr fontId="2"/>
  </si>
  <si>
    <t>畝刈</t>
    <rPh sb="0" eb="1">
      <t>ウネ</t>
    </rPh>
    <rPh sb="1" eb="2">
      <t>カリ</t>
    </rPh>
    <phoneticPr fontId="2"/>
  </si>
  <si>
    <t>赤迫</t>
    <rPh sb="0" eb="2">
      <t>アカサコ</t>
    </rPh>
    <phoneticPr fontId="2"/>
  </si>
  <si>
    <t>大浦</t>
    <rPh sb="0" eb="2">
      <t>オオウラ</t>
    </rPh>
    <phoneticPr fontId="2"/>
  </si>
  <si>
    <t>お告げの聖母</t>
    <rPh sb="1" eb="2">
      <t>ツ</t>
    </rPh>
    <rPh sb="4" eb="6">
      <t>セイボ</t>
    </rPh>
    <phoneticPr fontId="2"/>
  </si>
  <si>
    <t>上長崎</t>
    <rPh sb="0" eb="1">
      <t>カミ</t>
    </rPh>
    <rPh sb="1" eb="3">
      <t>ナガサキ</t>
    </rPh>
    <phoneticPr fontId="2"/>
  </si>
  <si>
    <t>教宗寺</t>
    <rPh sb="0" eb="1">
      <t>キョウ</t>
    </rPh>
    <rPh sb="1" eb="2">
      <t>ソウ</t>
    </rPh>
    <rPh sb="2" eb="3">
      <t>テラ</t>
    </rPh>
    <phoneticPr fontId="2"/>
  </si>
  <si>
    <t>総数</t>
    <rPh sb="0" eb="2">
      <t>ソウスウ</t>
    </rPh>
    <phoneticPr fontId="2"/>
  </si>
  <si>
    <t>法第１条１号該当</t>
    <rPh sb="0" eb="1">
      <t>ホウ</t>
    </rPh>
    <rPh sb="1" eb="2">
      <t>ダイ</t>
    </rPh>
    <rPh sb="3" eb="4">
      <t>ジョウ</t>
    </rPh>
    <rPh sb="5" eb="6">
      <t>ゴウ</t>
    </rPh>
    <rPh sb="6" eb="8">
      <t>ガイトウ</t>
    </rPh>
    <phoneticPr fontId="2"/>
  </si>
  <si>
    <t>法第１条２号該当</t>
    <rPh sb="0" eb="1">
      <t>ホウ</t>
    </rPh>
    <rPh sb="1" eb="2">
      <t>ダイ</t>
    </rPh>
    <rPh sb="3" eb="4">
      <t>ジョウ</t>
    </rPh>
    <rPh sb="5" eb="6">
      <t>ゴウ</t>
    </rPh>
    <rPh sb="6" eb="8">
      <t>ガイトウ</t>
    </rPh>
    <phoneticPr fontId="2"/>
  </si>
  <si>
    <t>法第１条３号該当</t>
    <rPh sb="0" eb="1">
      <t>ホウ</t>
    </rPh>
    <rPh sb="1" eb="2">
      <t>ダイ</t>
    </rPh>
    <rPh sb="3" eb="4">
      <t>ジョウ</t>
    </rPh>
    <rPh sb="5" eb="6">
      <t>ゴウ</t>
    </rPh>
    <rPh sb="6" eb="8">
      <t>ガイトウ</t>
    </rPh>
    <phoneticPr fontId="2"/>
  </si>
  <si>
    <t>法第１条４号該当</t>
    <rPh sb="0" eb="1">
      <t>ホウ</t>
    </rPh>
    <rPh sb="1" eb="2">
      <t>ダイ</t>
    </rPh>
    <rPh sb="3" eb="4">
      <t>ジョウ</t>
    </rPh>
    <rPh sb="5" eb="6">
      <t>ゴウ</t>
    </rPh>
    <rPh sb="6" eb="8">
      <t>ガイトウ</t>
    </rPh>
    <phoneticPr fontId="2"/>
  </si>
  <si>
    <t>原子爆弾小頭症手当</t>
    <rPh sb="0" eb="2">
      <t>ゲンシ</t>
    </rPh>
    <rPh sb="2" eb="4">
      <t>バクダン</t>
    </rPh>
    <rPh sb="4" eb="5">
      <t>コ</t>
    </rPh>
    <rPh sb="5" eb="6">
      <t>アタマ</t>
    </rPh>
    <rPh sb="6" eb="7">
      <t>ショウ</t>
    </rPh>
    <rPh sb="7" eb="9">
      <t>テアテ</t>
    </rPh>
    <phoneticPr fontId="2"/>
  </si>
  <si>
    <t>件数</t>
    <rPh sb="0" eb="2">
      <t>ケンスウ</t>
    </rPh>
    <phoneticPr fontId="2"/>
  </si>
  <si>
    <t>金額</t>
    <rPh sb="0" eb="2">
      <t>キンガク</t>
    </rPh>
    <phoneticPr fontId="2"/>
  </si>
  <si>
    <t>総　　　　　　　　　　数</t>
    <rPh sb="0" eb="1">
      <t>フサ</t>
    </rPh>
    <rPh sb="11" eb="12">
      <t>カズ</t>
    </rPh>
    <phoneticPr fontId="2"/>
  </si>
  <si>
    <t>年　　　度</t>
    <rPh sb="0" eb="1">
      <t>トシ</t>
    </rPh>
    <rPh sb="4" eb="5">
      <t>タビ</t>
    </rPh>
    <phoneticPr fontId="2"/>
  </si>
  <si>
    <t>一　般　検　査</t>
    <rPh sb="0" eb="1">
      <t>１</t>
    </rPh>
    <rPh sb="2" eb="3">
      <t>バン</t>
    </rPh>
    <rPh sb="4" eb="5">
      <t>ケン</t>
    </rPh>
    <rPh sb="6" eb="7">
      <t>ジャ</t>
    </rPh>
    <phoneticPr fontId="2"/>
  </si>
  <si>
    <t>受　 診 　率</t>
    <rPh sb="0" eb="1">
      <t>ウケ</t>
    </rPh>
    <rPh sb="3" eb="4">
      <t>ミ</t>
    </rPh>
    <rPh sb="6" eb="7">
      <t>リツ</t>
    </rPh>
    <phoneticPr fontId="2"/>
  </si>
  <si>
    <t>年 度 ・ 月</t>
    <rPh sb="0" eb="1">
      <t>ネン</t>
    </rPh>
    <rPh sb="2" eb="3">
      <t>タビ</t>
    </rPh>
    <rPh sb="6" eb="7">
      <t>ツキ</t>
    </rPh>
    <phoneticPr fontId="2"/>
  </si>
  <si>
    <t>件　数</t>
    <rPh sb="0" eb="1">
      <t>ケン</t>
    </rPh>
    <rPh sb="2" eb="3">
      <t>カズ</t>
    </rPh>
    <phoneticPr fontId="2"/>
  </si>
  <si>
    <t>金　　　　　額</t>
    <rPh sb="0" eb="1">
      <t>キン</t>
    </rPh>
    <rPh sb="6" eb="7">
      <t>ガク</t>
    </rPh>
    <phoneticPr fontId="2"/>
  </si>
  <si>
    <t>年　度　・　月</t>
    <rPh sb="0" eb="1">
      <t>ネン</t>
    </rPh>
    <rPh sb="2" eb="3">
      <t>タビ</t>
    </rPh>
    <rPh sb="6" eb="7">
      <t>ツキ</t>
    </rPh>
    <phoneticPr fontId="2"/>
  </si>
  <si>
    <t>医　療　特　別　手　当</t>
    <rPh sb="0" eb="1">
      <t>イ</t>
    </rPh>
    <rPh sb="2" eb="3">
      <t>リョウ</t>
    </rPh>
    <rPh sb="4" eb="5">
      <t>トク</t>
    </rPh>
    <rPh sb="6" eb="7">
      <t>ベツ</t>
    </rPh>
    <rPh sb="8" eb="9">
      <t>テ</t>
    </rPh>
    <rPh sb="10" eb="11">
      <t>トウ</t>
    </rPh>
    <phoneticPr fontId="2"/>
  </si>
  <si>
    <t>特　　　別　　　手　　　当</t>
    <rPh sb="0" eb="1">
      <t>トク</t>
    </rPh>
    <rPh sb="4" eb="5">
      <t>ベツ</t>
    </rPh>
    <rPh sb="8" eb="9">
      <t>テ</t>
    </rPh>
    <rPh sb="12" eb="13">
      <t>トウ</t>
    </rPh>
    <phoneticPr fontId="2"/>
  </si>
  <si>
    <t>保　　　健　　　手　　　当</t>
    <rPh sb="0" eb="1">
      <t>タモツ</t>
    </rPh>
    <rPh sb="4" eb="5">
      <t>ケン</t>
    </rPh>
    <rPh sb="8" eb="9">
      <t>テ</t>
    </rPh>
    <rPh sb="12" eb="13">
      <t>トウ</t>
    </rPh>
    <phoneticPr fontId="2"/>
  </si>
  <si>
    <t>介　　　護　　　手　　　当</t>
    <rPh sb="0" eb="1">
      <t>スケ</t>
    </rPh>
    <rPh sb="4" eb="5">
      <t>マモル</t>
    </rPh>
    <rPh sb="8" eb="9">
      <t>テ</t>
    </rPh>
    <rPh sb="12" eb="13">
      <t>トウ</t>
    </rPh>
    <phoneticPr fontId="2"/>
  </si>
  <si>
    <t>葬　　　　　 祭 　　　　　料</t>
    <rPh sb="0" eb="1">
      <t>ソウ</t>
    </rPh>
    <rPh sb="7" eb="8">
      <t>サイ</t>
    </rPh>
    <rPh sb="14" eb="15">
      <t>リョウ</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</si>
  <si>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</si>
  <si>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</si>
  <si>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</si>
  <si>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</si>
  <si>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</si>
  <si>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</si>
  <si>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</si>
  <si>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</si>
  <si>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</si>
  <si>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</si>
  <si>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現に保護を受けた者</t>
    <rPh sb="0" eb="1">
      <t>ゲン</t>
    </rPh>
    <rPh sb="2" eb="4">
      <t>ホゴ</t>
    </rPh>
    <rPh sb="5" eb="6">
      <t>ウ</t>
    </rPh>
    <rPh sb="8" eb="9">
      <t>モノ</t>
    </rPh>
    <phoneticPr fontId="2"/>
  </si>
  <si>
    <t>施設事務費</t>
    <rPh sb="0" eb="2">
      <t>シセツ</t>
    </rPh>
    <rPh sb="2" eb="5">
      <t>ジムヒ</t>
    </rPh>
    <phoneticPr fontId="2"/>
  </si>
  <si>
    <t>世　帯　数</t>
    <rPh sb="0" eb="1">
      <t>ヨ</t>
    </rPh>
    <rPh sb="2" eb="3">
      <t>オビ</t>
    </rPh>
    <rPh sb="4" eb="5">
      <t>カズ</t>
    </rPh>
    <phoneticPr fontId="2"/>
  </si>
  <si>
    <t>人　　　員</t>
    <rPh sb="0" eb="1">
      <t>ヒト</t>
    </rPh>
    <rPh sb="4" eb="5">
      <t>イン</t>
    </rPh>
    <phoneticPr fontId="2"/>
  </si>
  <si>
    <t>生　　活　　扶　　助</t>
    <rPh sb="0" eb="1">
      <t>ショウ</t>
    </rPh>
    <rPh sb="3" eb="4">
      <t>カツ</t>
    </rPh>
    <rPh sb="6" eb="7">
      <t>タス</t>
    </rPh>
    <rPh sb="9" eb="10">
      <t>スケ</t>
    </rPh>
    <phoneticPr fontId="2"/>
  </si>
  <si>
    <t>住　　宅　　扶　　助</t>
    <rPh sb="0" eb="1">
      <t>ジュウ</t>
    </rPh>
    <rPh sb="3" eb="4">
      <t>タク</t>
    </rPh>
    <rPh sb="6" eb="7">
      <t>タス</t>
    </rPh>
    <rPh sb="9" eb="10">
      <t>スケ</t>
    </rPh>
    <phoneticPr fontId="2"/>
  </si>
  <si>
    <t>医　　療　　扶　　助</t>
    <rPh sb="0" eb="1">
      <t>イ</t>
    </rPh>
    <rPh sb="3" eb="4">
      <t>リョウ</t>
    </rPh>
    <rPh sb="6" eb="7">
      <t>タス</t>
    </rPh>
    <rPh sb="9" eb="10">
      <t>スケ</t>
    </rPh>
    <phoneticPr fontId="2"/>
  </si>
  <si>
    <t>出　　産　　扶　　助</t>
    <rPh sb="0" eb="1">
      <t>デ</t>
    </rPh>
    <rPh sb="3" eb="4">
      <t>サン</t>
    </rPh>
    <rPh sb="6" eb="7">
      <t>タス</t>
    </rPh>
    <rPh sb="9" eb="10">
      <t>スケ</t>
    </rPh>
    <phoneticPr fontId="2"/>
  </si>
  <si>
    <t>生　　業　　扶　　助</t>
    <rPh sb="0" eb="1">
      <t>ショウ</t>
    </rPh>
    <rPh sb="3" eb="4">
      <t>ギョウ</t>
    </rPh>
    <rPh sb="6" eb="7">
      <t>タス</t>
    </rPh>
    <rPh sb="9" eb="10">
      <t>スケ</t>
    </rPh>
    <phoneticPr fontId="2"/>
  </si>
  <si>
    <t>葬　　祭　　扶　　助</t>
    <rPh sb="0" eb="1">
      <t>ソウ</t>
    </rPh>
    <rPh sb="3" eb="4">
      <t>サイ</t>
    </rPh>
    <rPh sb="6" eb="7">
      <t>タス</t>
    </rPh>
    <rPh sb="9" eb="10">
      <t>スケ</t>
    </rPh>
    <phoneticPr fontId="2"/>
  </si>
  <si>
    <t>金　　　額</t>
    <rPh sb="0" eb="1">
      <t>キン</t>
    </rPh>
    <rPh sb="4" eb="5">
      <t>ガク</t>
    </rPh>
    <phoneticPr fontId="2"/>
  </si>
  <si>
    <t>人　　員</t>
    <rPh sb="0" eb="1">
      <t>ヒト</t>
    </rPh>
    <rPh sb="3" eb="4">
      <t>イン</t>
    </rPh>
    <phoneticPr fontId="2"/>
  </si>
  <si>
    <t>出産育児一時金</t>
    <rPh sb="0" eb="2">
      <t>シュッサン</t>
    </rPh>
    <rPh sb="2" eb="4">
      <t>イクジ</t>
    </rPh>
    <rPh sb="4" eb="7">
      <t>イチジキン</t>
    </rPh>
    <phoneticPr fontId="2"/>
  </si>
  <si>
    <t>その他</t>
    <rPh sb="2" eb="3">
      <t>ホカ</t>
    </rPh>
    <phoneticPr fontId="2"/>
  </si>
  <si>
    <t>世 帯 数</t>
    <rPh sb="0" eb="1">
      <t>ヨ</t>
    </rPh>
    <rPh sb="2" eb="3">
      <t>オビ</t>
    </rPh>
    <rPh sb="4" eb="5">
      <t>カズ</t>
    </rPh>
    <phoneticPr fontId="2"/>
  </si>
  <si>
    <t>者　　数</t>
    <rPh sb="0" eb="1">
      <t>シャ</t>
    </rPh>
    <rPh sb="3" eb="4">
      <t>スウ</t>
    </rPh>
    <phoneticPr fontId="2"/>
  </si>
  <si>
    <t>件　　　　　　　　　　　　　　　　　　　　　　　　　　　　　　数</t>
    <rPh sb="0" eb="1">
      <t>ケン</t>
    </rPh>
    <rPh sb="31" eb="32">
      <t>カズ</t>
    </rPh>
    <phoneticPr fontId="2"/>
  </si>
  <si>
    <t>総　　　　数</t>
    <rPh sb="0" eb="1">
      <t>フサ</t>
    </rPh>
    <rPh sb="5" eb="6">
      <t>カズ</t>
    </rPh>
    <phoneticPr fontId="2"/>
  </si>
  <si>
    <t>入　　院</t>
    <rPh sb="0" eb="1">
      <t>イ</t>
    </rPh>
    <rPh sb="3" eb="4">
      <t>イン</t>
    </rPh>
    <phoneticPr fontId="2"/>
  </si>
  <si>
    <t>入 院 外</t>
    <rPh sb="0" eb="1">
      <t>イ</t>
    </rPh>
    <rPh sb="2" eb="3">
      <t>イン</t>
    </rPh>
    <rPh sb="4" eb="5">
      <t>ガイ</t>
    </rPh>
    <phoneticPr fontId="2"/>
  </si>
  <si>
    <t>歯　　科</t>
    <rPh sb="0" eb="1">
      <t>ハ</t>
    </rPh>
    <rPh sb="3" eb="4">
      <t>カ</t>
    </rPh>
    <phoneticPr fontId="2"/>
  </si>
  <si>
    <t>調　　剤</t>
    <rPh sb="0" eb="1">
      <t>チョウ</t>
    </rPh>
    <rPh sb="3" eb="4">
      <t>ザイ</t>
    </rPh>
    <phoneticPr fontId="2"/>
  </si>
  <si>
    <t>総　　　額</t>
    <rPh sb="0" eb="1">
      <t>フサ</t>
    </rPh>
    <rPh sb="4" eb="5">
      <t>ガク</t>
    </rPh>
    <phoneticPr fontId="2"/>
  </si>
  <si>
    <t>支　給　額</t>
    <rPh sb="0" eb="1">
      <t>ササ</t>
    </rPh>
    <rPh sb="2" eb="3">
      <t>キュウ</t>
    </rPh>
    <rPh sb="4" eb="5">
      <t>ガク</t>
    </rPh>
    <phoneticPr fontId="2"/>
  </si>
  <si>
    <t>療　　　　　養　　　　　費</t>
    <rPh sb="0" eb="1">
      <t>リョウ</t>
    </rPh>
    <rPh sb="6" eb="7">
      <t>マモル</t>
    </rPh>
    <rPh sb="12" eb="13">
      <t>ヒ</t>
    </rPh>
    <phoneticPr fontId="2"/>
  </si>
  <si>
    <t>費　　　用　　　額</t>
    <rPh sb="0" eb="1">
      <t>ヒ</t>
    </rPh>
    <rPh sb="4" eb="5">
      <t>ヨウ</t>
    </rPh>
    <rPh sb="8" eb="9">
      <t>ガク</t>
    </rPh>
    <phoneticPr fontId="2"/>
  </si>
  <si>
    <t>そ　　 の　 　他　 　の　 　保　 　険　 　給　 　付</t>
    <rPh sb="8" eb="9">
      <t>ホカ</t>
    </rPh>
    <rPh sb="16" eb="17">
      <t>タモツ</t>
    </rPh>
    <rPh sb="20" eb="21">
      <t>ケン</t>
    </rPh>
    <rPh sb="24" eb="25">
      <t>キュウ</t>
    </rPh>
    <rPh sb="28" eb="29">
      <t>ヅケ</t>
    </rPh>
    <phoneticPr fontId="2"/>
  </si>
  <si>
    <t>保　　　　険　　　　者　　　　負　　　　担　　　　額</t>
    <rPh sb="0" eb="1">
      <t>タモツ</t>
    </rPh>
    <rPh sb="5" eb="6">
      <t>ケン</t>
    </rPh>
    <rPh sb="10" eb="11">
      <t>モノ</t>
    </rPh>
    <rPh sb="15" eb="16">
      <t>フ</t>
    </rPh>
    <rPh sb="20" eb="21">
      <t>ニナ</t>
    </rPh>
    <rPh sb="25" eb="26">
      <t>ガク</t>
    </rPh>
    <phoneticPr fontId="2"/>
  </si>
  <si>
    <t>金　　額</t>
    <rPh sb="0" eb="1">
      <t>キン</t>
    </rPh>
    <rPh sb="3" eb="4">
      <t>ガク</t>
    </rPh>
    <phoneticPr fontId="2"/>
  </si>
  <si>
    <t>葬　　　祭　　　費</t>
    <rPh sb="0" eb="1">
      <t>ソウ</t>
    </rPh>
    <rPh sb="4" eb="5">
      <t>サイ</t>
    </rPh>
    <rPh sb="8" eb="9">
      <t>ヒ</t>
    </rPh>
    <phoneticPr fontId="2"/>
  </si>
  <si>
    <t>高  額  療  養  費</t>
    <rPh sb="0" eb="1">
      <t>タカ</t>
    </rPh>
    <rPh sb="3" eb="4">
      <t>ガク</t>
    </rPh>
    <rPh sb="6" eb="7">
      <t>リョウ</t>
    </rPh>
    <rPh sb="9" eb="10">
      <t>マモル</t>
    </rPh>
    <rPh sb="12" eb="13">
      <t>ヒ</t>
    </rPh>
    <phoneticPr fontId="2"/>
  </si>
  <si>
    <t>男</t>
    <rPh sb="0" eb="1">
      <t>オトコ</t>
    </rPh>
    <phoneticPr fontId="2"/>
  </si>
  <si>
    <t>女</t>
    <rPh sb="0" eb="1">
      <t>オンナ</t>
    </rPh>
    <phoneticPr fontId="2"/>
  </si>
  <si>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2"/>
  </si>
  <si>
    <t>総　　　　　　　　　　　　数</t>
    <rPh sb="0" eb="1">
      <t>フサ</t>
    </rPh>
    <rPh sb="13" eb="14">
      <t>カズ</t>
    </rPh>
    <phoneticPr fontId="2"/>
  </si>
  <si>
    <t>強　　　　　　　　　　制</t>
    <rPh sb="0" eb="1">
      <t>ツヨシ</t>
    </rPh>
    <rPh sb="11" eb="12">
      <t>セイ</t>
    </rPh>
    <phoneticPr fontId="2"/>
  </si>
  <si>
    <t>任　　　　　　　　　　意</t>
    <rPh sb="0" eb="1">
      <t>ニン</t>
    </rPh>
    <rPh sb="11" eb="12">
      <t>イ</t>
    </rPh>
    <phoneticPr fontId="2"/>
  </si>
  <si>
    <t>第　　１　　号　　被　　保　　険　　者</t>
    <rPh sb="0" eb="1">
      <t>ダイ</t>
    </rPh>
    <rPh sb="6" eb="7">
      <t>ゴウ</t>
    </rPh>
    <rPh sb="9" eb="10">
      <t>ヒ</t>
    </rPh>
    <rPh sb="12" eb="13">
      <t>タモツ</t>
    </rPh>
    <rPh sb="15" eb="16">
      <t>ケン</t>
    </rPh>
    <rPh sb="18" eb="19">
      <t>モノ</t>
    </rPh>
    <phoneticPr fontId="2"/>
  </si>
  <si>
    <t>旧　　　　　　法　　　　　　裁　　　　　　定</t>
    <rPh sb="0" eb="1">
      <t>キュウ</t>
    </rPh>
    <rPh sb="7" eb="8">
      <t>ホウ</t>
    </rPh>
    <rPh sb="14" eb="15">
      <t>サバ</t>
    </rPh>
    <rPh sb="21" eb="22">
      <t>サダム</t>
    </rPh>
    <phoneticPr fontId="2"/>
  </si>
  <si>
    <t>老齢</t>
    <rPh sb="0" eb="2">
      <t>ロウレイ</t>
    </rPh>
    <phoneticPr fontId="2"/>
  </si>
  <si>
    <t>障害</t>
    <rPh sb="0" eb="2">
      <t>ショウガイ</t>
    </rPh>
    <phoneticPr fontId="2"/>
  </si>
  <si>
    <t>基礎</t>
    <rPh sb="0" eb="2">
      <t>キソ</t>
    </rPh>
    <phoneticPr fontId="2"/>
  </si>
  <si>
    <t>遺族</t>
    <rPh sb="0" eb="2">
      <t>イゾク</t>
    </rPh>
    <phoneticPr fontId="2"/>
  </si>
  <si>
    <t>通算</t>
    <rPh sb="0" eb="2">
      <t>ツウサン</t>
    </rPh>
    <phoneticPr fontId="2"/>
  </si>
  <si>
    <t>遺児</t>
    <rPh sb="0" eb="2">
      <t>イジ</t>
    </rPh>
    <phoneticPr fontId="2"/>
  </si>
  <si>
    <t>寡婦</t>
    <rPh sb="0" eb="2">
      <t>カフ</t>
    </rPh>
    <phoneticPr fontId="2"/>
  </si>
  <si>
    <t>年　　　月</t>
    <rPh sb="0" eb="1">
      <t>ネン</t>
    </rPh>
    <rPh sb="4" eb="5">
      <t>ツキ</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</si>
  <si>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</si>
  <si>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</si>
  <si>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</si>
  <si>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</si>
  <si>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</si>
  <si>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</si>
  <si>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</si>
  <si>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</si>
  <si>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</si>
  <si>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１１　月　</t>
    <rPh sb="3" eb="4">
      <t>ガツ</t>
    </rPh>
    <phoneticPr fontId="2"/>
  </si>
  <si>
    <t>１２　月　</t>
    <rPh sb="3" eb="4">
      <t>ガツ</t>
    </rPh>
    <phoneticPr fontId="2"/>
  </si>
  <si>
    <t>１０　月　</t>
    <rPh sb="3" eb="4">
      <t>ガツ</t>
    </rPh>
    <phoneticPr fontId="2"/>
  </si>
  <si>
    <t>年　　　　　　度</t>
    <rPh sb="0" eb="1">
      <t>トシ</t>
    </rPh>
    <rPh sb="7" eb="8">
      <t>タビ</t>
    </rPh>
    <phoneticPr fontId="2"/>
  </si>
  <si>
    <t>目　　　標　　　額</t>
    <rPh sb="0" eb="1">
      <t>メ</t>
    </rPh>
    <rPh sb="4" eb="5">
      <t>シルベ</t>
    </rPh>
    <rPh sb="8" eb="9">
      <t>ガク</t>
    </rPh>
    <phoneticPr fontId="2"/>
  </si>
  <si>
    <t>総　　　　額</t>
    <rPh sb="0" eb="1">
      <t>フサ</t>
    </rPh>
    <rPh sb="5" eb="6">
      <t>ガク</t>
    </rPh>
    <phoneticPr fontId="2"/>
  </si>
  <si>
    <t>法　　　　人</t>
    <rPh sb="0" eb="1">
      <t>ホウ</t>
    </rPh>
    <rPh sb="5" eb="6">
      <t>ヒト</t>
    </rPh>
    <phoneticPr fontId="2"/>
  </si>
  <si>
    <t>そ　　の　　他</t>
    <rPh sb="6" eb="7">
      <t>ホカ</t>
    </rPh>
    <phoneticPr fontId="2"/>
  </si>
  <si>
    <t>保育所</t>
    <rPh sb="0" eb="2">
      <t>ホイク</t>
    </rPh>
    <rPh sb="2" eb="3">
      <t>ショ</t>
    </rPh>
    <phoneticPr fontId="2"/>
  </si>
  <si>
    <t>計</t>
    <rPh sb="0" eb="1">
      <t>ケイ</t>
    </rPh>
    <phoneticPr fontId="2"/>
  </si>
  <si>
    <t>入所</t>
    <rPh sb="0" eb="2">
      <t>ニュウショ</t>
    </rPh>
    <phoneticPr fontId="2"/>
  </si>
  <si>
    <t>総　数</t>
    <rPh sb="0" eb="1">
      <t>フサ</t>
    </rPh>
    <rPh sb="2" eb="3">
      <t>カズ</t>
    </rPh>
    <phoneticPr fontId="2"/>
  </si>
  <si>
    <t>職　員</t>
    <rPh sb="0" eb="1">
      <t>ショク</t>
    </rPh>
    <rPh sb="2" eb="3">
      <t>イン</t>
    </rPh>
    <phoneticPr fontId="2"/>
  </si>
  <si>
    <t>小江原</t>
    <rPh sb="0" eb="1">
      <t>ショウ</t>
    </rPh>
    <rPh sb="1" eb="2">
      <t>コウ</t>
    </rPh>
    <rPh sb="2" eb="3">
      <t>ハラ</t>
    </rPh>
    <phoneticPr fontId="2"/>
  </si>
  <si>
    <t>小百合園</t>
    <rPh sb="0" eb="1">
      <t>コ</t>
    </rPh>
    <rPh sb="1" eb="3">
      <t>ユリ</t>
    </rPh>
    <rPh sb="3" eb="4">
      <t>エン</t>
    </rPh>
    <phoneticPr fontId="2"/>
  </si>
  <si>
    <t>小島</t>
    <rPh sb="0" eb="1">
      <t>コ</t>
    </rPh>
    <rPh sb="1" eb="2">
      <t>シマ</t>
    </rPh>
    <phoneticPr fontId="2"/>
  </si>
  <si>
    <t>山王</t>
    <rPh sb="0" eb="2">
      <t>サンノウ</t>
    </rPh>
    <phoneticPr fontId="2"/>
  </si>
  <si>
    <t>親愛園</t>
    <rPh sb="0" eb="2">
      <t>シンアイ</t>
    </rPh>
    <rPh sb="2" eb="3">
      <t>エン</t>
    </rPh>
    <phoneticPr fontId="2"/>
  </si>
  <si>
    <t>聖徳</t>
    <rPh sb="0" eb="2">
      <t>セイトク</t>
    </rPh>
    <phoneticPr fontId="2"/>
  </si>
  <si>
    <t>慈光</t>
    <rPh sb="0" eb="1">
      <t>イツク</t>
    </rPh>
    <rPh sb="1" eb="2">
      <t>ヒカリ</t>
    </rPh>
    <phoneticPr fontId="2"/>
  </si>
  <si>
    <t>城山</t>
    <rPh sb="0" eb="2">
      <t>シロヤマ</t>
    </rPh>
    <phoneticPr fontId="2"/>
  </si>
  <si>
    <t>式見</t>
    <rPh sb="0" eb="1">
      <t>シキ</t>
    </rPh>
    <rPh sb="1" eb="2">
      <t>ミ</t>
    </rPh>
    <phoneticPr fontId="2"/>
  </si>
  <si>
    <t>田上</t>
    <rPh sb="0" eb="2">
      <t>タガミ</t>
    </rPh>
    <phoneticPr fontId="2"/>
  </si>
  <si>
    <t>長照寺</t>
    <rPh sb="0" eb="1">
      <t>ナガ</t>
    </rPh>
    <rPh sb="1" eb="2">
      <t>テル</t>
    </rPh>
    <rPh sb="2" eb="3">
      <t>テラ</t>
    </rPh>
    <phoneticPr fontId="2"/>
  </si>
  <si>
    <t>鶴見台</t>
    <rPh sb="0" eb="2">
      <t>ツルミ</t>
    </rPh>
    <rPh sb="2" eb="3">
      <t>ダイ</t>
    </rPh>
    <phoneticPr fontId="2"/>
  </si>
  <si>
    <t>戸石</t>
    <rPh sb="0" eb="1">
      <t>ト</t>
    </rPh>
    <rPh sb="1" eb="2">
      <t>イシ</t>
    </rPh>
    <phoneticPr fontId="2"/>
  </si>
  <si>
    <t>滑石</t>
    <rPh sb="0" eb="2">
      <t>ナメシ</t>
    </rPh>
    <phoneticPr fontId="2"/>
  </si>
  <si>
    <t>滑石センター</t>
    <rPh sb="0" eb="2">
      <t>ナメシ</t>
    </rPh>
    <phoneticPr fontId="2"/>
  </si>
  <si>
    <t>長崎北</t>
    <rPh sb="0" eb="2">
      <t>ナガサキ</t>
    </rPh>
    <rPh sb="2" eb="3">
      <t>キタ</t>
    </rPh>
    <phoneticPr fontId="2"/>
  </si>
  <si>
    <t>西浦上</t>
    <rPh sb="0" eb="3">
      <t>ニシウラカミ</t>
    </rPh>
    <phoneticPr fontId="2"/>
  </si>
  <si>
    <t>西山台</t>
    <rPh sb="0" eb="3">
      <t>ニシヤマダイ</t>
    </rPh>
    <phoneticPr fontId="2"/>
  </si>
  <si>
    <t>日見</t>
    <rPh sb="0" eb="1">
      <t>ヒ</t>
    </rPh>
    <rPh sb="1" eb="2">
      <t>ミ</t>
    </rPh>
    <phoneticPr fontId="2"/>
  </si>
  <si>
    <t>日吉</t>
    <rPh sb="0" eb="2">
      <t>ヒヨシ</t>
    </rPh>
    <phoneticPr fontId="2"/>
  </si>
  <si>
    <t>放光</t>
    <rPh sb="0" eb="1">
      <t>ハナ</t>
    </rPh>
    <rPh sb="1" eb="2">
      <t>ヒカリ</t>
    </rPh>
    <phoneticPr fontId="2"/>
  </si>
  <si>
    <t>三重</t>
    <rPh sb="0" eb="2">
      <t>ミエ</t>
    </rPh>
    <phoneticPr fontId="2"/>
  </si>
  <si>
    <t>女の都青い鳥</t>
    <rPh sb="0" eb="1">
      <t>オンナ</t>
    </rPh>
    <rPh sb="2" eb="3">
      <t>ミヤコ</t>
    </rPh>
    <rPh sb="3" eb="4">
      <t>アオ</t>
    </rPh>
    <rPh sb="5" eb="6">
      <t>トリ</t>
    </rPh>
    <phoneticPr fontId="2"/>
  </si>
  <si>
    <t>唯念寺</t>
    <rPh sb="0" eb="1">
      <t>ユイ</t>
    </rPh>
    <rPh sb="1" eb="2">
      <t>ネン</t>
    </rPh>
    <rPh sb="2" eb="3">
      <t>ジ</t>
    </rPh>
    <phoneticPr fontId="2"/>
  </si>
  <si>
    <t>若宮</t>
    <rPh sb="0" eb="2">
      <t>ワカミヤ</t>
    </rPh>
    <phoneticPr fontId="2"/>
  </si>
  <si>
    <t>三京えのき</t>
    <rPh sb="0" eb="1">
      <t>サン</t>
    </rPh>
    <rPh sb="1" eb="2">
      <t>キョウ</t>
    </rPh>
    <phoneticPr fontId="2"/>
  </si>
  <si>
    <t>保育園</t>
    <rPh sb="0" eb="3">
      <t>ホイクエン</t>
    </rPh>
    <phoneticPr fontId="2"/>
  </si>
  <si>
    <t>児童園</t>
    <rPh sb="0" eb="2">
      <t>ジドウ</t>
    </rPh>
    <rPh sb="2" eb="3">
      <t>エン</t>
    </rPh>
    <phoneticPr fontId="2"/>
  </si>
  <si>
    <t>愛児園</t>
    <rPh sb="0" eb="2">
      <t>アイジ</t>
    </rPh>
    <rPh sb="2" eb="3">
      <t>エン</t>
    </rPh>
    <phoneticPr fontId="2"/>
  </si>
  <si>
    <t>双葉園</t>
    <rPh sb="0" eb="2">
      <t>フタバ</t>
    </rPh>
    <rPh sb="2" eb="3">
      <t>エン</t>
    </rPh>
    <phoneticPr fontId="2"/>
  </si>
  <si>
    <t>幼児園</t>
    <rPh sb="0" eb="2">
      <t>ヨウジ</t>
    </rPh>
    <rPh sb="2" eb="3">
      <t>エン</t>
    </rPh>
    <phoneticPr fontId="2"/>
  </si>
  <si>
    <t>退所</t>
    <rPh sb="0" eb="2">
      <t>タイショ</t>
    </rPh>
    <phoneticPr fontId="2"/>
  </si>
  <si>
    <t>その２　　　歳　末　た　す　け　あ　い　募　金</t>
    <rPh sb="6" eb="7">
      <t>トシ</t>
    </rPh>
    <rPh sb="8" eb="9">
      <t>スエ</t>
    </rPh>
    <rPh sb="20" eb="21">
      <t>ボ</t>
    </rPh>
    <rPh sb="22" eb="23">
      <t>キン</t>
    </rPh>
    <phoneticPr fontId="2"/>
  </si>
  <si>
    <t>実　　　　　　　　　　績　　　　　　　　　　額</t>
    <rPh sb="0" eb="1">
      <t>ミ</t>
    </rPh>
    <rPh sb="11" eb="12">
      <t>イサオ</t>
    </rPh>
    <rPh sb="22" eb="23">
      <t>ガク</t>
    </rPh>
    <phoneticPr fontId="2"/>
  </si>
  <si>
    <t>総　　　　　　　　額</t>
    <rPh sb="0" eb="1">
      <t>フサ</t>
    </rPh>
    <rPh sb="9" eb="10">
      <t>ガク</t>
    </rPh>
    <phoneticPr fontId="2"/>
  </si>
  <si>
    <t>戸　　　　　　　別</t>
    <rPh sb="0" eb="1">
      <t>ト</t>
    </rPh>
    <rPh sb="8" eb="9">
      <t>ベツ</t>
    </rPh>
    <phoneticPr fontId="2"/>
  </si>
  <si>
    <t>そ　の　他</t>
    <rPh sb="4" eb="5">
      <t>ホカ</t>
    </rPh>
    <phoneticPr fontId="2"/>
  </si>
  <si>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2"/>
  </si>
  <si>
    <t>総　　　　　　　額</t>
    <rPh sb="0" eb="1">
      <t>フサ</t>
    </rPh>
    <rPh sb="8" eb="9">
      <t>ガク</t>
    </rPh>
    <phoneticPr fontId="2"/>
  </si>
  <si>
    <t>社　　　　　員</t>
    <rPh sb="0" eb="1">
      <t>シャ</t>
    </rPh>
    <rPh sb="6" eb="7">
      <t>イン</t>
    </rPh>
    <phoneticPr fontId="2"/>
  </si>
  <si>
    <t>法　　　　　　人</t>
    <rPh sb="0" eb="1">
      <t>ホウ</t>
    </rPh>
    <rPh sb="7" eb="8">
      <t>ヒト</t>
    </rPh>
    <phoneticPr fontId="2"/>
  </si>
  <si>
    <t>寄　　　　　　付</t>
    <rPh sb="0" eb="1">
      <t>キ</t>
    </rPh>
    <rPh sb="7" eb="8">
      <t>ヅケ</t>
    </rPh>
    <phoneticPr fontId="2"/>
  </si>
  <si>
    <t>６７</t>
  </si>
  <si>
    <t>戸　　　　別</t>
    <rPh sb="0" eb="1">
      <t>コ</t>
    </rPh>
    <rPh sb="5" eb="6">
      <t>ベツ</t>
    </rPh>
    <phoneticPr fontId="2"/>
  </si>
  <si>
    <t>（単位　　人）</t>
    <rPh sb="1" eb="3">
      <t>タンイ</t>
    </rPh>
    <rPh sb="5" eb="6">
      <t>ヒト</t>
    </rPh>
    <phoneticPr fontId="2"/>
  </si>
  <si>
    <t>(単位　　円、％）</t>
    <rPh sb="1" eb="3">
      <t>タンイ</t>
    </rPh>
    <rPh sb="5" eb="6">
      <t>エン</t>
    </rPh>
    <phoneticPr fontId="2"/>
  </si>
  <si>
    <t>教　　育　　扶　　助</t>
    <rPh sb="0" eb="1">
      <t>キョウ</t>
    </rPh>
    <rPh sb="3" eb="4">
      <t>イク</t>
    </rPh>
    <rPh sb="6" eb="7">
      <t>タス</t>
    </rPh>
    <rPh sb="9" eb="10">
      <t>スケ</t>
    </rPh>
    <phoneticPr fontId="2"/>
  </si>
  <si>
    <t>介　　護　　扶　　助</t>
    <rPh sb="0" eb="1">
      <t>スケ</t>
    </rPh>
    <rPh sb="3" eb="4">
      <t>マモル</t>
    </rPh>
    <rPh sb="6" eb="7">
      <t>タス</t>
    </rPh>
    <rPh sb="9" eb="10">
      <t>スケ</t>
    </rPh>
    <phoneticPr fontId="2"/>
  </si>
  <si>
    <t>人　員</t>
    <rPh sb="0" eb="1">
      <t>ヒト</t>
    </rPh>
    <rPh sb="2" eb="3">
      <t>イン</t>
    </rPh>
    <phoneticPr fontId="2"/>
  </si>
  <si>
    <t>　よる手当支給状況</t>
  </si>
  <si>
    <t>健　康　管　理　手　当</t>
    <rPh sb="0" eb="1">
      <t>ケン</t>
    </rPh>
    <rPh sb="2" eb="3">
      <t>ヤスシ</t>
    </rPh>
    <rPh sb="4" eb="5">
      <t>カン</t>
    </rPh>
    <rPh sb="6" eb="7">
      <t>リ</t>
    </rPh>
    <rPh sb="8" eb="9">
      <t>テ</t>
    </rPh>
    <rPh sb="10" eb="11">
      <t>トウ</t>
    </rPh>
    <phoneticPr fontId="2"/>
  </si>
  <si>
    <t>(単位　　件、千円)</t>
    <rPh sb="1" eb="3">
      <t>タンイ</t>
    </rPh>
    <rPh sb="5" eb="6">
      <t>ケン</t>
    </rPh>
    <rPh sb="7" eb="9">
      <t>センエン</t>
    </rPh>
    <phoneticPr fontId="2"/>
  </si>
  <si>
    <t>(単位　　人、％)</t>
    <rPh sb="1" eb="3">
      <t>タンイ</t>
    </rPh>
    <rPh sb="5" eb="6">
      <t>ヒト</t>
    </rPh>
    <phoneticPr fontId="2"/>
  </si>
  <si>
    <t>(単位　　人)</t>
    <rPh sb="1" eb="3">
      <t>タンイ</t>
    </rPh>
    <rPh sb="5" eb="6">
      <t>ヒト</t>
    </rPh>
    <phoneticPr fontId="2"/>
  </si>
  <si>
    <t>(単位　　円、％)</t>
    <rPh sb="1" eb="3">
      <t>タンイ</t>
    </rPh>
    <rPh sb="5" eb="6">
      <t>エン</t>
    </rPh>
    <phoneticPr fontId="2"/>
  </si>
  <si>
    <t>被 保 険</t>
    <rPh sb="0" eb="1">
      <t>ヒ</t>
    </rPh>
    <rPh sb="2" eb="3">
      <t>タモツ</t>
    </rPh>
    <rPh sb="4" eb="5">
      <t>ケン</t>
    </rPh>
    <phoneticPr fontId="2"/>
  </si>
  <si>
    <t>訪 問
看 護</t>
    <rPh sb="0" eb="1">
      <t>オトズ</t>
    </rPh>
    <rPh sb="2" eb="3">
      <t>トイ</t>
    </rPh>
    <rPh sb="5" eb="6">
      <t>ミ</t>
    </rPh>
    <rPh sb="7" eb="8">
      <t>マモル</t>
    </rPh>
    <phoneticPr fontId="2"/>
  </si>
  <si>
    <t>保  険  者
負  担  分</t>
    <rPh sb="0" eb="1">
      <t>タモツ</t>
    </rPh>
    <rPh sb="3" eb="4">
      <t>ケン</t>
    </rPh>
    <rPh sb="6" eb="7">
      <t>モノ</t>
    </rPh>
    <rPh sb="9" eb="10">
      <t>フ</t>
    </rPh>
    <rPh sb="12" eb="13">
      <t>ニナ</t>
    </rPh>
    <rPh sb="15" eb="16">
      <t>ブン</t>
    </rPh>
    <phoneticPr fontId="2"/>
  </si>
  <si>
    <t>被 保 険 者
負　担　分</t>
    <rPh sb="0" eb="1">
      <t>ヒ</t>
    </rPh>
    <rPh sb="2" eb="3">
      <t>タモツ</t>
    </rPh>
    <rPh sb="4" eb="5">
      <t>ケン</t>
    </rPh>
    <rPh sb="6" eb="7">
      <t>モノ</t>
    </rPh>
    <rPh sb="9" eb="10">
      <t>フ</t>
    </rPh>
    <rPh sb="11" eb="12">
      <t>ニナ</t>
    </rPh>
    <rPh sb="13" eb="14">
      <t>ブン</t>
    </rPh>
    <phoneticPr fontId="2"/>
  </si>
  <si>
    <t>そ の 他 の
負  担  分</t>
    <rPh sb="4" eb="5">
      <t>ホカ</t>
    </rPh>
    <rPh sb="9" eb="10">
      <t>フ</t>
    </rPh>
    <rPh sb="12" eb="13">
      <t>ニナ</t>
    </rPh>
    <rPh sb="15" eb="16">
      <t>ブン</t>
    </rPh>
    <phoneticPr fontId="2"/>
  </si>
  <si>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2"/>
  </si>
  <si>
    <t>(単位　　件、千円、人)　</t>
    <rPh sb="5" eb="6">
      <t>ケン</t>
    </rPh>
    <rPh sb="7" eb="9">
      <t>センエン</t>
    </rPh>
    <phoneticPr fontId="2"/>
  </si>
  <si>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2"/>
  </si>
  <si>
    <t>-</t>
  </si>
  <si>
    <t>在　　　　　　　　　　　　　籍</t>
    <rPh sb="0" eb="1">
      <t>ザイ</t>
    </rPh>
    <rPh sb="14" eb="15">
      <t>セキ</t>
    </rPh>
    <phoneticPr fontId="2"/>
  </si>
  <si>
    <t>６８</t>
  </si>
  <si>
    <t>６９</t>
  </si>
  <si>
    <t>７０</t>
  </si>
  <si>
    <t>７１</t>
  </si>
  <si>
    <t>森の風</t>
    <rPh sb="0" eb="1">
      <t>モリ</t>
    </rPh>
    <rPh sb="2" eb="3">
      <t>カゼ</t>
    </rPh>
    <phoneticPr fontId="2"/>
  </si>
  <si>
    <t>長崎聖マリア</t>
    <rPh sb="0" eb="2">
      <t>ナガサキ</t>
    </rPh>
    <rPh sb="2" eb="3">
      <t>セイ</t>
    </rPh>
    <phoneticPr fontId="2"/>
  </si>
  <si>
    <t>保育士</t>
    <rPh sb="0" eb="1">
      <t>タモツ</t>
    </rPh>
    <rPh sb="1" eb="2">
      <t>イク</t>
    </rPh>
    <rPh sb="2" eb="3">
      <t>シ</t>
    </rPh>
    <phoneticPr fontId="2"/>
  </si>
  <si>
    <t>１３</t>
  </si>
  <si>
    <t>１４</t>
  </si>
  <si>
    <t>１５</t>
  </si>
  <si>
    <t>１６</t>
  </si>
  <si>
    <t>神ノ島</t>
    <rPh sb="0" eb="1">
      <t>カミ</t>
    </rPh>
    <rPh sb="2" eb="3">
      <t>シマ</t>
    </rPh>
    <phoneticPr fontId="2"/>
  </si>
  <si>
    <t>木鉢</t>
    <rPh sb="0" eb="1">
      <t>キ</t>
    </rPh>
    <rPh sb="1" eb="2">
      <t>ハチ</t>
    </rPh>
    <phoneticPr fontId="2"/>
  </si>
  <si>
    <t>桐ノ木</t>
    <rPh sb="0" eb="1">
      <t>キリ</t>
    </rPh>
    <rPh sb="2" eb="3">
      <t>キ</t>
    </rPh>
    <phoneticPr fontId="2"/>
  </si>
  <si>
    <t>友愛八幡町</t>
    <rPh sb="0" eb="2">
      <t>ユウアイ</t>
    </rPh>
    <rPh sb="2" eb="4">
      <t>ハチマン</t>
    </rPh>
    <rPh sb="4" eb="5">
      <t>マチ</t>
    </rPh>
    <phoneticPr fontId="2"/>
  </si>
  <si>
    <t>友愛富士見町</t>
    <rPh sb="0" eb="2">
      <t>ユウアイ</t>
    </rPh>
    <rPh sb="2" eb="5">
      <t>フジミ</t>
    </rPh>
    <rPh sb="5" eb="6">
      <t>マチ</t>
    </rPh>
    <phoneticPr fontId="2"/>
  </si>
  <si>
    <t>７２</t>
  </si>
  <si>
    <t>聖母</t>
    <rPh sb="0" eb="2">
      <t>セイボ</t>
    </rPh>
    <phoneticPr fontId="2"/>
  </si>
  <si>
    <t>７３</t>
  </si>
  <si>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</si>
  <si>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</si>
  <si>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</si>
  <si>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</si>
  <si>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</si>
  <si>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</si>
  <si>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</si>
  <si>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</si>
  <si>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</si>
  <si>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Ａ</t>
    <phoneticPr fontId="2"/>
  </si>
  <si>
    <t>Ｂ</t>
    <phoneticPr fontId="2"/>
  </si>
  <si>
    <t>（単位　　人、％）</t>
    <phoneticPr fontId="2"/>
  </si>
  <si>
    <t>その２　　　第　一　種　健　康　診　断　受　診　者　証　交　付　者</t>
    <rPh sb="6" eb="7">
      <t>ダイ</t>
    </rPh>
    <rPh sb="8" eb="9">
      <t>イチ</t>
    </rPh>
    <rPh sb="10" eb="11">
      <t>タネ</t>
    </rPh>
    <rPh sb="12" eb="13">
      <t>ケン</t>
    </rPh>
    <phoneticPr fontId="2"/>
  </si>
  <si>
    <t>第 ３ 号 被 保 険 者 数</t>
    <rPh sb="0" eb="1">
      <t>ダイ</t>
    </rPh>
    <rPh sb="4" eb="5">
      <t>ゴウ</t>
    </rPh>
    <rPh sb="6" eb="7">
      <t>ヒ</t>
    </rPh>
    <rPh sb="8" eb="9">
      <t>タモツ</t>
    </rPh>
    <rPh sb="10" eb="11">
      <t>ケン</t>
    </rPh>
    <rPh sb="12" eb="13">
      <t>モノ</t>
    </rPh>
    <rPh sb="14" eb="15">
      <t>スウ</t>
    </rPh>
    <phoneticPr fontId="2"/>
  </si>
  <si>
    <t>総　　　数</t>
    <rPh sb="0" eb="1">
      <t>フサ</t>
    </rPh>
    <rPh sb="4" eb="5">
      <t>カズ</t>
    </rPh>
    <phoneticPr fontId="2"/>
  </si>
  <si>
    <t>　</t>
    <phoneticPr fontId="2"/>
  </si>
  <si>
    <t>高浜</t>
    <rPh sb="0" eb="2">
      <t>タカハマ</t>
    </rPh>
    <phoneticPr fontId="2"/>
  </si>
  <si>
    <t>出津</t>
    <rPh sb="0" eb="2">
      <t>デヅ</t>
    </rPh>
    <phoneticPr fontId="2"/>
  </si>
  <si>
    <t>外海まどか</t>
    <rPh sb="0" eb="2">
      <t>ソトメ</t>
    </rPh>
    <phoneticPr fontId="2"/>
  </si>
  <si>
    <t>黒崎聖母</t>
    <rPh sb="0" eb="2">
      <t>クロサキ</t>
    </rPh>
    <rPh sb="2" eb="4">
      <t>セイボ</t>
    </rPh>
    <phoneticPr fontId="2"/>
  </si>
  <si>
    <t>７４</t>
  </si>
  <si>
    <t>７５</t>
  </si>
  <si>
    <t>７６</t>
  </si>
  <si>
    <t>７７</t>
  </si>
  <si>
    <t>７８</t>
  </si>
  <si>
    <t>７９</t>
  </si>
  <si>
    <t>８０</t>
  </si>
  <si>
    <t>８１</t>
  </si>
  <si>
    <t>８２</t>
  </si>
  <si>
    <t>８３</t>
  </si>
  <si>
    <t>１２</t>
  </si>
  <si>
    <t>８４</t>
  </si>
  <si>
    <t>８５</t>
  </si>
  <si>
    <t>８６</t>
  </si>
  <si>
    <t>９</t>
  </si>
  <si>
    <t>１０</t>
  </si>
  <si>
    <t>１１</t>
  </si>
  <si>
    <t>２</t>
  </si>
  <si>
    <t>３</t>
  </si>
  <si>
    <t>４</t>
  </si>
  <si>
    <t>５</t>
  </si>
  <si>
    <t>６</t>
  </si>
  <si>
    <t>７</t>
  </si>
  <si>
    <t>８</t>
  </si>
  <si>
    <t>星座</t>
    <rPh sb="0" eb="2">
      <t>セイザ</t>
    </rPh>
    <phoneticPr fontId="2"/>
  </si>
  <si>
    <t>８７</t>
  </si>
  <si>
    <t>８８</t>
  </si>
  <si>
    <t>８９</t>
  </si>
  <si>
    <t>９０</t>
  </si>
  <si>
    <t>尾戸</t>
    <rPh sb="0" eb="1">
      <t>オ</t>
    </rPh>
    <rPh sb="1" eb="2">
      <t>ト</t>
    </rPh>
    <phoneticPr fontId="2"/>
  </si>
  <si>
    <t>形上</t>
    <rPh sb="0" eb="1">
      <t>カタ</t>
    </rPh>
    <rPh sb="1" eb="2">
      <t>カミ</t>
    </rPh>
    <phoneticPr fontId="2"/>
  </si>
  <si>
    <t>琴海</t>
    <rPh sb="0" eb="2">
      <t>キンカイ</t>
    </rPh>
    <phoneticPr fontId="2"/>
  </si>
  <si>
    <t>その３　　　第　二　種　健　康　診　断　受　診　者　証　等　交　付　者</t>
    <rPh sb="6" eb="7">
      <t>ダイ</t>
    </rPh>
    <rPh sb="8" eb="9">
      <t>ニ</t>
    </rPh>
    <rPh sb="10" eb="11">
      <t>タネ</t>
    </rPh>
    <rPh sb="12" eb="13">
      <t>ケン</t>
    </rPh>
    <rPh sb="28" eb="29">
      <t>ナド</t>
    </rPh>
    <phoneticPr fontId="2"/>
  </si>
  <si>
    <t>精密検査</t>
    <rPh sb="0" eb="1">
      <t>セイ</t>
    </rPh>
    <rPh sb="1" eb="2">
      <t>ミツ</t>
    </rPh>
    <rPh sb="2" eb="3">
      <t>ケン</t>
    </rPh>
    <rPh sb="3" eb="4">
      <t>ジャ</t>
    </rPh>
    <phoneticPr fontId="2"/>
  </si>
  <si>
    <t>健康診断受診者数</t>
    <rPh sb="0" eb="1">
      <t>ケン</t>
    </rPh>
    <rPh sb="1" eb="2">
      <t>ヤスシ</t>
    </rPh>
    <rPh sb="2" eb="3">
      <t>ミ</t>
    </rPh>
    <rPh sb="3" eb="4">
      <t>ダン</t>
    </rPh>
    <rPh sb="4" eb="5">
      <t>ウケ</t>
    </rPh>
    <rPh sb="5" eb="6">
      <t>ミ</t>
    </rPh>
    <rPh sb="6" eb="7">
      <t>モノ</t>
    </rPh>
    <rPh sb="7" eb="8">
      <t>スウ</t>
    </rPh>
    <phoneticPr fontId="2"/>
  </si>
  <si>
    <t>一般検査</t>
    <rPh sb="0" eb="1">
      <t>１</t>
    </rPh>
    <rPh sb="1" eb="2">
      <t>バン</t>
    </rPh>
    <rPh sb="2" eb="3">
      <t>ケン</t>
    </rPh>
    <rPh sb="3" eb="4">
      <t>ジャ</t>
    </rPh>
    <phoneticPr fontId="2"/>
  </si>
  <si>
    <t>精検率</t>
    <rPh sb="0" eb="1">
      <t>セイ</t>
    </rPh>
    <rPh sb="1" eb="2">
      <t>ケン</t>
    </rPh>
    <rPh sb="2" eb="3">
      <t>リツ</t>
    </rPh>
    <phoneticPr fontId="2"/>
  </si>
  <si>
    <t>収容検査</t>
    <rPh sb="0" eb="1">
      <t>オサム</t>
    </rPh>
    <rPh sb="1" eb="2">
      <t>カタチ</t>
    </rPh>
    <rPh sb="2" eb="3">
      <t>ケン</t>
    </rPh>
    <rPh sb="3" eb="4">
      <t>ジャ</t>
    </rPh>
    <phoneticPr fontId="2"/>
  </si>
  <si>
    <t>被爆者健康手帳
交付者数</t>
    <rPh sb="0" eb="3">
      <t>ヒバクシャ</t>
    </rPh>
    <rPh sb="3" eb="5">
      <t>ケンコウ</t>
    </rPh>
    <rPh sb="5" eb="7">
      <t>テチョウ</t>
    </rPh>
    <rPh sb="8" eb="9">
      <t>コウ</t>
    </rPh>
    <rPh sb="9" eb="10">
      <t>ヅケ</t>
    </rPh>
    <rPh sb="10" eb="11">
      <t>シャ</t>
    </rPh>
    <rPh sb="11" eb="12">
      <t>スウ</t>
    </rPh>
    <phoneticPr fontId="2"/>
  </si>
  <si>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2"/>
  </si>
  <si>
    <t>　</t>
  </si>
  <si>
    <t>母子・</t>
    <rPh sb="0" eb="2">
      <t>ボシ</t>
    </rPh>
    <phoneticPr fontId="2"/>
  </si>
  <si>
    <t>準母子</t>
    <rPh sb="0" eb="1">
      <t>ジュン</t>
    </rPh>
    <rPh sb="1" eb="3">
      <t>ボシ</t>
    </rPh>
    <phoneticPr fontId="2"/>
  </si>
  <si>
    <t>総　　数</t>
    <rPh sb="0" eb="1">
      <t>フサ</t>
    </rPh>
    <rPh sb="3" eb="4">
      <t>カズ</t>
    </rPh>
    <phoneticPr fontId="2"/>
  </si>
  <si>
    <t>(単位　　人、千円)</t>
    <phoneticPr fontId="2"/>
  </si>
  <si>
    <t>総　　数</t>
    <rPh sb="0" eb="1">
      <t>ソウ</t>
    </rPh>
    <rPh sb="3" eb="4">
      <t>スウ</t>
    </rPh>
    <phoneticPr fontId="2"/>
  </si>
  <si>
    <t>街頭・職域・学校・個人</t>
    <rPh sb="0" eb="2">
      <t>ガイトウ</t>
    </rPh>
    <rPh sb="3" eb="5">
      <t>ショクイキ</t>
    </rPh>
    <rPh sb="6" eb="8">
      <t>ガッコウ</t>
    </rPh>
    <rPh sb="9" eb="11">
      <t>コジン</t>
    </rPh>
    <phoneticPr fontId="2"/>
  </si>
  <si>
    <t>〃</t>
  </si>
  <si>
    <t>収容
定員</t>
    <rPh sb="0" eb="1">
      <t>オサム</t>
    </rPh>
    <rPh sb="1" eb="2">
      <t>カタチ</t>
    </rPh>
    <rPh sb="3" eb="4">
      <t>サダム</t>
    </rPh>
    <rPh sb="4" eb="5">
      <t>イン</t>
    </rPh>
    <phoneticPr fontId="2"/>
  </si>
  <si>
    <t>保 育 士 及 び 職 員 数</t>
    <rPh sb="0" eb="1">
      <t>タモツ</t>
    </rPh>
    <rPh sb="2" eb="3">
      <t>イク</t>
    </rPh>
    <rPh sb="4" eb="5">
      <t>シ</t>
    </rPh>
    <rPh sb="6" eb="7">
      <t>イタル</t>
    </rPh>
    <rPh sb="10" eb="11">
      <t>ショク</t>
    </rPh>
    <rPh sb="12" eb="13">
      <t>イン</t>
    </rPh>
    <rPh sb="14" eb="15">
      <t>カズ</t>
    </rPh>
    <phoneticPr fontId="2"/>
  </si>
  <si>
    <t>保 育 士 及 び 職 員 数</t>
    <rPh sb="0" eb="1">
      <t>タモツ</t>
    </rPh>
    <rPh sb="2" eb="3">
      <t>イク</t>
    </rPh>
    <rPh sb="4" eb="5">
      <t>シ</t>
    </rPh>
    <rPh sb="6" eb="7">
      <t>オヨ</t>
    </rPh>
    <rPh sb="10" eb="11">
      <t>ショク</t>
    </rPh>
    <rPh sb="12" eb="13">
      <t>イン</t>
    </rPh>
    <rPh sb="14" eb="15">
      <t>カズ</t>
    </rPh>
    <phoneticPr fontId="2"/>
  </si>
  <si>
    <t>公立
私立
の別</t>
    <rPh sb="0" eb="2">
      <t>コウリツ</t>
    </rPh>
    <rPh sb="3" eb="5">
      <t>シリツ</t>
    </rPh>
    <rPh sb="7" eb="8">
      <t>ベツ</t>
    </rPh>
    <phoneticPr fontId="2"/>
  </si>
  <si>
    <t>保育
所数
公立
私立
の別</t>
    <rPh sb="0" eb="2">
      <t>ホイク</t>
    </rPh>
    <rPh sb="3" eb="4">
      <t>ショ</t>
    </rPh>
    <rPh sb="4" eb="5">
      <t>スウ</t>
    </rPh>
    <rPh sb="7" eb="9">
      <t>コウリツ</t>
    </rPh>
    <rPh sb="10" eb="12">
      <t>シリツ</t>
    </rPh>
    <rPh sb="14" eb="15">
      <t>ベツ</t>
    </rPh>
    <phoneticPr fontId="2"/>
  </si>
  <si>
    <t>資料　　長崎南年金事務所</t>
    <rPh sb="0" eb="2">
      <t>シリョウ</t>
    </rPh>
    <rPh sb="4" eb="6">
      <t>ナガサキ</t>
    </rPh>
    <rPh sb="6" eb="7">
      <t>ミナミ</t>
    </rPh>
    <rPh sb="7" eb="9">
      <t>ネンキン</t>
    </rPh>
    <rPh sb="9" eb="11">
      <t>ジム</t>
    </rPh>
    <rPh sb="11" eb="12">
      <t>ショ</t>
    </rPh>
    <phoneticPr fontId="2"/>
  </si>
  <si>
    <t>１</t>
  </si>
  <si>
    <t>うみのほし</t>
  </si>
  <si>
    <t>さくら</t>
  </si>
  <si>
    <t>もとお</t>
  </si>
  <si>
    <t>みはら</t>
  </si>
  <si>
    <t>にしやま</t>
  </si>
  <si>
    <t>(単位　　人、％)</t>
    <phoneticPr fontId="2"/>
  </si>
  <si>
    <t>要支援１</t>
    <rPh sb="0" eb="3">
      <t>ヨウシエン</t>
    </rPh>
    <phoneticPr fontId="2"/>
  </si>
  <si>
    <t>要支援２</t>
    <rPh sb="0" eb="3">
      <t>ヨウシエン</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</si>
  <si>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</si>
  <si>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</si>
  <si>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</si>
  <si>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</si>
  <si>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</si>
  <si>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　　人）</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</si>
  <si>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</si>
  <si>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</si>
  <si>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</si>
  <si>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福祉用具貸与</t>
    <rPh sb="0" eb="2">
      <t>フクシ</t>
    </rPh>
    <rPh sb="2" eb="4">
      <t>ヨウグ</t>
    </rPh>
    <rPh sb="4" eb="6">
      <t>タイヨ</t>
    </rPh>
    <phoneticPr fontId="2"/>
  </si>
  <si>
    <t>通所介護</t>
    <rPh sb="0" eb="2">
      <t>ツウショ</t>
    </rPh>
    <rPh sb="2" eb="4">
      <t>カイゴ</t>
    </rPh>
    <phoneticPr fontId="2"/>
  </si>
  <si>
    <t>年　　度</t>
    <rPh sb="0" eb="1">
      <t>トシ</t>
    </rPh>
    <rPh sb="3" eb="4">
      <t>ド</t>
    </rPh>
    <phoneticPr fontId="2"/>
  </si>
  <si>
    <t>訪問リハビリ
テーション</t>
    <rPh sb="0" eb="2">
      <t>ホウモン</t>
    </rPh>
    <phoneticPr fontId="2"/>
  </si>
  <si>
    <t>通所リハビリ
テーション</t>
    <rPh sb="0" eb="2">
      <t>ツウショ</t>
    </rPh>
    <phoneticPr fontId="2"/>
  </si>
  <si>
    <t>短期入所
生活介護</t>
    <rPh sb="0" eb="2">
      <t>タンキ</t>
    </rPh>
    <rPh sb="2" eb="4">
      <t>ニュウショ</t>
    </rPh>
    <rPh sb="5" eb="7">
      <t>セイカツ</t>
    </rPh>
    <rPh sb="7" eb="9">
      <t>カイゴ</t>
    </rPh>
    <phoneticPr fontId="2"/>
  </si>
  <si>
    <t>短期入所
療養介護</t>
    <rPh sb="0" eb="2">
      <t>タンキ</t>
    </rPh>
    <rPh sb="2" eb="4">
      <t>ニュウショ</t>
    </rPh>
    <rPh sb="5" eb="7">
      <t>リョウヨウ</t>
    </rPh>
    <rPh sb="7" eb="9">
      <t>カイゴ</t>
    </rPh>
    <phoneticPr fontId="2"/>
  </si>
  <si>
    <t>居宅療養
管理指導</t>
    <rPh sb="0" eb="2">
      <t>キョタク</t>
    </rPh>
    <rPh sb="2" eb="4">
      <t>リョウヨウ</t>
    </rPh>
    <rPh sb="5" eb="7">
      <t>カンリ</t>
    </rPh>
    <rPh sb="7" eb="9">
      <t>シドウ</t>
    </rPh>
    <phoneticPr fontId="2"/>
  </si>
  <si>
    <t>居宅介護・
介護予防
サービス計画</t>
    <rPh sb="0" eb="2">
      <t>キョタク</t>
    </rPh>
    <rPh sb="2" eb="4">
      <t>カイゴ</t>
    </rPh>
    <rPh sb="6" eb="8">
      <t>カイゴ</t>
    </rPh>
    <rPh sb="8" eb="10">
      <t>ヨボウ</t>
    </rPh>
    <rPh sb="15" eb="17">
      <t>ケイカク</t>
    </rPh>
    <phoneticPr fontId="2"/>
  </si>
  <si>
    <t>移送支援
サービス</t>
    <rPh sb="0" eb="2">
      <t>イソウ</t>
    </rPh>
    <rPh sb="2" eb="4">
      <t>シエン</t>
    </rPh>
    <phoneticPr fontId="2"/>
  </si>
  <si>
    <t>特定入所者
介護サービス</t>
    <rPh sb="0" eb="2">
      <t>トクテイ</t>
    </rPh>
    <rPh sb="2" eb="5">
      <t>ニュウショシャ</t>
    </rPh>
    <rPh sb="6" eb="8">
      <t>カイゴ</t>
    </rPh>
    <phoneticPr fontId="2"/>
  </si>
  <si>
    <t>夜間対応型
訪問介護</t>
    <rPh sb="0" eb="2">
      <t>ヤカン</t>
    </rPh>
    <rPh sb="2" eb="5">
      <t>タイオウガタ</t>
    </rPh>
    <rPh sb="6" eb="8">
      <t>ホウモン</t>
    </rPh>
    <rPh sb="8" eb="10">
      <t>カイゴ</t>
    </rPh>
    <phoneticPr fontId="2"/>
  </si>
  <si>
    <t>認知症対応型
通所介護</t>
    <rPh sb="0" eb="2">
      <t>ニンチ</t>
    </rPh>
    <rPh sb="2" eb="3">
      <t>ショウ</t>
    </rPh>
    <rPh sb="3" eb="6">
      <t>タイオウガタ</t>
    </rPh>
    <rPh sb="7" eb="9">
      <t>ツウショ</t>
    </rPh>
    <rPh sb="9" eb="11">
      <t>カイゴ</t>
    </rPh>
    <phoneticPr fontId="2"/>
  </si>
  <si>
    <t>認知症対応型
共同生活介護</t>
    <phoneticPr fontId="2"/>
  </si>
  <si>
    <t>地域密着型
介護老人
福祉施設
入所者生活介護</t>
    <phoneticPr fontId="2"/>
  </si>
  <si>
    <t>介護老人
福祉施設</t>
    <phoneticPr fontId="2"/>
  </si>
  <si>
    <t>介護老人
保健施設</t>
    <phoneticPr fontId="2"/>
  </si>
  <si>
    <t>介護療養型
医療施設</t>
    <phoneticPr fontId="2"/>
  </si>
  <si>
    <t>（回）</t>
    <rPh sb="1" eb="2">
      <t>カイ</t>
    </rPh>
    <phoneticPr fontId="2"/>
  </si>
  <si>
    <t>（人）</t>
    <rPh sb="1" eb="2">
      <t>ニン</t>
    </rPh>
    <phoneticPr fontId="2"/>
  </si>
  <si>
    <t>（日）</t>
    <rPh sb="1" eb="2">
      <t>ヒ</t>
    </rPh>
    <phoneticPr fontId="2"/>
  </si>
  <si>
    <t>（件）</t>
    <rPh sb="1" eb="2">
      <t>ケン</t>
    </rPh>
    <phoneticPr fontId="2"/>
  </si>
  <si>
    <t>小規模
多機能型
居宅介護</t>
    <rPh sb="0" eb="3">
      <t>ショウキボ</t>
    </rPh>
    <rPh sb="4" eb="8">
      <t>タキノウガタ</t>
    </rPh>
    <rPh sb="9" eb="11">
      <t>キョタク</t>
    </rPh>
    <rPh sb="11" eb="13">
      <t>カイゴ</t>
    </rPh>
    <phoneticPr fontId="2"/>
  </si>
  <si>
    <t>５　　歳</t>
    <rPh sb="3" eb="4">
      <t>サイ</t>
    </rPh>
    <phoneticPr fontId="2"/>
  </si>
  <si>
    <t>４　　歳</t>
    <rPh sb="3" eb="4">
      <t>サイ</t>
    </rPh>
    <phoneticPr fontId="2"/>
  </si>
  <si>
    <t>３　　歳</t>
    <rPh sb="3" eb="4">
      <t>サイ</t>
    </rPh>
    <phoneticPr fontId="2"/>
  </si>
  <si>
    <t>３歳未満</t>
    <rPh sb="1" eb="4">
      <t>サイミマン</t>
    </rPh>
    <phoneticPr fontId="2"/>
  </si>
  <si>
    <t>その１　被保険者数</t>
    <rPh sb="4" eb="8">
      <t>ヒホケンシャ</t>
    </rPh>
    <rPh sb="8" eb="9">
      <t>スウ</t>
    </rPh>
    <phoneticPr fontId="2"/>
  </si>
  <si>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2"/>
  </si>
  <si>
    <t>75歳以上</t>
    <rPh sb="2" eb="5">
      <t>サイイジョウ</t>
    </rPh>
    <phoneticPr fontId="8"/>
  </si>
  <si>
    <t>65～74歳
(障害認定者)</t>
    <rPh sb="5" eb="6">
      <t>サイ</t>
    </rPh>
    <rPh sb="8" eb="10">
      <t>ショウガイ</t>
    </rPh>
    <rPh sb="10" eb="12">
      <t>ニンテイ</t>
    </rPh>
    <rPh sb="12" eb="13">
      <t>シャ</t>
    </rPh>
    <phoneticPr fontId="8"/>
  </si>
  <si>
    <t>負担区分別（再掲）</t>
    <rPh sb="0" eb="1">
      <t>フ</t>
    </rPh>
    <rPh sb="1" eb="2">
      <t>タン</t>
    </rPh>
    <rPh sb="2" eb="3">
      <t>ク</t>
    </rPh>
    <rPh sb="3" eb="4">
      <t>ブン</t>
    </rPh>
    <rPh sb="4" eb="5">
      <t>ベツ</t>
    </rPh>
    <rPh sb="6" eb="8">
      <t>サイケイ</t>
    </rPh>
    <phoneticPr fontId="8"/>
  </si>
  <si>
    <t>低所得Ⅰ</t>
    <rPh sb="0" eb="3">
      <t>テイショトク</t>
    </rPh>
    <phoneticPr fontId="8"/>
  </si>
  <si>
    <t>低所得Ⅱ</t>
    <rPh sb="0" eb="3">
      <t>テイショトク</t>
    </rPh>
    <phoneticPr fontId="8"/>
  </si>
  <si>
    <t>その２　療養の給付の状況</t>
    <rPh sb="4" eb="6">
      <t>リョウヨウ</t>
    </rPh>
    <rPh sb="7" eb="9">
      <t>キュウフ</t>
    </rPh>
    <rPh sb="10" eb="12">
      <t>ジョウキョウ</t>
    </rPh>
    <phoneticPr fontId="2"/>
  </si>
  <si>
    <t>一般診療</t>
    <rPh sb="0" eb="2">
      <t>イッパン</t>
    </rPh>
    <rPh sb="2" eb="4">
      <t>シンリョウ</t>
    </rPh>
    <phoneticPr fontId="2"/>
  </si>
  <si>
    <t>補装具</t>
    <rPh sb="0" eb="1">
      <t>ホ</t>
    </rPh>
    <rPh sb="1" eb="3">
      <t>ソウグ</t>
    </rPh>
    <phoneticPr fontId="2"/>
  </si>
  <si>
    <t>柔道整復</t>
    <rPh sb="0" eb="2">
      <t>ジュウドウ</t>
    </rPh>
    <rPh sb="2" eb="4">
      <t>セイフク</t>
    </rPh>
    <phoneticPr fontId="2"/>
  </si>
  <si>
    <t>あんま・
マッサージ</t>
    <phoneticPr fontId="2"/>
  </si>
  <si>
    <t>はり・きゅう</t>
    <phoneticPr fontId="2"/>
  </si>
  <si>
    <t>移送費</t>
    <rPh sb="0" eb="2">
      <t>イソウ</t>
    </rPh>
    <rPh sb="2" eb="3">
      <t>ヒ</t>
    </rPh>
    <phoneticPr fontId="2"/>
  </si>
  <si>
    <t>年　　度</t>
    <rPh sb="0" eb="1">
      <t>トシ</t>
    </rPh>
    <rPh sb="3" eb="4">
      <t>ド</t>
    </rPh>
    <phoneticPr fontId="12"/>
  </si>
  <si>
    <t>総　　数</t>
    <rPh sb="0" eb="1">
      <t>フサ</t>
    </rPh>
    <rPh sb="3" eb="4">
      <t>カズ</t>
    </rPh>
    <phoneticPr fontId="8"/>
  </si>
  <si>
    <t>３　　割</t>
    <rPh sb="3" eb="4">
      <t>ワリ</t>
    </rPh>
    <phoneticPr fontId="8"/>
  </si>
  <si>
    <t>一　　般</t>
    <rPh sb="0" eb="1">
      <t>イチ</t>
    </rPh>
    <rPh sb="3" eb="4">
      <t>パン</t>
    </rPh>
    <phoneticPr fontId="8"/>
  </si>
  <si>
    <t>１　　割</t>
    <rPh sb="3" eb="4">
      <t>ワリ</t>
    </rPh>
    <phoneticPr fontId="8"/>
  </si>
  <si>
    <t>年　　度</t>
    <rPh sb="0" eb="1">
      <t>ネン</t>
    </rPh>
    <rPh sb="3" eb="4">
      <t>タビ</t>
    </rPh>
    <phoneticPr fontId="2"/>
  </si>
  <si>
    <t>食事療養
(再掲)</t>
    <rPh sb="0" eb="1">
      <t>ショク</t>
    </rPh>
    <rPh sb="1" eb="2">
      <t>コト</t>
    </rPh>
    <rPh sb="2" eb="3">
      <t>リョウ</t>
    </rPh>
    <rPh sb="3" eb="4">
      <t>マモル</t>
    </rPh>
    <rPh sb="6" eb="7">
      <t>サイ</t>
    </rPh>
    <rPh sb="7" eb="9">
      <t>ケイ</t>
    </rPh>
    <phoneticPr fontId="2"/>
  </si>
  <si>
    <t>訪問看護</t>
    <rPh sb="0" eb="1">
      <t>オトズ</t>
    </rPh>
    <rPh sb="1" eb="2">
      <t>トイ</t>
    </rPh>
    <rPh sb="2" eb="3">
      <t>ミ</t>
    </rPh>
    <rPh sb="3" eb="4">
      <t>マモル</t>
    </rPh>
    <phoneticPr fontId="2"/>
  </si>
  <si>
    <r>
      <t>食事療養</t>
    </r>
    <r>
      <rPr>
        <sz val="6"/>
        <rFont val="ＭＳ Ｐ明朝"/>
        <family val="1"/>
        <charset val="128"/>
      </rPr>
      <t/>
    </r>
    <rPh sb="0" eb="1">
      <t>ショク</t>
    </rPh>
    <rPh sb="1" eb="2">
      <t>コト</t>
    </rPh>
    <rPh sb="2" eb="3">
      <t>リョウ</t>
    </rPh>
    <rPh sb="3" eb="4">
      <t>マモル</t>
    </rPh>
    <phoneticPr fontId="2"/>
  </si>
  <si>
    <t>件　　数</t>
    <rPh sb="0" eb="1">
      <t>ケン</t>
    </rPh>
    <rPh sb="3" eb="4">
      <t>スウ</t>
    </rPh>
    <phoneticPr fontId="2"/>
  </si>
  <si>
    <t>その１　要支援・要介護認定者数</t>
    <rPh sb="4" eb="5">
      <t>ヨウ</t>
    </rPh>
    <rPh sb="8" eb="9">
      <t>ヨウ</t>
    </rPh>
    <rPh sb="11" eb="13">
      <t>ニンテイ</t>
    </rPh>
    <rPh sb="13" eb="14">
      <t>シャ</t>
    </rPh>
    <rPh sb="14" eb="15">
      <t>スウ</t>
    </rPh>
    <phoneticPr fontId="2"/>
  </si>
  <si>
    <t>その２　介護保険サービス給付実績</t>
    <rPh sb="4" eb="6">
      <t>カイゴ</t>
    </rPh>
    <rPh sb="6" eb="8">
      <t>ホケン</t>
    </rPh>
    <rPh sb="12" eb="14">
      <t>キュウフ</t>
    </rPh>
    <rPh sb="14" eb="16">
      <t>ジッセキ</t>
    </rPh>
    <phoneticPr fontId="2"/>
  </si>
  <si>
    <t>年　　　　　度</t>
    <phoneticPr fontId="2"/>
  </si>
  <si>
    <t>種　　　　　　　　　　　　　別</t>
    <rPh sb="0" eb="1">
      <t>タネ</t>
    </rPh>
    <rPh sb="14" eb="15">
      <t>ベツ</t>
    </rPh>
    <phoneticPr fontId="2"/>
  </si>
  <si>
    <t>花園</t>
    <rPh sb="0" eb="2">
      <t>ハナゾノ</t>
    </rPh>
    <phoneticPr fontId="2"/>
  </si>
  <si>
    <t>平         均
被保険者数</t>
    <rPh sb="0" eb="1">
      <t>ヒラ</t>
    </rPh>
    <rPh sb="10" eb="11">
      <t>ヒトシ</t>
    </rPh>
    <rPh sb="12" eb="16">
      <t>ヒホケンシャ</t>
    </rPh>
    <rPh sb="16" eb="17">
      <t>スウ</t>
    </rPh>
    <phoneticPr fontId="2"/>
  </si>
  <si>
    <t>地域密着型・地域密着型介護予防サービス</t>
    <rPh sb="0" eb="2">
      <t>チイキ</t>
    </rPh>
    <rPh sb="2" eb="5">
      <t>ミッチャクガタ</t>
    </rPh>
    <rPh sb="6" eb="8">
      <t>チイキ</t>
    </rPh>
    <rPh sb="8" eb="11">
      <t>ミッチャクガタ</t>
    </rPh>
    <rPh sb="11" eb="13">
      <t>カイゴ</t>
    </rPh>
    <rPh sb="13" eb="15">
      <t>ヨボウ</t>
    </rPh>
    <phoneticPr fontId="2"/>
  </si>
  <si>
    <t>施設サービス等</t>
    <rPh sb="0" eb="2">
      <t>シセツ</t>
    </rPh>
    <rPh sb="6" eb="7">
      <t>トウ</t>
    </rPh>
    <phoneticPr fontId="2"/>
  </si>
  <si>
    <t>受給資格決定件数</t>
    <rPh sb="0" eb="2">
      <t>ジュキュウ</t>
    </rPh>
    <rPh sb="2" eb="4">
      <t>シカク</t>
    </rPh>
    <rPh sb="4" eb="6">
      <t>ケッテイ</t>
    </rPh>
    <rPh sb="6" eb="8">
      <t>ケンスウ</t>
    </rPh>
    <phoneticPr fontId="2"/>
  </si>
  <si>
    <t>初回受給者数</t>
    <rPh sb="0" eb="1">
      <t>ショ</t>
    </rPh>
    <rPh sb="1" eb="2">
      <t>カイ</t>
    </rPh>
    <rPh sb="2" eb="3">
      <t>ウケ</t>
    </rPh>
    <rPh sb="3" eb="4">
      <t>キュウ</t>
    </rPh>
    <rPh sb="4" eb="5">
      <t>モノ</t>
    </rPh>
    <rPh sb="5" eb="6">
      <t>スウ</t>
    </rPh>
    <phoneticPr fontId="2"/>
  </si>
  <si>
    <t xml:space="preserve">支 給 総 額 </t>
    <rPh sb="0" eb="1">
      <t>ササ</t>
    </rPh>
    <rPh sb="2" eb="3">
      <t>キュウ</t>
    </rPh>
    <rPh sb="4" eb="5">
      <t>フサ</t>
    </rPh>
    <rPh sb="6" eb="7">
      <t>ガク</t>
    </rPh>
    <phoneticPr fontId="2"/>
  </si>
  <si>
    <t>受給者実人員</t>
    <rPh sb="0" eb="3">
      <t>ジュキュウシャ</t>
    </rPh>
    <rPh sb="3" eb="4">
      <t>ジツ</t>
    </rPh>
    <rPh sb="4" eb="6">
      <t>ジンイン</t>
    </rPh>
    <phoneticPr fontId="2"/>
  </si>
  <si>
    <t>目   標   額   に
 対  す  る  割  合</t>
    <rPh sb="0" eb="1">
      <t>メ</t>
    </rPh>
    <rPh sb="4" eb="5">
      <t>シルベ</t>
    </rPh>
    <rPh sb="8" eb="9">
      <t>ガク</t>
    </rPh>
    <rPh sb="15" eb="16">
      <t>タイ</t>
    </rPh>
    <rPh sb="24" eb="25">
      <t>ワリ</t>
    </rPh>
    <rPh sb="27" eb="28">
      <t>ゴウ</t>
    </rPh>
    <phoneticPr fontId="2"/>
  </si>
  <si>
    <t>目  標  額  に 
対 す る 割 合</t>
    <rPh sb="0" eb="1">
      <t>メ</t>
    </rPh>
    <rPh sb="3" eb="4">
      <t>シルベ</t>
    </rPh>
    <rPh sb="6" eb="7">
      <t>ガク</t>
    </rPh>
    <rPh sb="12" eb="13">
      <t>タイ</t>
    </rPh>
    <rPh sb="18" eb="19">
      <t>ワリ</t>
    </rPh>
    <rPh sb="20" eb="21">
      <t>ゴウ</t>
    </rPh>
    <phoneticPr fontId="2"/>
  </si>
  <si>
    <t>目 標 額 に
対する割合</t>
    <rPh sb="0" eb="1">
      <t>メ</t>
    </rPh>
    <rPh sb="2" eb="3">
      <t>シルベ</t>
    </rPh>
    <rPh sb="4" eb="5">
      <t>ガク</t>
    </rPh>
    <rPh sb="8" eb="9">
      <t>タイ</t>
    </rPh>
    <rPh sb="11" eb="12">
      <t>ワリ</t>
    </rPh>
    <rPh sb="12" eb="13">
      <t>ゴウ</t>
    </rPh>
    <phoneticPr fontId="2"/>
  </si>
  <si>
    <t>２５年度　</t>
    <rPh sb="2" eb="3">
      <t>ネン</t>
    </rPh>
    <rPh sb="3" eb="4">
      <t>ド</t>
    </rPh>
    <phoneticPr fontId="2"/>
  </si>
  <si>
    <t>２５年度</t>
  </si>
  <si>
    <t>その１　　　赤　い　羽　根　募　金</t>
    <rPh sb="6" eb="7">
      <t>アカ</t>
    </rPh>
    <rPh sb="10" eb="11">
      <t>ハネ</t>
    </rPh>
    <rPh sb="12" eb="13">
      <t>ネ</t>
    </rPh>
    <rPh sb="14" eb="15">
      <t>ボ</t>
    </rPh>
    <rPh sb="16" eb="17">
      <t>キン</t>
    </rPh>
    <phoneticPr fontId="2"/>
  </si>
  <si>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2"/>
  </si>
  <si>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2"/>
  </si>
  <si>
    <t>２６年度　</t>
  </si>
  <si>
    <t>２６年度　</t>
    <rPh sb="2" eb="3">
      <t>ネン</t>
    </rPh>
    <rPh sb="3" eb="4">
      <t>ド</t>
    </rPh>
    <phoneticPr fontId="2"/>
  </si>
  <si>
    <t>就労自立給付金</t>
    <rPh sb="0" eb="2">
      <t>シュウロウ</t>
    </rPh>
    <rPh sb="2" eb="4">
      <t>ジリツ</t>
    </rPh>
    <rPh sb="4" eb="7">
      <t>キュウフキン</t>
    </rPh>
    <phoneticPr fontId="2"/>
  </si>
  <si>
    <t>２６年度</t>
  </si>
  <si>
    <t>山里平和</t>
    <rPh sb="0" eb="2">
      <t>ヤマザト</t>
    </rPh>
    <rPh sb="2" eb="4">
      <t>ヘイワ</t>
    </rPh>
    <phoneticPr fontId="2"/>
  </si>
  <si>
    <t>小ヶ倉</t>
    <rPh sb="0" eb="3">
      <t>コガクラ</t>
    </rPh>
    <phoneticPr fontId="2"/>
  </si>
  <si>
    <t>結宅</t>
    <rPh sb="0" eb="1">
      <t>ケツ</t>
    </rPh>
    <rPh sb="1" eb="2">
      <t>タク</t>
    </rPh>
    <phoneticPr fontId="2"/>
  </si>
  <si>
    <t>ししの子</t>
    <rPh sb="3" eb="4">
      <t>コ</t>
    </rPh>
    <phoneticPr fontId="2"/>
  </si>
  <si>
    <t>虹が丘まめの木</t>
    <rPh sb="0" eb="1">
      <t>ニジ</t>
    </rPh>
    <rPh sb="2" eb="3">
      <t>オカ</t>
    </rPh>
    <rPh sb="6" eb="7">
      <t>キ</t>
    </rPh>
    <phoneticPr fontId="2"/>
  </si>
  <si>
    <t>２６年度　</t>
    <rPh sb="2" eb="4">
      <t>ネンド</t>
    </rPh>
    <phoneticPr fontId="2"/>
  </si>
  <si>
    <t>２６年度</t>
    <rPh sb="2" eb="4">
      <t>ネンド</t>
    </rPh>
    <phoneticPr fontId="2"/>
  </si>
  <si>
    <t>長崎南山認定こども園</t>
    <rPh sb="0" eb="2">
      <t>ナガサキ</t>
    </rPh>
    <rPh sb="2" eb="4">
      <t>ナンザン</t>
    </rPh>
    <rPh sb="4" eb="6">
      <t>ニンテイ</t>
    </rPh>
    <rPh sb="9" eb="10">
      <t>エン</t>
    </rPh>
    <phoneticPr fontId="1"/>
  </si>
  <si>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2"/>
  </si>
  <si>
    <t>認定こども園数
公立
私立
の別</t>
    <rPh sb="0" eb="2">
      <t>ニンテイ</t>
    </rPh>
    <rPh sb="5" eb="6">
      <t>エン</t>
    </rPh>
    <rPh sb="6" eb="7">
      <t>スウ</t>
    </rPh>
    <rPh sb="9" eb="11">
      <t>コウリツ</t>
    </rPh>
    <rPh sb="12" eb="14">
      <t>シリツ</t>
    </rPh>
    <rPh sb="16" eb="17">
      <t>ベツ</t>
    </rPh>
    <phoneticPr fontId="2"/>
  </si>
  <si>
    <t>２６年度</t>
    <rPh sb="2" eb="4">
      <t>ネンド</t>
    </rPh>
    <phoneticPr fontId="1"/>
  </si>
  <si>
    <t>　　　　こ　　ど　　も　　園　　　の　　概　　況</t>
    <rPh sb="20" eb="21">
      <t>オオムネ</t>
    </rPh>
    <rPh sb="23" eb="24">
      <t>キョウ</t>
    </rPh>
    <phoneticPr fontId="2"/>
  </si>
  <si>
    <t>その１　　　保　　育　　所　　　</t>
    <rPh sb="6" eb="7">
      <t>タモツ</t>
    </rPh>
    <rPh sb="9" eb="10">
      <t>イク</t>
    </rPh>
    <rPh sb="12" eb="13">
      <t>ショ</t>
    </rPh>
    <phoneticPr fontId="2"/>
  </si>
  <si>
    <t>　　　の　　概　　況</t>
    <rPh sb="6" eb="7">
      <t>オオムネ</t>
    </rPh>
    <rPh sb="9" eb="10">
      <t>キョウ</t>
    </rPh>
    <phoneticPr fontId="2"/>
  </si>
  <si>
    <t>その２　　　認　　定　　こ　　ど　　も　　園　　の　　概　　況</t>
    <rPh sb="6" eb="7">
      <t>ニン</t>
    </rPh>
    <rPh sb="9" eb="10">
      <t>サダム</t>
    </rPh>
    <rPh sb="21" eb="22">
      <t>エン</t>
    </rPh>
    <rPh sb="27" eb="28">
      <t>オオムネ</t>
    </rPh>
    <rPh sb="30" eb="31">
      <t>キョウ</t>
    </rPh>
    <phoneticPr fontId="2"/>
  </si>
  <si>
    <t>私立</t>
    <rPh sb="0" eb="2">
      <t>シリツ</t>
    </rPh>
    <phoneticPr fontId="2"/>
  </si>
  <si>
    <t>　　　２６年度　</t>
  </si>
  <si>
    <t>２７年度　</t>
    <rPh sb="2" eb="4">
      <t>ネンド</t>
    </rPh>
    <phoneticPr fontId="2"/>
  </si>
  <si>
    <t>特定福祉
用具購入</t>
    <rPh sb="0" eb="2">
      <t>トクテイ</t>
    </rPh>
    <rPh sb="2" eb="4">
      <t>フクシ</t>
    </rPh>
    <rPh sb="5" eb="7">
      <t>ヨウグ</t>
    </rPh>
    <rPh sb="7" eb="9">
      <t>コウニュウ</t>
    </rPh>
    <phoneticPr fontId="2"/>
  </si>
  <si>
    <t>住宅改修</t>
    <rPh sb="0" eb="2">
      <t>ジュウタク</t>
    </rPh>
    <rPh sb="2" eb="4">
      <t>カイシュウ</t>
    </rPh>
    <phoneticPr fontId="2"/>
  </si>
  <si>
    <t>２７年度</t>
    <rPh sb="2" eb="4">
      <t>ネンド</t>
    </rPh>
    <phoneticPr fontId="2"/>
  </si>
  <si>
    <t>２７年度　</t>
    <rPh sb="2" eb="3">
      <t>ネン</t>
    </rPh>
    <rPh sb="3" eb="4">
      <t>ド</t>
    </rPh>
    <phoneticPr fontId="2"/>
  </si>
  <si>
    <t>２６年度　</t>
    <phoneticPr fontId="2"/>
  </si>
  <si>
    <t>２７年度</t>
    <rPh sb="2" eb="4">
      <t>ネンド</t>
    </rPh>
    <phoneticPr fontId="1"/>
  </si>
  <si>
    <t>４８</t>
  </si>
  <si>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1"/>
  </si>
  <si>
    <t>認定こども園
富士幼稚園コスモス保育園</t>
    <rPh sb="0" eb="2">
      <t>ニンテイ</t>
    </rPh>
    <rPh sb="5" eb="6">
      <t>エン</t>
    </rPh>
    <rPh sb="7" eb="9">
      <t>フジ</t>
    </rPh>
    <rPh sb="9" eb="12">
      <t>ヨウチエン</t>
    </rPh>
    <rPh sb="16" eb="19">
      <t>ホイクエン</t>
    </rPh>
    <phoneticPr fontId="1"/>
  </si>
  <si>
    <t>認定こども園
天童幼稚園・天童保育園</t>
    <rPh sb="0" eb="2">
      <t>ニンテイ</t>
    </rPh>
    <rPh sb="5" eb="6">
      <t>エン</t>
    </rPh>
    <rPh sb="7" eb="9">
      <t>テンドウ</t>
    </rPh>
    <rPh sb="9" eb="12">
      <t>ヨウチエン</t>
    </rPh>
    <rPh sb="15" eb="18">
      <t>ホイクエン</t>
    </rPh>
    <phoneticPr fontId="1"/>
  </si>
  <si>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1"/>
  </si>
  <si>
    <t>幼保連携型認定こども園
さくら幼稚園・さくらんぼ保育園</t>
    <rPh sb="5" eb="7">
      <t>ニンテイ</t>
    </rPh>
    <rPh sb="10" eb="11">
      <t>エン</t>
    </rPh>
    <rPh sb="15" eb="18">
      <t>ヨウチエン</t>
    </rPh>
    <rPh sb="24" eb="27">
      <t>ホイクエン</t>
    </rPh>
    <phoneticPr fontId="1"/>
  </si>
  <si>
    <t>認定こども園
百合幼稚園</t>
    <rPh sb="0" eb="2">
      <t>ニンテイ</t>
    </rPh>
    <rPh sb="5" eb="6">
      <t>エン</t>
    </rPh>
    <rPh sb="7" eb="9">
      <t>ユリ</t>
    </rPh>
    <rPh sb="9" eb="12">
      <t>ヨウチエン</t>
    </rPh>
    <phoneticPr fontId="1"/>
  </si>
  <si>
    <t>幼保連携型認定こども園
とまちこども園</t>
    <rPh sb="5" eb="7">
      <t>ニンテイ</t>
    </rPh>
    <rPh sb="10" eb="11">
      <t>エン</t>
    </rPh>
    <rPh sb="18" eb="19">
      <t>エン</t>
    </rPh>
    <phoneticPr fontId="1"/>
  </si>
  <si>
    <t>幼保連携型認定こども園
ひかり幼稚園</t>
    <phoneticPr fontId="2"/>
  </si>
  <si>
    <t>幼保連携型認定こども園
第二ひかり幼稚園</t>
    <rPh sb="5" eb="7">
      <t>ニンテイ</t>
    </rPh>
    <rPh sb="10" eb="11">
      <t>エン</t>
    </rPh>
    <rPh sb="12" eb="13">
      <t>ダイ</t>
    </rPh>
    <rPh sb="13" eb="14">
      <t>ニ</t>
    </rPh>
    <rPh sb="17" eb="20">
      <t>ヨウチエン</t>
    </rPh>
    <phoneticPr fontId="1"/>
  </si>
  <si>
    <t>認定こども園
聖母の騎士幼稚園</t>
    <rPh sb="0" eb="2">
      <t>ニンテイ</t>
    </rPh>
    <rPh sb="5" eb="6">
      <t>エン</t>
    </rPh>
    <rPh sb="7" eb="9">
      <t>セイボ</t>
    </rPh>
    <rPh sb="10" eb="12">
      <t>キシ</t>
    </rPh>
    <rPh sb="12" eb="15">
      <t>ヨウチエン</t>
    </rPh>
    <phoneticPr fontId="1"/>
  </si>
  <si>
    <t>認定こども園
女の都幼稚園</t>
    <rPh sb="0" eb="2">
      <t>ニンテイ</t>
    </rPh>
    <rPh sb="5" eb="6">
      <t>エン</t>
    </rPh>
    <rPh sb="7" eb="8">
      <t>メ</t>
    </rPh>
    <rPh sb="9" eb="10">
      <t>ト</t>
    </rPh>
    <rPh sb="10" eb="13">
      <t>ヨウチエン</t>
    </rPh>
    <phoneticPr fontId="1"/>
  </si>
  <si>
    <t>幼保連携型樫山認定こども園</t>
    <rPh sb="0" eb="1">
      <t>ヨウ</t>
    </rPh>
    <rPh sb="1" eb="2">
      <t>タモツ</t>
    </rPh>
    <rPh sb="2" eb="5">
      <t>レンケイガタ</t>
    </rPh>
    <rPh sb="5" eb="7">
      <t>カシヤマ</t>
    </rPh>
    <rPh sb="7" eb="9">
      <t>ニンテイ</t>
    </rPh>
    <rPh sb="12" eb="13">
      <t>エン</t>
    </rPh>
    <phoneticPr fontId="1"/>
  </si>
  <si>
    <t>深堀こころこども園</t>
    <rPh sb="0" eb="2">
      <t>フカホリ</t>
    </rPh>
    <rPh sb="8" eb="9">
      <t>エン</t>
    </rPh>
    <phoneticPr fontId="1"/>
  </si>
  <si>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1"/>
  </si>
  <si>
    <t>菜の花こども園</t>
    <rPh sb="0" eb="1">
      <t>ナ</t>
    </rPh>
    <rPh sb="2" eb="3">
      <t>ハナ</t>
    </rPh>
    <rPh sb="6" eb="7">
      <t>エン</t>
    </rPh>
    <phoneticPr fontId="1"/>
  </si>
  <si>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1"/>
  </si>
  <si>
    <t>認定こども園
いなさ幼稚園</t>
    <rPh sb="0" eb="2">
      <t>ニンテイ</t>
    </rPh>
    <rPh sb="5" eb="6">
      <t>エン</t>
    </rPh>
    <rPh sb="10" eb="13">
      <t>ヨウチエン</t>
    </rPh>
    <phoneticPr fontId="1"/>
  </si>
  <si>
    <t>認定こども園
みのりが丘幼稚園</t>
    <rPh sb="0" eb="2">
      <t>ニンテイ</t>
    </rPh>
    <rPh sb="5" eb="6">
      <t>エン</t>
    </rPh>
    <rPh sb="11" eb="12">
      <t>オカ</t>
    </rPh>
    <rPh sb="12" eb="15">
      <t>ヨウチエン</t>
    </rPh>
    <phoneticPr fontId="1"/>
  </si>
  <si>
    <t>認定こども園
第二女の都幼稚園</t>
    <rPh sb="0" eb="2">
      <t>ニンテイ</t>
    </rPh>
    <rPh sb="5" eb="6">
      <t>エン</t>
    </rPh>
    <rPh sb="7" eb="8">
      <t>ダイ</t>
    </rPh>
    <rPh sb="8" eb="9">
      <t>ニ</t>
    </rPh>
    <rPh sb="9" eb="10">
      <t>メ</t>
    </rPh>
    <rPh sb="11" eb="12">
      <t>ト</t>
    </rPh>
    <rPh sb="12" eb="15">
      <t>ヨウチエン</t>
    </rPh>
    <phoneticPr fontId="1"/>
  </si>
  <si>
    <t>２６　年　</t>
  </si>
  <si>
    <t>２７　年　</t>
  </si>
  <si>
    <t>ⅩⅢ　　社　　　　会　　　　保　　　　障</t>
    <rPh sb="4" eb="5">
      <t>シャ</t>
    </rPh>
    <rPh sb="9" eb="10">
      <t>カイ</t>
    </rPh>
    <rPh sb="14" eb="15">
      <t>タモツ</t>
    </rPh>
    <rPh sb="19" eb="20">
      <t>ショウ</t>
    </rPh>
    <phoneticPr fontId="2"/>
  </si>
  <si>
    <t xml:space="preserve"> 　護　　状　　況</t>
    <rPh sb="2" eb="3">
      <t>ゴ</t>
    </rPh>
    <rPh sb="5" eb="6">
      <t>ジョウ</t>
    </rPh>
    <rPh sb="8" eb="9">
      <t>イワン</t>
    </rPh>
    <phoneticPr fontId="2"/>
  </si>
  <si>
    <t xml:space="preserve"> 　保　　険　　の　　状　　況</t>
    <rPh sb="2" eb="3">
      <t>タモツ</t>
    </rPh>
    <rPh sb="5" eb="6">
      <t>ケン</t>
    </rPh>
    <rPh sb="11" eb="12">
      <t>ジョウ</t>
    </rPh>
    <rPh sb="14" eb="15">
      <t>イワン</t>
    </rPh>
    <phoneticPr fontId="2"/>
  </si>
  <si>
    <t>年度・月</t>
    <rPh sb="0" eb="1">
      <t>ネン</t>
    </rPh>
    <rPh sb="1" eb="2">
      <t>タビ</t>
    </rPh>
    <rPh sb="3" eb="4">
      <t>ツキ</t>
    </rPh>
    <phoneticPr fontId="2"/>
  </si>
  <si>
    <t>年 度 ・ 月</t>
    <rPh sb="0" eb="1">
      <t>トシ</t>
    </rPh>
    <rPh sb="2" eb="3">
      <t>タビ</t>
    </rPh>
    <rPh sb="6" eb="7">
      <t>ツキ</t>
    </rPh>
    <phoneticPr fontId="2"/>
  </si>
  <si>
    <t>　　　額</t>
    <rPh sb="3" eb="4">
      <t>ガク</t>
    </rPh>
    <phoneticPr fontId="2"/>
  </si>
  <si>
    <t>費　　　　　　　用　</t>
    <rPh sb="0" eb="1">
      <t>ヒ</t>
    </rPh>
    <rPh sb="8" eb="9">
      <t>ヨウ</t>
    </rPh>
    <phoneticPr fontId="2"/>
  </si>
  <si>
    <t>療　　　　　　　　　　養　　　　　　　　　　の　　　　　　　　　　給　　　　　　　　　　付　　　</t>
    <rPh sb="0" eb="1">
      <t>リョウ</t>
    </rPh>
    <rPh sb="11" eb="12">
      <t>マモル</t>
    </rPh>
    <rPh sb="33" eb="34">
      <t>キュウ</t>
    </rPh>
    <rPh sb="44" eb="45">
      <t>ヅケ</t>
    </rPh>
    <phoneticPr fontId="2"/>
  </si>
  <si>
    <t>居　　宅　　サ　　ー　　ビ　　ス　　等　　（続き）</t>
    <rPh sb="0" eb="1">
      <t>イ</t>
    </rPh>
    <rPh sb="3" eb="4">
      <t>タク</t>
    </rPh>
    <rPh sb="18" eb="19">
      <t>トウ</t>
    </rPh>
    <rPh sb="22" eb="23">
      <t>ツヅ</t>
    </rPh>
    <phoneticPr fontId="2"/>
  </si>
  <si>
    <t>居　　宅　　サ　　ー　　ビ　　ス　　等</t>
    <rPh sb="0" eb="1">
      <t>イ</t>
    </rPh>
    <rPh sb="3" eb="4">
      <t>タク</t>
    </rPh>
    <rPh sb="18" eb="19">
      <t>トウ</t>
    </rPh>
    <phoneticPr fontId="2"/>
  </si>
  <si>
    <t>２８年度</t>
    <rPh sb="2" eb="4">
      <t>ネンド</t>
    </rPh>
    <phoneticPr fontId="2"/>
  </si>
  <si>
    <t>２７年度　</t>
  </si>
  <si>
    <t>２８年度　</t>
    <phoneticPr fontId="2"/>
  </si>
  <si>
    <t>２８年度　</t>
    <rPh sb="2" eb="3">
      <t>ネン</t>
    </rPh>
    <rPh sb="3" eb="4">
      <t>ド</t>
    </rPh>
    <phoneticPr fontId="2"/>
  </si>
  <si>
    <t>２７年度</t>
  </si>
  <si>
    <t>２８年度</t>
    <rPh sb="2" eb="4">
      <t>ネンド</t>
    </rPh>
    <phoneticPr fontId="1"/>
  </si>
  <si>
    <t>　　　２７年度　</t>
  </si>
  <si>
    <t>　　　２８年度　</t>
    <phoneticPr fontId="2"/>
  </si>
  <si>
    <t>２８年度　</t>
    <rPh sb="2" eb="4">
      <t>ネンド</t>
    </rPh>
    <phoneticPr fontId="2"/>
  </si>
  <si>
    <t>２６年度　　</t>
  </si>
  <si>
    <t>２７年度　　</t>
  </si>
  <si>
    <t>２８年度　　</t>
    <phoneticPr fontId="2"/>
  </si>
  <si>
    <t>２９　　　年　</t>
    <rPh sb="5" eb="6">
      <t>ネン</t>
    </rPh>
    <phoneticPr fontId="2"/>
  </si>
  <si>
    <t>年　　度</t>
    <rPh sb="0" eb="1">
      <t>ネン</t>
    </rPh>
    <rPh sb="3" eb="4">
      <t>ド</t>
    </rPh>
    <phoneticPr fontId="2"/>
  </si>
  <si>
    <t>ロザリオ</t>
  </si>
  <si>
    <t>ダイヤランド</t>
  </si>
  <si>
    <t>おひさま</t>
  </si>
  <si>
    <t>たんぽぽ</t>
  </si>
  <si>
    <t>ピッパラ</t>
  </si>
  <si>
    <t>しらゆり</t>
  </si>
  <si>
    <t>あゆみ</t>
  </si>
  <si>
    <t>つばさ</t>
  </si>
  <si>
    <t>こばと</t>
  </si>
  <si>
    <t>にしうみ</t>
  </si>
  <si>
    <t>ひよこ</t>
  </si>
  <si>
    <t>ほほえみ</t>
  </si>
  <si>
    <t>スマイルキンダー</t>
  </si>
  <si>
    <t>バンビーノ</t>
  </si>
  <si>
    <t>キンダーフィールド</t>
  </si>
  <si>
    <t>アルムの風</t>
    <rPh sb="4" eb="5">
      <t>カゼ</t>
    </rPh>
    <phoneticPr fontId="2"/>
  </si>
  <si>
    <t>香焼保育所</t>
    <rPh sb="0" eb="2">
      <t>コウヤギ</t>
    </rPh>
    <rPh sb="2" eb="4">
      <t>ホイク</t>
    </rPh>
    <rPh sb="4" eb="5">
      <t>ショ</t>
    </rPh>
    <phoneticPr fontId="2"/>
  </si>
  <si>
    <t>TONTON　輝</t>
    <rPh sb="7" eb="8">
      <t>カガヤ</t>
    </rPh>
    <phoneticPr fontId="2"/>
  </si>
  <si>
    <t>２６</t>
  </si>
  <si>
    <t>２７</t>
  </si>
  <si>
    <t>２８</t>
  </si>
  <si>
    <t>長崎市立認定こども園
長崎幼稚園</t>
    <rPh sb="0" eb="2">
      <t>ナガサキ</t>
    </rPh>
    <rPh sb="2" eb="4">
      <t>イチリツ</t>
    </rPh>
    <rPh sb="4" eb="6">
      <t>ニンテイ</t>
    </rPh>
    <rPh sb="9" eb="10">
      <t>エン</t>
    </rPh>
    <rPh sb="11" eb="13">
      <t>ナガサキ</t>
    </rPh>
    <rPh sb="13" eb="16">
      <t>ヨウチエン</t>
    </rPh>
    <phoneticPr fontId="1"/>
  </si>
  <si>
    <t>認定こども園
友愛社会館幼稚園</t>
    <rPh sb="0" eb="2">
      <t>ニンテイ</t>
    </rPh>
    <rPh sb="5" eb="6">
      <t>エン</t>
    </rPh>
    <rPh sb="7" eb="9">
      <t>ユウアイ</t>
    </rPh>
    <rPh sb="9" eb="11">
      <t>シャカイ</t>
    </rPh>
    <rPh sb="11" eb="12">
      <t>カン</t>
    </rPh>
    <rPh sb="12" eb="15">
      <t>ヨウチエン</t>
    </rPh>
    <phoneticPr fontId="1"/>
  </si>
  <si>
    <t>住吉こども園</t>
    <rPh sb="0" eb="2">
      <t>スミヨシ</t>
    </rPh>
    <rPh sb="5" eb="6">
      <t>エン</t>
    </rPh>
    <phoneticPr fontId="1"/>
  </si>
  <si>
    <t>幼保連携型認定こども園
三和幼稚園</t>
    <rPh sb="0" eb="1">
      <t>ヨウ</t>
    </rPh>
    <rPh sb="1" eb="2">
      <t>ホ</t>
    </rPh>
    <rPh sb="2" eb="4">
      <t>レンケイ</t>
    </rPh>
    <rPh sb="4" eb="5">
      <t>ガタ</t>
    </rPh>
    <rPh sb="12" eb="14">
      <t>サンワ</t>
    </rPh>
    <rPh sb="14" eb="17">
      <t>ヨウチエン</t>
    </rPh>
    <phoneticPr fontId="2"/>
  </si>
  <si>
    <t>認定こども園かがやき</t>
    <rPh sb="0" eb="2">
      <t>ニンテイ</t>
    </rPh>
    <rPh sb="5" eb="6">
      <t>エン</t>
    </rPh>
    <phoneticPr fontId="1"/>
  </si>
  <si>
    <t>認定こども園　中央こども園</t>
    <rPh sb="0" eb="2">
      <t>ニンテイ</t>
    </rPh>
    <rPh sb="5" eb="6">
      <t>エン</t>
    </rPh>
    <rPh sb="7" eb="9">
      <t>チュウオウ</t>
    </rPh>
    <rPh sb="12" eb="13">
      <t>エン</t>
    </rPh>
    <phoneticPr fontId="1"/>
  </si>
  <si>
    <t>目　　　　標　　　　額</t>
    <rPh sb="0" eb="1">
      <t>メ</t>
    </rPh>
    <rPh sb="5" eb="6">
      <t>シルベ</t>
    </rPh>
    <rPh sb="10" eb="11">
      <t>ガク</t>
    </rPh>
    <phoneticPr fontId="2"/>
  </si>
  <si>
    <t>資料　　市援護課</t>
    <phoneticPr fontId="2"/>
  </si>
  <si>
    <t>資料　　市調査課</t>
    <rPh sb="5" eb="8">
      <t>チョウサカ</t>
    </rPh>
    <phoneticPr fontId="2"/>
  </si>
  <si>
    <t>資料　　市生活福祉１課　　　　　</t>
    <rPh sb="0" eb="2">
      <t>シリョウ</t>
    </rPh>
    <rPh sb="4" eb="5">
      <t>シ</t>
    </rPh>
    <rPh sb="5" eb="7">
      <t>セイカツ</t>
    </rPh>
    <rPh sb="7" eb="9">
      <t>フクシ</t>
    </rPh>
    <rPh sb="10" eb="11">
      <t>カ</t>
    </rPh>
    <phoneticPr fontId="2"/>
  </si>
  <si>
    <t>資料　　市国民健康保険課</t>
    <rPh sb="0" eb="2">
      <t>シリョウ</t>
    </rPh>
    <rPh sb="4" eb="5">
      <t>シ</t>
    </rPh>
    <rPh sb="5" eb="7">
      <t>コクミン</t>
    </rPh>
    <rPh sb="7" eb="9">
      <t>ケンコウ</t>
    </rPh>
    <rPh sb="9" eb="11">
      <t>ホケン</t>
    </rPh>
    <rPh sb="11" eb="12">
      <t>カ</t>
    </rPh>
    <phoneticPr fontId="2"/>
  </si>
  <si>
    <t>資料　　市幼児課　　（注）１．在籍児童数は市内入所のみ。市外からの広域入所受託分は含まない。</t>
    <rPh sb="0" eb="2">
      <t>シリョウ</t>
    </rPh>
    <rPh sb="4" eb="5">
      <t>シ</t>
    </rPh>
    <rPh sb="5" eb="7">
      <t>ヨウジ</t>
    </rPh>
    <rPh sb="7" eb="8">
      <t>カ</t>
    </rPh>
    <rPh sb="11" eb="12">
      <t>チュウ</t>
    </rPh>
    <phoneticPr fontId="2"/>
  </si>
  <si>
    <r>
      <rPr>
        <sz val="10"/>
        <color theme="0"/>
        <rFont val="ＭＳ Ｐ明朝"/>
        <family val="1"/>
        <charset val="128"/>
      </rPr>
      <t>資料　　市幼児課　　（注）</t>
    </r>
    <r>
      <rPr>
        <sz val="10"/>
        <color indexed="8"/>
        <rFont val="ＭＳ Ｐ明朝"/>
        <family val="1"/>
        <charset val="128"/>
      </rPr>
      <t>２．3月退所は3月末退所者数を記載。</t>
    </r>
    <rPh sb="0" eb="2">
      <t>シリョウ</t>
    </rPh>
    <rPh sb="4" eb="5">
      <t>シ</t>
    </rPh>
    <rPh sb="5" eb="7">
      <t>ヨウジ</t>
    </rPh>
    <rPh sb="7" eb="8">
      <t>カ</t>
    </rPh>
    <rPh sb="11" eb="12">
      <t>チュウ</t>
    </rPh>
    <phoneticPr fontId="2"/>
  </si>
  <si>
    <r>
      <rPr>
        <sz val="10"/>
        <color theme="0"/>
        <rFont val="ＭＳ Ｐ明朝"/>
        <family val="1"/>
        <charset val="128"/>
      </rPr>
      <t>資料　　市幼児課　　（注）</t>
    </r>
    <r>
      <rPr>
        <sz val="10"/>
        <color indexed="8"/>
        <rFont val="ＭＳ Ｐ明朝"/>
        <family val="1"/>
        <charset val="128"/>
      </rPr>
      <t>３．4月入所は4月初日入所者数を記載。</t>
    </r>
    <rPh sb="0" eb="2">
      <t>シリョウ</t>
    </rPh>
    <rPh sb="4" eb="5">
      <t>シ</t>
    </rPh>
    <rPh sb="5" eb="7">
      <t>ヨウジ</t>
    </rPh>
    <rPh sb="7" eb="8">
      <t>カ</t>
    </rPh>
    <rPh sb="11" eb="12">
      <t>チュウ</t>
    </rPh>
    <phoneticPr fontId="2"/>
  </si>
  <si>
    <t>がん検診（再掲）</t>
    <rPh sb="2" eb="4">
      <t>ケンシン</t>
    </rPh>
    <rPh sb="5" eb="7">
      <t>サイケイ</t>
    </rPh>
    <phoneticPr fontId="2"/>
  </si>
  <si>
    <t>資料　　市援護課</t>
    <rPh sb="5" eb="7">
      <t>エンゴ</t>
    </rPh>
    <phoneticPr fontId="2"/>
  </si>
  <si>
    <t>年　　度　　・　　月</t>
    <rPh sb="0" eb="1">
      <t>ネン</t>
    </rPh>
    <rPh sb="3" eb="4">
      <t>タビ</t>
    </rPh>
    <rPh sb="9" eb="10">
      <t>ツキ</t>
    </rPh>
    <phoneticPr fontId="2"/>
  </si>
  <si>
    <t>総　　　　　　　　　数</t>
    <rPh sb="0" eb="1">
      <t>フサ</t>
    </rPh>
    <rPh sb="10" eb="11">
      <t>カズ</t>
    </rPh>
    <phoneticPr fontId="2"/>
  </si>
  <si>
    <t>資料　　市援護課　　　　　</t>
    <rPh sb="0" eb="2">
      <t>シリョウ</t>
    </rPh>
    <rPh sb="4" eb="5">
      <t>シ</t>
    </rPh>
    <rPh sb="5" eb="7">
      <t>エンゴ</t>
    </rPh>
    <rPh sb="7" eb="8">
      <t>カ</t>
    </rPh>
    <phoneticPr fontId="2"/>
  </si>
  <si>
    <t>資料　　市介護保険課</t>
    <phoneticPr fontId="2"/>
  </si>
  <si>
    <t>資料　　市障害福祉課</t>
    <rPh sb="0" eb="2">
      <t>シリョウ</t>
    </rPh>
    <rPh sb="4" eb="5">
      <t>シ</t>
    </rPh>
    <rPh sb="5" eb="7">
      <t>ショウガイ</t>
    </rPh>
    <rPh sb="7" eb="10">
      <t>フクシカ</t>
    </rPh>
    <phoneticPr fontId="2"/>
  </si>
  <si>
    <t>８４　　　国 民 年 金 の 状 況</t>
    <rPh sb="5" eb="6">
      <t>クニ</t>
    </rPh>
    <rPh sb="7" eb="8">
      <t>タミ</t>
    </rPh>
    <rPh sb="9" eb="10">
      <t>ネン</t>
    </rPh>
    <rPh sb="11" eb="12">
      <t>キン</t>
    </rPh>
    <rPh sb="15" eb="16">
      <t>ジョウ</t>
    </rPh>
    <rPh sb="17" eb="18">
      <t>キョウ</t>
    </rPh>
    <phoneticPr fontId="2"/>
  </si>
  <si>
    <t>資料　　市中央地域センター</t>
    <rPh sb="0" eb="2">
      <t>シリョウ</t>
    </rPh>
    <rPh sb="4" eb="5">
      <t>シ</t>
    </rPh>
    <rPh sb="5" eb="7">
      <t>チュウオウ</t>
    </rPh>
    <rPh sb="7" eb="9">
      <t>チイキ</t>
    </rPh>
    <phoneticPr fontId="2"/>
  </si>
  <si>
    <t>８５　　　被爆者健康手帳交付状況</t>
    <rPh sb="5" eb="8">
      <t>ヒバクシャ</t>
    </rPh>
    <rPh sb="8" eb="10">
      <t>ケンコウ</t>
    </rPh>
    <rPh sb="10" eb="12">
      <t>テチョウ</t>
    </rPh>
    <rPh sb="12" eb="14">
      <t>コウフ</t>
    </rPh>
    <rPh sb="14" eb="16">
      <t>ジョウキョウ</t>
    </rPh>
    <phoneticPr fontId="2"/>
  </si>
  <si>
    <t>８６　　　被爆者援護法に　</t>
    <rPh sb="5" eb="6">
      <t>ヒ</t>
    </rPh>
    <rPh sb="6" eb="7">
      <t>バク</t>
    </rPh>
    <rPh sb="7" eb="8">
      <t>モノ</t>
    </rPh>
    <rPh sb="8" eb="9">
      <t>オン</t>
    </rPh>
    <rPh sb="9" eb="10">
      <t>マモル</t>
    </rPh>
    <rPh sb="10" eb="11">
      <t>ホウ</t>
    </rPh>
    <phoneticPr fontId="2"/>
  </si>
  <si>
    <t>８７　　　被爆者健康診断の受診状況</t>
    <phoneticPr fontId="2"/>
  </si>
  <si>
    <t xml:space="preserve">８８　　　生　　活　　保　 </t>
    <rPh sb="5" eb="6">
      <t>ショウ</t>
    </rPh>
    <rPh sb="8" eb="9">
      <t>カツ</t>
    </rPh>
    <rPh sb="11" eb="12">
      <t>タモツ</t>
    </rPh>
    <phoneticPr fontId="2"/>
  </si>
  <si>
    <t xml:space="preserve">８９　　　　国　　民　　健　　康　 </t>
    <rPh sb="6" eb="7">
      <t>クニ</t>
    </rPh>
    <rPh sb="9" eb="10">
      <t>タミ</t>
    </rPh>
    <rPh sb="12" eb="13">
      <t>ケン</t>
    </rPh>
    <rPh sb="15" eb="16">
      <t>ヤスシ</t>
    </rPh>
    <phoneticPr fontId="2"/>
  </si>
  <si>
    <t>９０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2"/>
  </si>
  <si>
    <t>資料　　市後期高齢者医療室　　　（注）被保険者数は各年度末現在の数値である。</t>
    <rPh sb="0" eb="2">
      <t>シリョウ</t>
    </rPh>
    <rPh sb="4" eb="5">
      <t>シ</t>
    </rPh>
    <rPh sb="5" eb="7">
      <t>コウキ</t>
    </rPh>
    <rPh sb="7" eb="10">
      <t>コウレイシャ</t>
    </rPh>
    <rPh sb="10" eb="12">
      <t>イリョウ</t>
    </rPh>
    <rPh sb="12" eb="13">
      <t>シツ</t>
    </rPh>
    <rPh sb="17" eb="18">
      <t>チュウ</t>
    </rPh>
    <phoneticPr fontId="2"/>
  </si>
  <si>
    <t>資料　　市後期高齢者医療室　　（注）療養の給付は各年3月から翌年2月までの診療分の数値である。</t>
    <rPh sb="16" eb="17">
      <t>チュウ</t>
    </rPh>
    <phoneticPr fontId="2"/>
  </si>
  <si>
    <t>９１　　介 護 保 険 の 状 況</t>
    <rPh sb="4" eb="5">
      <t>スケ</t>
    </rPh>
    <rPh sb="6" eb="7">
      <t>マモル</t>
    </rPh>
    <rPh sb="8" eb="9">
      <t>タモツ</t>
    </rPh>
    <rPh sb="10" eb="11">
      <t>ケン</t>
    </rPh>
    <rPh sb="14" eb="15">
      <t>ジョウ</t>
    </rPh>
    <rPh sb="16" eb="17">
      <t>キョウ</t>
    </rPh>
    <phoneticPr fontId="2"/>
  </si>
  <si>
    <t>９２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2"/>
  </si>
  <si>
    <t>資料　　長崎公共職業安定所</t>
    <rPh sb="0" eb="2">
      <t>シリョウ</t>
    </rPh>
    <rPh sb="4" eb="6">
      <t>ナガサキ</t>
    </rPh>
    <rPh sb="6" eb="8">
      <t>コウキョウ</t>
    </rPh>
    <rPh sb="8" eb="10">
      <t>ショクギョウ</t>
    </rPh>
    <rPh sb="10" eb="12">
      <t>アンテイ</t>
    </rPh>
    <rPh sb="12" eb="13">
      <t>ショ</t>
    </rPh>
    <phoneticPr fontId="2"/>
  </si>
  <si>
    <t>９３　　　障害者手帳交付状況</t>
    <rPh sb="5" eb="8">
      <t>ショウガイシャ</t>
    </rPh>
    <rPh sb="8" eb="10">
      <t>テチョウ</t>
    </rPh>
    <rPh sb="10" eb="12">
      <t>コウフ</t>
    </rPh>
    <rPh sb="12" eb="14">
      <t>ジョウキョウ</t>
    </rPh>
    <phoneticPr fontId="2"/>
  </si>
  <si>
    <t>９４　　　募　金　の　状　況</t>
    <rPh sb="5" eb="6">
      <t>ボ</t>
    </rPh>
    <rPh sb="7" eb="8">
      <t>キン</t>
    </rPh>
    <rPh sb="11" eb="12">
      <t>ジョウ</t>
    </rPh>
    <rPh sb="13" eb="14">
      <t>イワン</t>
    </rPh>
    <phoneticPr fontId="2"/>
  </si>
  <si>
    <t>９５　　　保　　育　　所　　及　　び　　認　　定　　　　</t>
    <rPh sb="5" eb="6">
      <t>タモツ</t>
    </rPh>
    <rPh sb="8" eb="9">
      <t>イク</t>
    </rPh>
    <rPh sb="11" eb="12">
      <t>ショ</t>
    </rPh>
    <rPh sb="14" eb="15">
      <t>オヨ</t>
    </rPh>
    <rPh sb="20" eb="21">
      <t>ニン</t>
    </rPh>
    <rPh sb="23" eb="24">
      <t>サダム</t>
    </rPh>
    <phoneticPr fontId="2"/>
  </si>
  <si>
    <t>　　　本表は、長崎市における国民年金の状況を各年度末、月末現在で掲げたものである。</t>
    <rPh sb="3" eb="4">
      <t>ホン</t>
    </rPh>
    <rPh sb="4" eb="5">
      <t>ヒョウ</t>
    </rPh>
    <rPh sb="7" eb="10">
      <t>ナガサキシ</t>
    </rPh>
    <rPh sb="14" eb="16">
      <t>コクミン</t>
    </rPh>
    <rPh sb="16" eb="18">
      <t>ネンキン</t>
    </rPh>
    <rPh sb="19" eb="21">
      <t>ジョウキョウ</t>
    </rPh>
    <rPh sb="22" eb="25">
      <t>カクネンド</t>
    </rPh>
    <rPh sb="25" eb="26">
      <t>マツ</t>
    </rPh>
    <rPh sb="27" eb="29">
      <t>ゲツマツ</t>
    </rPh>
    <rPh sb="29" eb="31">
      <t>ゲンザイ</t>
    </rPh>
    <rPh sb="32" eb="33">
      <t>カカ</t>
    </rPh>
    <phoneticPr fontId="2"/>
  </si>
  <si>
    <t>　　　本表は、被爆者健康手帳交付状況を各年度末、月末現在で掲げたものである。</t>
    <rPh sb="3" eb="4">
      <t>ホン</t>
    </rPh>
    <rPh sb="4" eb="5">
      <t>ヒョウ</t>
    </rPh>
    <rPh sb="7" eb="10">
      <t>ヒバクシャ</t>
    </rPh>
    <rPh sb="10" eb="12">
      <t>ケンコウ</t>
    </rPh>
    <rPh sb="12" eb="14">
      <t>テチョウ</t>
    </rPh>
    <rPh sb="14" eb="16">
      <t>コウフ</t>
    </rPh>
    <rPh sb="16" eb="18">
      <t>ジョウキョウ</t>
    </rPh>
    <rPh sb="19" eb="23">
      <t>カクネンドマツ</t>
    </rPh>
    <rPh sb="24" eb="26">
      <t>ゲツマツ</t>
    </rPh>
    <rPh sb="26" eb="28">
      <t>ゲンザイ</t>
    </rPh>
    <rPh sb="29" eb="30">
      <t>カカ</t>
    </rPh>
    <phoneticPr fontId="2"/>
  </si>
  <si>
    <t>２６　　年度　　</t>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</si>
  <si>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</si>
  <si>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</si>
  <si>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</si>
  <si>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</si>
  <si>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</si>
  <si>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</si>
  <si>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</si>
  <si>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</si>
  <si>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</si>
  <si>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</si>
  <si>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資料　　市援護課　　　（注） 被爆者援護法第１条１号……原爆投下当時市内において直接被爆した者</t>
    <rPh sb="0" eb="2">
      <t>シリョウ</t>
    </rPh>
    <rPh sb="4" eb="5">
      <t>シ</t>
    </rPh>
    <rPh sb="5" eb="7">
      <t>エンゴ</t>
    </rPh>
    <rPh sb="7" eb="8">
      <t>カ</t>
    </rPh>
    <rPh sb="12" eb="13">
      <t>チュウ</t>
    </rPh>
    <rPh sb="15" eb="17">
      <t>ヒバク</t>
    </rPh>
    <rPh sb="17" eb="18">
      <t>シャ</t>
    </rPh>
    <rPh sb="18" eb="20">
      <t>エンゴ</t>
    </rPh>
    <rPh sb="20" eb="21">
      <t>ホウ</t>
    </rPh>
    <rPh sb="21" eb="22">
      <t>ダイ</t>
    </rPh>
    <rPh sb="23" eb="24">
      <t>ジョウ</t>
    </rPh>
    <rPh sb="25" eb="26">
      <t>ゴウ</t>
    </rPh>
    <rPh sb="28" eb="30">
      <t>ゲンバク</t>
    </rPh>
    <rPh sb="30" eb="32">
      <t>トウカ</t>
    </rPh>
    <rPh sb="32" eb="34">
      <t>トウジ</t>
    </rPh>
    <rPh sb="34" eb="36">
      <t>シナイ</t>
    </rPh>
    <rPh sb="40" eb="42">
      <t>チョクセツ</t>
    </rPh>
    <rPh sb="42" eb="44">
      <t>ヒバク</t>
    </rPh>
    <rPh sb="46" eb="47">
      <t>モノ</t>
    </rPh>
    <phoneticPr fontId="2"/>
  </si>
  <si>
    <r>
      <rPr>
        <sz val="8"/>
        <color theme="0"/>
        <rFont val="ＭＳ Ｐ明朝"/>
        <family val="1"/>
        <charset val="128"/>
      </rPr>
      <t>資料　　市援護課　　　（注） 被爆者援護法第１条</t>
    </r>
    <r>
      <rPr>
        <sz val="8"/>
        <rFont val="ＭＳ Ｐ明朝"/>
        <family val="1"/>
        <charset val="128"/>
      </rPr>
      <t>２号……原爆投下後２週間以内の日に爆心地から２キロメートル以内の地域に立ち入った者</t>
    </r>
    <phoneticPr fontId="2"/>
  </si>
  <si>
    <r>
      <rPr>
        <sz val="8"/>
        <color theme="0"/>
        <rFont val="ＭＳ Ｐ明朝"/>
        <family val="1"/>
        <charset val="128"/>
      </rPr>
      <t>資料　　市援護課　　　（注） 被爆者援護法第１条</t>
    </r>
    <r>
      <rPr>
        <sz val="8"/>
        <rFont val="ＭＳ Ｐ明朝"/>
        <family val="1"/>
        <charset val="128"/>
      </rPr>
      <t>３号……原爆投下当時又はその後身体に原爆放射能の影響を受けるような事情下にあった者</t>
    </r>
    <phoneticPr fontId="2"/>
  </si>
  <si>
    <t>　　　四捨五入の関係で内訳の計と総数は必ずしも一致しない。</t>
    <rPh sb="3" eb="7">
      <t>シシャゴニュウ</t>
    </rPh>
    <rPh sb="8" eb="10">
      <t>カンケイ</t>
    </rPh>
    <rPh sb="11" eb="13">
      <t>ウチワケ</t>
    </rPh>
    <rPh sb="14" eb="15">
      <t>ケイ</t>
    </rPh>
    <rPh sb="16" eb="18">
      <t>ソウスウ</t>
    </rPh>
    <rPh sb="19" eb="20">
      <t>カナラ</t>
    </rPh>
    <rPh sb="23" eb="25">
      <t>イッチ</t>
    </rPh>
    <phoneticPr fontId="2"/>
  </si>
  <si>
    <t>被 爆 体 験 者 精 神 医 療
受 給 者 証 交 付 者 数</t>
    <rPh sb="0" eb="1">
      <t>ヒ</t>
    </rPh>
    <rPh sb="2" eb="3">
      <t>バク</t>
    </rPh>
    <rPh sb="4" eb="5">
      <t>カラダ</t>
    </rPh>
    <rPh sb="6" eb="7">
      <t>シルシ</t>
    </rPh>
    <rPh sb="8" eb="9">
      <t>モノ</t>
    </rPh>
    <rPh sb="10" eb="11">
      <t>セイ</t>
    </rPh>
    <rPh sb="12" eb="13">
      <t>カミ</t>
    </rPh>
    <rPh sb="14" eb="15">
      <t>イ</t>
    </rPh>
    <rPh sb="16" eb="17">
      <t>イヤス</t>
    </rPh>
    <rPh sb="18" eb="19">
      <t>ウケ</t>
    </rPh>
    <rPh sb="20" eb="21">
      <t>キュウ</t>
    </rPh>
    <rPh sb="22" eb="23">
      <t>モノ</t>
    </rPh>
    <rPh sb="24" eb="25">
      <t>ショウ</t>
    </rPh>
    <rPh sb="26" eb="27">
      <t>コウ</t>
    </rPh>
    <rPh sb="28" eb="29">
      <t>ツキ</t>
    </rPh>
    <rPh sb="30" eb="31">
      <t>シャ</t>
    </rPh>
    <rPh sb="32" eb="33">
      <t>スウ</t>
    </rPh>
    <phoneticPr fontId="2"/>
  </si>
  <si>
    <t>第 二 種 健 康 診 断
受 診 者 証 交 付 者 数</t>
    <rPh sb="0" eb="1">
      <t>ダイ</t>
    </rPh>
    <rPh sb="2" eb="3">
      <t>ニ</t>
    </rPh>
    <rPh sb="4" eb="5">
      <t>タネ</t>
    </rPh>
    <rPh sb="6" eb="7">
      <t>ケン</t>
    </rPh>
    <rPh sb="8" eb="9">
      <t>ヤスシ</t>
    </rPh>
    <rPh sb="10" eb="11">
      <t>ミ</t>
    </rPh>
    <rPh sb="12" eb="13">
      <t>ダン</t>
    </rPh>
    <rPh sb="14" eb="15">
      <t>ウケ</t>
    </rPh>
    <rPh sb="16" eb="17">
      <t>ミ</t>
    </rPh>
    <rPh sb="18" eb="19">
      <t>モノ</t>
    </rPh>
    <rPh sb="20" eb="21">
      <t>ショウ</t>
    </rPh>
    <rPh sb="22" eb="23">
      <t>コウ</t>
    </rPh>
    <rPh sb="24" eb="25">
      <t>ツキ</t>
    </rPh>
    <rPh sb="26" eb="27">
      <t>シャ</t>
    </rPh>
    <rPh sb="28" eb="29">
      <t>スウ</t>
    </rPh>
    <phoneticPr fontId="2"/>
  </si>
  <si>
    <t>健 康 診 断 受 診 者 数</t>
    <rPh sb="0" eb="1">
      <t>ケン</t>
    </rPh>
    <rPh sb="2" eb="3">
      <t>ヤスシ</t>
    </rPh>
    <rPh sb="4" eb="5">
      <t>ミ</t>
    </rPh>
    <rPh sb="6" eb="7">
      <t>ダン</t>
    </rPh>
    <phoneticPr fontId="2"/>
  </si>
  <si>
    <r>
      <rPr>
        <sz val="8"/>
        <color theme="0"/>
        <rFont val="ＭＳ Ｐ明朝"/>
        <family val="1"/>
        <charset val="128"/>
      </rPr>
      <t>資料　　市援護課　　　（注） 被爆者援護法第１条</t>
    </r>
    <r>
      <rPr>
        <sz val="8"/>
        <rFont val="ＭＳ Ｐ明朝"/>
        <family val="1"/>
        <charset val="128"/>
      </rPr>
      <t>４号……上記１、２、３号被爆者の胎児</t>
    </r>
    <phoneticPr fontId="2"/>
  </si>
  <si>
    <r>
      <rPr>
        <sz val="8"/>
        <color theme="0"/>
        <rFont val="ＭＳ Ｐ明朝"/>
        <family val="1"/>
        <charset val="128"/>
      </rPr>
      <t>資料　　市援護課　　　（注） 被爆者援護法第１条３号……</t>
    </r>
    <r>
      <rPr>
        <sz val="8"/>
        <rFont val="ＭＳ Ｐ明朝"/>
        <family val="1"/>
        <charset val="128"/>
      </rPr>
      <t>（例えば救護、死体の処理、遮へい物のない海上で被爆した者）</t>
    </r>
    <rPh sb="29" eb="30">
      <t>タト</t>
    </rPh>
    <phoneticPr fontId="2"/>
  </si>
  <si>
    <t>　　　本表は、長崎市における国民健康保険の状況を掲げたもので、加入世帯数、被保険者数は各年度末、月末現在であり、その他は各年度、月中の数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6" eb="47">
      <t>マツ</t>
    </rPh>
    <rPh sb="48" eb="50">
      <t>ゲツマツ</t>
    </rPh>
    <rPh sb="50" eb="52">
      <t>ゲンザイ</t>
    </rPh>
    <rPh sb="58" eb="59">
      <t>ホカ</t>
    </rPh>
    <rPh sb="60" eb="63">
      <t>カクネンド</t>
    </rPh>
    <rPh sb="64" eb="65">
      <t>ツキ</t>
    </rPh>
    <rPh sb="65" eb="66">
      <t>チュウ</t>
    </rPh>
    <phoneticPr fontId="2"/>
  </si>
  <si>
    <t>３． 療養費には移送費、高額療養費には高額介護合算療養費を含む。</t>
    <rPh sb="12" eb="17">
      <t>コウガク</t>
    </rPh>
    <rPh sb="19" eb="21">
      <t>コウガク</t>
    </rPh>
    <rPh sb="21" eb="23">
      <t>カイゴ</t>
    </rPh>
    <rPh sb="23" eb="25">
      <t>ガッサン</t>
    </rPh>
    <rPh sb="25" eb="27">
      <t>リョウヨウ</t>
    </rPh>
    <rPh sb="27" eb="28">
      <t>ヒ</t>
    </rPh>
    <phoneticPr fontId="2"/>
  </si>
  <si>
    <t>（単位　　人）</t>
    <rPh sb="1" eb="3">
      <t>タンイ</t>
    </rPh>
    <rPh sb="5" eb="6">
      <t>ニン</t>
    </rPh>
    <phoneticPr fontId="2"/>
  </si>
  <si>
    <t>費　　　　　　　　　　　　　用　　　　　　　　　　　　　　額</t>
    <rPh sb="0" eb="1">
      <t>ヒ</t>
    </rPh>
    <rPh sb="14" eb="15">
      <t>ヨウ</t>
    </rPh>
    <rPh sb="29" eb="30">
      <t>ガク</t>
    </rPh>
    <phoneticPr fontId="2"/>
  </si>
  <si>
    <t>（単位　　人、件）</t>
    <rPh sb="1" eb="3">
      <t>タンイ</t>
    </rPh>
    <rPh sb="5" eb="6">
      <t>ニン</t>
    </rPh>
    <rPh sb="7" eb="8">
      <t>ケン</t>
    </rPh>
    <phoneticPr fontId="2"/>
  </si>
  <si>
    <t>（単位　　千円）</t>
    <rPh sb="1" eb="3">
      <t>タンイ</t>
    </rPh>
    <rPh sb="5" eb="7">
      <t>センエン</t>
    </rPh>
    <phoneticPr fontId="2"/>
  </si>
  <si>
    <t>（単位　　件、千円）</t>
    <rPh sb="1" eb="3">
      <t>タンイ</t>
    </rPh>
    <rPh sb="5" eb="6">
      <t>ケン</t>
    </rPh>
    <rPh sb="7" eb="9">
      <t>センエン</t>
    </rPh>
    <phoneticPr fontId="2"/>
  </si>
  <si>
    <t>療　　　　養　　　　の　　　　給　　　　付</t>
    <rPh sb="0" eb="1">
      <t>リョウ</t>
    </rPh>
    <rPh sb="5" eb="6">
      <t>マモル</t>
    </rPh>
    <rPh sb="15" eb="16">
      <t>キュウ</t>
    </rPh>
    <rPh sb="20" eb="21">
      <t>ヅケ</t>
    </rPh>
    <phoneticPr fontId="2"/>
  </si>
  <si>
    <t>件　　　　　　　　　　　　　　　　　数</t>
    <rPh sb="0" eb="1">
      <t>ケン</t>
    </rPh>
    <rPh sb="18" eb="19">
      <t>カズ</t>
    </rPh>
    <phoneticPr fontId="2"/>
  </si>
  <si>
    <t>療　　　　養　　　　の　　　　給　　　　付　　　　（続き）</t>
    <rPh sb="0" eb="1">
      <t>リョウ</t>
    </rPh>
    <rPh sb="5" eb="6">
      <t>マモル</t>
    </rPh>
    <rPh sb="15" eb="16">
      <t>キュウ</t>
    </rPh>
    <rPh sb="20" eb="21">
      <t>ヅケ</t>
    </rPh>
    <rPh sb="26" eb="27">
      <t>ツヅ</t>
    </rPh>
    <phoneticPr fontId="2"/>
  </si>
  <si>
    <t>費　　　　　　　　　　　用　　　　　　　　　　　　額</t>
    <rPh sb="0" eb="1">
      <t>ヒ</t>
    </rPh>
    <rPh sb="12" eb="13">
      <t>ヨウ</t>
    </rPh>
    <rPh sb="25" eb="26">
      <t>ガク</t>
    </rPh>
    <phoneticPr fontId="2"/>
  </si>
  <si>
    <t>療　　　　　　　　　　　　　養　　　　　　　　　　　　　　費</t>
    <rPh sb="0" eb="1">
      <t>リョウ</t>
    </rPh>
    <rPh sb="14" eb="15">
      <t>マモル</t>
    </rPh>
    <rPh sb="29" eb="30">
      <t>ヒ</t>
    </rPh>
    <phoneticPr fontId="2"/>
  </si>
  <si>
    <t>資料　　市高齢者すこやか支援課　　（注） 各年度末現在の数値である。</t>
    <rPh sb="0" eb="2">
      <t>シリョウ</t>
    </rPh>
    <rPh sb="4" eb="5">
      <t>シ</t>
    </rPh>
    <rPh sb="5" eb="8">
      <t>コウレイシャ</t>
    </rPh>
    <rPh sb="12" eb="14">
      <t>シエン</t>
    </rPh>
    <rPh sb="14" eb="15">
      <t>カ</t>
    </rPh>
    <rPh sb="18" eb="19">
      <t>チュウ</t>
    </rPh>
    <rPh sb="21" eb="22">
      <t>カク</t>
    </rPh>
    <rPh sb="22" eb="23">
      <t>ネン</t>
    </rPh>
    <rPh sb="23" eb="24">
      <t>ド</t>
    </rPh>
    <rPh sb="24" eb="25">
      <t>マツ</t>
    </rPh>
    <rPh sb="25" eb="27">
      <t>ゲンザイ</t>
    </rPh>
    <rPh sb="28" eb="30">
      <t>スウチ</t>
    </rPh>
    <phoneticPr fontId="2"/>
  </si>
  <si>
    <t>年　　　度</t>
    <rPh sb="0" eb="1">
      <t>トシ</t>
    </rPh>
    <rPh sb="4" eb="5">
      <t>ド</t>
    </rPh>
    <phoneticPr fontId="2"/>
  </si>
  <si>
    <r>
      <rPr>
        <sz val="10"/>
        <color theme="0"/>
        <rFont val="ＭＳ Ｐ明朝"/>
        <family val="1"/>
        <charset val="128"/>
      </rPr>
      <t>資料　　市幼児課　　（注）</t>
    </r>
    <r>
      <rPr>
        <sz val="10"/>
        <color indexed="8"/>
        <rFont val="ＭＳ Ｐ明朝"/>
        <family val="1"/>
        <charset val="128"/>
      </rPr>
      <t>２．3月退所は保育利用の3月末退所者数のみを記載。</t>
    </r>
    <rPh sb="22" eb="24">
      <t>リヨウ</t>
    </rPh>
    <rPh sb="26" eb="27">
      <t>ガツ</t>
    </rPh>
    <rPh sb="27" eb="28">
      <t>マツ</t>
    </rPh>
    <rPh sb="30" eb="31">
      <t>シャ</t>
    </rPh>
    <phoneticPr fontId="2"/>
  </si>
  <si>
    <r>
      <rPr>
        <sz val="10"/>
        <color theme="0"/>
        <rFont val="ＭＳ Ｐ明朝"/>
        <family val="1"/>
        <charset val="128"/>
      </rPr>
      <t>資料　　市幼児課　　（注）</t>
    </r>
    <r>
      <rPr>
        <sz val="10"/>
        <rFont val="ＭＳ Ｐ明朝"/>
        <family val="1"/>
        <charset val="128"/>
      </rPr>
      <t>３</t>
    </r>
    <r>
      <rPr>
        <sz val="10"/>
        <color indexed="8"/>
        <rFont val="ＭＳ Ｐ明朝"/>
        <family val="1"/>
        <charset val="128"/>
      </rPr>
      <t>．4月入所は保育利用の4月初日入所者数と教育利用の4月初日在籍者数の合計とする。</t>
    </r>
    <rPh sb="20" eb="22">
      <t>ホイク</t>
    </rPh>
    <rPh sb="22" eb="24">
      <t>リヨウ</t>
    </rPh>
    <rPh sb="27" eb="29">
      <t>ショニチ</t>
    </rPh>
    <rPh sb="32" eb="33">
      <t>スウ</t>
    </rPh>
    <rPh sb="34" eb="36">
      <t>キョウイク</t>
    </rPh>
    <rPh sb="36" eb="38">
      <t>リヨウ</t>
    </rPh>
    <rPh sb="41" eb="43">
      <t>ショニチ</t>
    </rPh>
    <phoneticPr fontId="2"/>
  </si>
  <si>
    <t>　　　である。四捨五入の関係で内訳の計と総額は必ずしも一致しない。</t>
    <rPh sb="7" eb="11">
      <t>シシャゴニュウ</t>
    </rPh>
    <rPh sb="12" eb="14">
      <t>カンケイ</t>
    </rPh>
    <rPh sb="15" eb="17">
      <t>ウチワケ</t>
    </rPh>
    <rPh sb="18" eb="19">
      <t>ケイ</t>
    </rPh>
    <rPh sb="20" eb="22">
      <t>ソウガク</t>
    </rPh>
    <rPh sb="23" eb="24">
      <t>カナラ</t>
    </rPh>
    <rPh sb="27" eb="29">
      <t>イッチ</t>
    </rPh>
    <phoneticPr fontId="2"/>
  </si>
  <si>
    <t>平成　２５年度</t>
    <rPh sb="0" eb="2">
      <t>ヘイセイ</t>
    </rPh>
    <rPh sb="5" eb="7">
      <t>ネンド</t>
    </rPh>
    <phoneticPr fontId="2"/>
  </si>
  <si>
    <t>２９年度</t>
    <rPh sb="2" eb="4">
      <t>ネンド</t>
    </rPh>
    <phoneticPr fontId="2"/>
  </si>
  <si>
    <t>平成　２５年度　</t>
    <rPh sb="0" eb="2">
      <t>ヘイセイ</t>
    </rPh>
    <phoneticPr fontId="2"/>
  </si>
  <si>
    <t>２８年度　</t>
  </si>
  <si>
    <t>２９年度　</t>
  </si>
  <si>
    <t>２９年度　</t>
    <phoneticPr fontId="2"/>
  </si>
  <si>
    <t>２９年　４月　</t>
    <rPh sb="2" eb="3">
      <t>ネン</t>
    </rPh>
    <rPh sb="5" eb="6">
      <t>ガツ</t>
    </rPh>
    <phoneticPr fontId="2"/>
  </si>
  <si>
    <t>３０年　１月　</t>
    <rPh sb="2" eb="3">
      <t>ネン</t>
    </rPh>
    <rPh sb="5" eb="6">
      <t>ガツ</t>
    </rPh>
    <phoneticPr fontId="2"/>
  </si>
  <si>
    <t>２９年度　</t>
    <rPh sb="2" eb="3">
      <t>ネン</t>
    </rPh>
    <rPh sb="3" eb="4">
      <t>ド</t>
    </rPh>
    <phoneticPr fontId="2"/>
  </si>
  <si>
    <t>２９年４月　</t>
    <rPh sb="2" eb="3">
      <t>ネン</t>
    </rPh>
    <rPh sb="4" eb="5">
      <t>ガツ</t>
    </rPh>
    <phoneticPr fontId="2"/>
  </si>
  <si>
    <t>３０年１月　</t>
    <rPh sb="2" eb="3">
      <t>ネン</t>
    </rPh>
    <rPh sb="4" eb="5">
      <t>ガツ</t>
    </rPh>
    <phoneticPr fontId="2"/>
  </si>
  <si>
    <t>平成　２５年度</t>
    <rPh sb="0" eb="2">
      <t>ヘイセイ</t>
    </rPh>
    <phoneticPr fontId="2"/>
  </si>
  <si>
    <t>２８年度</t>
  </si>
  <si>
    <t>２９年度</t>
  </si>
  <si>
    <t>２９年　４月</t>
    <rPh sb="2" eb="3">
      <t>ネン</t>
    </rPh>
    <rPh sb="5" eb="6">
      <t>ガツ</t>
    </rPh>
    <phoneticPr fontId="2"/>
  </si>
  <si>
    <t>３０年　１月</t>
    <rPh sb="2" eb="3">
      <t>ネン</t>
    </rPh>
    <rPh sb="5" eb="6">
      <t>ガツ</t>
    </rPh>
    <phoneticPr fontId="2"/>
  </si>
  <si>
    <t>２９年度</t>
    <rPh sb="2" eb="4">
      <t>ネンド</t>
    </rPh>
    <phoneticPr fontId="1"/>
  </si>
  <si>
    <t>平成　２５年度</t>
    <rPh sb="0" eb="2">
      <t>ヘイセイ</t>
    </rPh>
    <rPh sb="5" eb="6">
      <t>ネン</t>
    </rPh>
    <rPh sb="6" eb="7">
      <t>ド</t>
    </rPh>
    <phoneticPr fontId="3"/>
  </si>
  <si>
    <t>平　　　成　　　　２８　　　年　</t>
    <rPh sb="0" eb="1">
      <t>ヒラ</t>
    </rPh>
    <rPh sb="4" eb="5">
      <t>シゲル</t>
    </rPh>
    <phoneticPr fontId="2"/>
  </si>
  <si>
    <t>３０　　　年　</t>
    <rPh sb="5" eb="6">
      <t>ネン</t>
    </rPh>
    <phoneticPr fontId="2"/>
  </si>
  <si>
    <t>平成　２5年度　</t>
    <rPh sb="0" eb="2">
      <t>ヘイセイ</t>
    </rPh>
    <phoneticPr fontId="2"/>
  </si>
  <si>
    <t>平成　　２５　　年度　　</t>
    <rPh sb="0" eb="2">
      <t>ヘイセイ</t>
    </rPh>
    <phoneticPr fontId="2"/>
  </si>
  <si>
    <t>２７　　年度　　</t>
  </si>
  <si>
    <t>２８　　年度　　</t>
  </si>
  <si>
    <t>２９　　年度　　</t>
  </si>
  <si>
    <t>２９年　　　４月　　</t>
    <rPh sb="2" eb="3">
      <t>ネン</t>
    </rPh>
    <rPh sb="7" eb="8">
      <t>ガツ</t>
    </rPh>
    <phoneticPr fontId="2"/>
  </si>
  <si>
    <t>３０年　　　１月　　</t>
    <rPh sb="2" eb="3">
      <t>ネン</t>
    </rPh>
    <rPh sb="7" eb="8">
      <t>ガツ</t>
    </rPh>
    <phoneticPr fontId="2"/>
  </si>
  <si>
    <t>２６年度　</t>
    <phoneticPr fontId="2"/>
  </si>
  <si>
    <t>２５年度　</t>
    <phoneticPr fontId="2"/>
  </si>
  <si>
    <t>２９年　　４月　</t>
    <rPh sb="2" eb="3">
      <t>ネン</t>
    </rPh>
    <rPh sb="6" eb="7">
      <t>ガツ</t>
    </rPh>
    <phoneticPr fontId="2"/>
  </si>
  <si>
    <t>３０年　　１月　</t>
    <rPh sb="2" eb="3">
      <t>ネン</t>
    </rPh>
    <rPh sb="6" eb="7">
      <t>ガツ</t>
    </rPh>
    <phoneticPr fontId="2"/>
  </si>
  <si>
    <t>-</t>
    <phoneticPr fontId="2"/>
  </si>
  <si>
    <t>　　　　　　　　　　　　　　　　　　　　　　　　　　　　　　　</t>
    <phoneticPr fontId="2"/>
  </si>
  <si>
    <r>
      <rPr>
        <sz val="8"/>
        <color rgb="FFFF0000"/>
        <rFont val="ＭＳ Ｐ明朝"/>
        <family val="1"/>
        <charset val="128"/>
      </rPr>
      <t xml:space="preserve"> </t>
    </r>
    <r>
      <rPr>
        <sz val="8"/>
        <rFont val="ＭＳ Ｐ明朝"/>
        <family val="1"/>
        <charset val="128"/>
      </rPr>
      <t>無 拠 出 年 金 受 給 権 者 数</t>
    </r>
    <rPh sb="1" eb="2">
      <t>ム</t>
    </rPh>
    <rPh sb="3" eb="4">
      <t>キョ</t>
    </rPh>
    <rPh sb="5" eb="6">
      <t>デ</t>
    </rPh>
    <rPh sb="7" eb="8">
      <t>トシ</t>
    </rPh>
    <rPh sb="9" eb="10">
      <t>キン</t>
    </rPh>
    <rPh sb="11" eb="12">
      <t>ウケ</t>
    </rPh>
    <rPh sb="13" eb="14">
      <t>キュウ</t>
    </rPh>
    <rPh sb="15" eb="16">
      <t>ケン</t>
    </rPh>
    <rPh sb="17" eb="18">
      <t>モノ</t>
    </rPh>
    <rPh sb="19" eb="20">
      <t>スウ</t>
    </rPh>
    <phoneticPr fontId="2"/>
  </si>
  <si>
    <t>老齢
福祉</t>
    <rPh sb="0" eb="2">
      <t>ロウレイ</t>
    </rPh>
    <rPh sb="3" eb="5">
      <t>フクシ</t>
    </rPh>
    <phoneticPr fontId="2"/>
  </si>
  <si>
    <t>拠　　　 出　 　　年　 　　金　 　　受　 　　給　    権　　  者　 　　数</t>
    <rPh sb="0" eb="1">
      <t>キョ</t>
    </rPh>
    <rPh sb="5" eb="6">
      <t>デ</t>
    </rPh>
    <rPh sb="10" eb="11">
      <t>トシ</t>
    </rPh>
    <rPh sb="15" eb="16">
      <t>キン</t>
    </rPh>
    <rPh sb="20" eb="21">
      <t>ウケ</t>
    </rPh>
    <rPh sb="25" eb="26">
      <t>キュウ</t>
    </rPh>
    <rPh sb="31" eb="32">
      <t>ケン</t>
    </rPh>
    <rPh sb="36" eb="37">
      <t>モノ</t>
    </rPh>
    <rPh sb="41" eb="42">
      <t>スウ</t>
    </rPh>
    <phoneticPr fontId="2"/>
  </si>
  <si>
    <t>（注） 拠出年金受給者のうち、新法裁定「老齢基礎」については被用者年金の基礎部分を含む。</t>
    <phoneticPr fontId="2"/>
  </si>
  <si>
    <t>（注）</t>
    <phoneticPr fontId="2"/>
  </si>
  <si>
    <t>　　　四捨五入の関係で内訳の計と総額は必ずしも一致しない。</t>
    <phoneticPr fontId="2"/>
  </si>
  <si>
    <t>２９年度　</t>
    <phoneticPr fontId="2"/>
  </si>
  <si>
    <t>　　　　　　　　　　　　　　　　　　　　　　　　　　　　</t>
    <phoneticPr fontId="2"/>
  </si>
  <si>
    <t>(単位　　件、千円)</t>
    <phoneticPr fontId="2"/>
  </si>
  <si>
    <t>-</t>
    <phoneticPr fontId="2"/>
  </si>
  <si>
    <t>２９年度</t>
    <phoneticPr fontId="2"/>
  </si>
  <si>
    <t>-</t>
    <phoneticPr fontId="2"/>
  </si>
  <si>
    <t xml:space="preserve"> （注） １． 後期高齢者医療保険対象者を除く。　　　２． 食事療養件数は入院件数の再掲である。</t>
    <phoneticPr fontId="2"/>
  </si>
  <si>
    <t xml:space="preserve">                                                                                  </t>
    <phoneticPr fontId="2"/>
  </si>
  <si>
    <t>４６</t>
    <phoneticPr fontId="2"/>
  </si>
  <si>
    <t>４７</t>
  </si>
  <si>
    <t>２９</t>
  </si>
  <si>
    <t>３０</t>
  </si>
  <si>
    <t>３１</t>
  </si>
  <si>
    <t>３２</t>
  </si>
  <si>
    <t>３３</t>
  </si>
  <si>
    <t>〃</t>
    <phoneticPr fontId="2"/>
  </si>
  <si>
    <t>３４</t>
  </si>
  <si>
    <t>ふるさと</t>
    <phoneticPr fontId="2"/>
  </si>
  <si>
    <t>３５</t>
  </si>
  <si>
    <t>文教おんがく保育園・凛</t>
    <phoneticPr fontId="2"/>
  </si>
  <si>
    <t>３６</t>
  </si>
  <si>
    <t>よつば</t>
    <phoneticPr fontId="2"/>
  </si>
  <si>
    <t>３７</t>
  </si>
  <si>
    <t>恵愛</t>
    <rPh sb="0" eb="2">
      <t>ケイアイ</t>
    </rPh>
    <phoneticPr fontId="2"/>
  </si>
  <si>
    <t>〃</t>
    <phoneticPr fontId="2"/>
  </si>
  <si>
    <t>３８</t>
  </si>
  <si>
    <t>あそびの杜</t>
    <phoneticPr fontId="2"/>
  </si>
  <si>
    <t>３９</t>
  </si>
  <si>
    <t>４０</t>
  </si>
  <si>
    <t>４１</t>
  </si>
  <si>
    <t>４２</t>
  </si>
  <si>
    <t>４３</t>
  </si>
  <si>
    <t>４４</t>
  </si>
  <si>
    <t>４５</t>
  </si>
  <si>
    <t>青山こども園</t>
    <rPh sb="0" eb="2">
      <t>アオヤマ</t>
    </rPh>
    <rPh sb="5" eb="6">
      <t>エン</t>
    </rPh>
    <phoneticPr fontId="2"/>
  </si>
  <si>
    <t>葉山こども園</t>
    <rPh sb="0" eb="2">
      <t>ハヤマ</t>
    </rPh>
    <rPh sb="5" eb="6">
      <t>エン</t>
    </rPh>
    <phoneticPr fontId="2"/>
  </si>
  <si>
    <t>幼保連携型ローザ認定こども園</t>
    <phoneticPr fontId="2"/>
  </si>
  <si>
    <t>ざぼんちゃん浜町認定こども園</t>
    <phoneticPr fontId="2"/>
  </si>
  <si>
    <t>ざぼんちゃん浦上認定こども園</t>
    <phoneticPr fontId="2"/>
  </si>
  <si>
    <t>聖アントニオ幼稚園</t>
    <phoneticPr fontId="2"/>
  </si>
  <si>
    <t>幼保連携型認定こども園
かき道ピノキオこども園</t>
    <rPh sb="0" eb="1">
      <t>ヨウ</t>
    </rPh>
    <rPh sb="1" eb="2">
      <t>タモツ</t>
    </rPh>
    <rPh sb="2" eb="4">
      <t>レンケイ</t>
    </rPh>
    <rPh sb="4" eb="5">
      <t>ガタ</t>
    </rPh>
    <rPh sb="5" eb="7">
      <t>ニンテイ</t>
    </rPh>
    <rPh sb="10" eb="11">
      <t>エン</t>
    </rPh>
    <rPh sb="14" eb="15">
      <t>ミチ</t>
    </rPh>
    <rPh sb="22" eb="23">
      <t>エン</t>
    </rPh>
    <phoneticPr fontId="1"/>
  </si>
  <si>
    <t>幼保連携型認定こども園
愛宕ピノキオこども園</t>
    <rPh sb="12" eb="14">
      <t>アタゴ</t>
    </rPh>
    <rPh sb="21" eb="22">
      <t>エン</t>
    </rPh>
    <phoneticPr fontId="2"/>
  </si>
  <si>
    <t>　　平成　２５年度　</t>
    <rPh sb="2" eb="4">
      <t>ヘイセイ</t>
    </rPh>
    <rPh sb="7" eb="8">
      <t>ネン</t>
    </rPh>
    <phoneticPr fontId="2"/>
  </si>
  <si>
    <t>　　　２９年度　</t>
    <phoneticPr fontId="2"/>
  </si>
  <si>
    <t>平成　２５年度　</t>
    <rPh sb="0" eb="2">
      <t>ヘイセイ</t>
    </rPh>
    <rPh sb="5" eb="7">
      <t>ネンド</t>
    </rPh>
    <phoneticPr fontId="2"/>
  </si>
  <si>
    <t>２９年度　</t>
    <rPh sb="2" eb="4">
      <t>ネンド</t>
    </rPh>
    <phoneticPr fontId="2"/>
  </si>
  <si>
    <t>　　　２９年度　</t>
    <phoneticPr fontId="2"/>
  </si>
  <si>
    <t>平成　２５年度　　</t>
    <rPh sb="0" eb="2">
      <t>ヘイセイ</t>
    </rPh>
    <rPh sb="5" eb="6">
      <t>ネン</t>
    </rPh>
    <phoneticPr fontId="2"/>
  </si>
  <si>
    <t>２９年度　　</t>
    <phoneticPr fontId="2"/>
  </si>
  <si>
    <t>平成　２５年度　　</t>
    <rPh sb="0" eb="2">
      <t>ヘイセイ</t>
    </rPh>
    <phoneticPr fontId="2"/>
  </si>
  <si>
    <t>平成　２５　年　</t>
    <rPh sb="0" eb="2">
      <t>ヘイセイ</t>
    </rPh>
    <phoneticPr fontId="2"/>
  </si>
  <si>
    <t>２８　年　</t>
  </si>
  <si>
    <t>２９　年　</t>
    <phoneticPr fontId="2"/>
  </si>
  <si>
    <t>-</t>
    <phoneticPr fontId="2"/>
  </si>
  <si>
    <t>-</t>
    <phoneticPr fontId="2"/>
  </si>
  <si>
    <t>特定施設
入居者
生活介護</t>
    <rPh sb="0" eb="2">
      <t>トクテイ</t>
    </rPh>
    <rPh sb="2" eb="4">
      <t>シセツ</t>
    </rPh>
    <rPh sb="5" eb="8">
      <t>ニュウキョシャ</t>
    </rPh>
    <rPh sb="9" eb="11">
      <t>セイカツ</t>
    </rPh>
    <rPh sb="11" eb="13">
      <t>カイゴ</t>
    </rPh>
    <phoneticPr fontId="2"/>
  </si>
  <si>
    <t>実　　　　　　　　　　績　　　　　　　　　　額</t>
    <rPh sb="0" eb="1">
      <t>ジツ</t>
    </rPh>
    <rPh sb="11" eb="12">
      <t>イサオ</t>
    </rPh>
    <rPh sb="22" eb="23">
      <t>ガク</t>
    </rPh>
    <phoneticPr fontId="2"/>
  </si>
  <si>
    <t>加　 　入</t>
    <rPh sb="0" eb="1">
      <t>クワ</t>
    </rPh>
    <rPh sb="4" eb="5">
      <t>イ</t>
    </rPh>
    <phoneticPr fontId="2"/>
  </si>
  <si>
    <t>　　　本表は、長崎市における生活保護状況を掲げたもので、現に保護を受けた世帯数及び人員数は各月の平均である。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7">
      <t>カクツキ</t>
    </rPh>
    <rPh sb="48" eb="50">
      <t>ヘイキン</t>
    </rPh>
    <phoneticPr fontId="2"/>
  </si>
  <si>
    <r>
      <rPr>
        <sz val="8"/>
        <color theme="0"/>
        <rFont val="ＭＳ Ｐ明朝"/>
        <family val="1"/>
        <charset val="128"/>
      </rPr>
      <t>（注）</t>
    </r>
    <r>
      <rPr>
        <sz val="8"/>
        <rFont val="ＭＳ Ｐ明朝"/>
        <family val="1"/>
        <charset val="128"/>
      </rPr>
      <t xml:space="preserve"> ３． 種類別被保護の人員は1人で数種の扶助を受けているので、現に保護を受けた人員と一致しない。</t>
    </r>
    <phoneticPr fontId="2"/>
  </si>
  <si>
    <t>（注） １． 現に保護を受けた者は世帯数、人員ともに当月中に1日（1回）でも生活保護を受けた世帯数、人員を示す。</t>
    <rPh sb="7" eb="8">
      <t>ゲン</t>
    </rPh>
    <rPh sb="9" eb="11">
      <t>ホゴ</t>
    </rPh>
    <rPh sb="12" eb="13">
      <t>ウ</t>
    </rPh>
    <rPh sb="15" eb="16">
      <t>モノ</t>
    </rPh>
    <rPh sb="17" eb="20">
      <t>セタイスウ</t>
    </rPh>
    <rPh sb="21" eb="23">
      <t>ジンイン</t>
    </rPh>
    <rPh sb="26" eb="29">
      <t>トウゲツチュウ</t>
    </rPh>
    <rPh sb="31" eb="32">
      <t>ニチ</t>
    </rPh>
    <rPh sb="34" eb="35">
      <t>カイ</t>
    </rPh>
    <rPh sb="38" eb="40">
      <t>セイカツ</t>
    </rPh>
    <rPh sb="40" eb="42">
      <t>ホゴ</t>
    </rPh>
    <rPh sb="43" eb="44">
      <t>ウ</t>
    </rPh>
    <rPh sb="46" eb="49">
      <t>セタイスウ</t>
    </rPh>
    <rPh sb="50" eb="52">
      <t>ジンイン</t>
    </rPh>
    <rPh sb="53" eb="54">
      <t>シメ</t>
    </rPh>
    <phoneticPr fontId="2"/>
  </si>
  <si>
    <r>
      <rPr>
        <sz val="8"/>
        <color theme="0"/>
        <rFont val="ＭＳ Ｐ明朝"/>
        <family val="1"/>
        <charset val="128"/>
      </rPr>
      <t>（注）</t>
    </r>
    <r>
      <rPr>
        <sz val="8"/>
        <rFont val="ＭＳ Ｐ明朝"/>
        <family val="1"/>
        <charset val="128"/>
      </rPr>
      <t xml:space="preserve"> ２． 金額は月中に支出した保護費を示す。</t>
    </r>
    <phoneticPr fontId="2"/>
  </si>
  <si>
    <t>新　　　　法　　　　裁　　　　定</t>
    <rPh sb="0" eb="1">
      <t>シン</t>
    </rPh>
    <rPh sb="5" eb="6">
      <t>ホウ</t>
    </rPh>
    <rPh sb="10" eb="11">
      <t>サバ</t>
    </rPh>
    <rPh sb="15" eb="16">
      <t>サダム</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</si>
</sst>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_);\(0\)"/>
    <numFmt numFmtId="185" formatCode="#,##0_);\(#,##0\)"/>
    <numFmt numFmtId="186" formatCode="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9"/>
      <name val="ＭＳ ゴシック"/>
      <family val="3"/>
      <charset val="128"/>
    </font>
    <font>
      <sz val="7"/>
      <name val="ＭＳ Ｐ明朝"/>
      <family val="1"/>
      <charset val="128"/>
    </font>
    <font>
      <sz val="6"/>
      <name val="ＭＳ 明朝"/>
      <family val="1"/>
      <charset val="128"/>
    </font>
    <font>
      <sz val="8"/>
      <name val="ＭＳ 明朝"/>
      <family val="1"/>
      <charset val="128"/>
    </font>
    <font>
      <sz val="10"/>
      <name val="ＭＳ Ｐ明朝"/>
      <family val="1"/>
      <charset val="128"/>
    </font>
    <font>
      <sz val="10"/>
      <color indexed="8"/>
      <name val="ＭＳ Ｐ明朝"/>
      <family val="1"/>
      <charset val="128"/>
    </font>
    <font>
      <sz val="9"/>
      <name val="ＭＳ Ｐ明朝"/>
      <family val="1"/>
      <charset val="128"/>
    </font>
    <font>
      <sz val="12"/>
      <color rgb="FFFF0000"/>
      <name val="Arial Unicode MS"/>
      <family val="3"/>
      <charset val="128"/>
    </font>
    <font>
      <sz val="8"/>
      <color rgb="FFFF0000"/>
      <name val="ＭＳ Ｐ明朝"/>
      <family val="1"/>
      <charset val="128"/>
    </font>
    <font>
      <sz val="10"/>
      <name val="ＭＳ Ｐゴシック"/>
      <family val="3"/>
      <charset val="128"/>
    </font>
    <font>
      <b/>
      <sz val="10"/>
      <name val="ＭＳ Ｐ明朝"/>
      <family val="1"/>
      <charset val="128"/>
    </font>
    <font>
      <sz val="10"/>
      <color theme="0"/>
      <name val="ＭＳ Ｐ明朝"/>
      <family val="1"/>
      <charset val="128"/>
    </font>
    <font>
      <sz val="8"/>
      <color theme="0"/>
      <name val="ＭＳ Ｐ明朝"/>
      <family val="1"/>
      <charset val="128"/>
    </font>
    <font>
      <sz val="8.5"/>
      <name val="ＭＳ Ｐ明朝"/>
      <family val="1"/>
      <charset val="128"/>
    </font>
    <font>
      <sz val="6.5"/>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55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xf numFmtId="0" fontId="4" fillId="0" borderId="0" xfId="0" applyFont="1" applyAlignment="1"/>
    <xf numFmtId="49" fontId="3" fillId="0" borderId="0" xfId="0" applyNumberFormat="1" applyFont="1" applyBorder="1" applyAlignment="1">
      <alignment horizontal="center" vertical="center"/>
    </xf>
    <xf numFmtId="0" fontId="3" fillId="0" borderId="0" xfId="0" applyFont="1" applyBorder="1" applyAlignment="1"/>
    <xf numFmtId="0" fontId="6" fillId="0" borderId="2"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right" vertical="center"/>
    </xf>
    <xf numFmtId="55" fontId="3" fillId="0" borderId="0" xfId="0" applyNumberFormat="1"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center" vertical="center"/>
    </xf>
    <xf numFmtId="177" fontId="3" fillId="0" borderId="12" xfId="1" applyNumberFormat="1"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55" fontId="3" fillId="0" borderId="14" xfId="0" applyNumberFormat="1" applyFont="1" applyBorder="1" applyAlignment="1">
      <alignment horizontal="right" vertical="center"/>
    </xf>
    <xf numFmtId="182" fontId="3" fillId="0" borderId="0" xfId="0" applyNumberFormat="1" applyFont="1" applyBorder="1" applyAlignment="1" applyProtection="1">
      <alignment horizontal="right" vertical="center"/>
    </xf>
    <xf numFmtId="178" fontId="3" fillId="0" borderId="0" xfId="0" applyNumberFormat="1" applyFont="1" applyAlignment="1">
      <alignment vertical="center"/>
    </xf>
    <xf numFmtId="178" fontId="3" fillId="0" borderId="0" xfId="1" applyNumberFormat="1" applyFont="1" applyAlignment="1" applyProtection="1">
      <alignment vertical="center"/>
      <protection locked="0"/>
    </xf>
    <xf numFmtId="178" fontId="3" fillId="0" borderId="0" xfId="1" applyNumberFormat="1" applyFont="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1" applyNumberFormat="1" applyFont="1" applyAlignment="1" applyProtection="1">
      <alignment vertical="center"/>
    </xf>
    <xf numFmtId="178" fontId="3" fillId="0" borderId="0" xfId="0" applyNumberFormat="1" applyFont="1" applyAlignment="1" applyProtection="1">
      <alignment horizontal="right" vertical="center"/>
    </xf>
    <xf numFmtId="178" fontId="3" fillId="0" borderId="5" xfId="0" applyNumberFormat="1" applyFont="1" applyBorder="1" applyAlignment="1" applyProtection="1">
      <alignment vertical="center"/>
    </xf>
    <xf numFmtId="178" fontId="3" fillId="0" borderId="0" xfId="0" applyNumberFormat="1" applyFont="1" applyBorder="1" applyAlignment="1" applyProtection="1">
      <alignment vertical="center"/>
    </xf>
    <xf numFmtId="181" fontId="3" fillId="0" borderId="0" xfId="0" applyNumberFormat="1" applyFont="1" applyBorder="1" applyAlignment="1" applyProtection="1">
      <alignment horizontal="right" vertical="center"/>
    </xf>
    <xf numFmtId="177" fontId="3" fillId="0" borderId="0" xfId="0" applyNumberFormat="1" applyFont="1" applyAlignment="1" applyProtection="1">
      <alignment horizontal="right" vertical="center"/>
      <protection locked="0"/>
    </xf>
    <xf numFmtId="0" fontId="6" fillId="0" borderId="0" xfId="0" applyFont="1" applyBorder="1" applyAlignment="1">
      <alignment horizontal="center" vertical="center"/>
    </xf>
    <xf numFmtId="178" fontId="3" fillId="0" borderId="2" xfId="0" applyNumberFormat="1" applyFont="1" applyBorder="1" applyAlignment="1" applyProtection="1">
      <alignment horizontal="right" vertical="center"/>
      <protection locked="0"/>
    </xf>
    <xf numFmtId="178" fontId="3" fillId="0" borderId="0" xfId="0" applyNumberFormat="1" applyFont="1" applyBorder="1" applyAlignment="1" applyProtection="1">
      <alignment horizontal="right" vertical="center"/>
    </xf>
    <xf numFmtId="38" fontId="3" fillId="0" borderId="0" xfId="1" applyFont="1" applyAlignment="1">
      <alignment vertical="center"/>
    </xf>
    <xf numFmtId="38" fontId="3" fillId="0" borderId="0" xfId="1" applyFont="1" applyAlignment="1" applyProtection="1">
      <alignment vertical="center"/>
      <protection locked="0"/>
    </xf>
    <xf numFmtId="38" fontId="3" fillId="0" borderId="0" xfId="1" applyFont="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3" fontId="3" fillId="0" borderId="0" xfId="0" applyNumberFormat="1" applyFont="1" applyAlignment="1">
      <alignment vertical="center"/>
    </xf>
    <xf numFmtId="0" fontId="9"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178" fontId="3" fillId="0" borderId="5" xfId="1" applyNumberFormat="1" applyFont="1" applyBorder="1" applyAlignment="1" applyProtection="1">
      <alignment vertical="center"/>
    </xf>
    <xf numFmtId="178" fontId="3" fillId="0" borderId="17" xfId="1" applyNumberFormat="1" applyFont="1" applyBorder="1" applyAlignment="1" applyProtection="1">
      <alignment horizontal="center" vertical="center"/>
    </xf>
    <xf numFmtId="38" fontId="3" fillId="0" borderId="5" xfId="1" applyFont="1" applyBorder="1" applyAlignment="1" applyProtection="1">
      <alignment vertical="center"/>
    </xf>
    <xf numFmtId="0" fontId="3" fillId="0" borderId="18" xfId="0" applyFont="1" applyBorder="1" applyAlignment="1">
      <alignment horizontal="center" vertical="center"/>
    </xf>
    <xf numFmtId="180" fontId="3" fillId="0" borderId="0" xfId="0" applyNumberFormat="1" applyFont="1" applyAlignment="1" applyProtection="1">
      <alignment horizontal="right" vertical="center"/>
    </xf>
    <xf numFmtId="0" fontId="3" fillId="0" borderId="12" xfId="0" applyFont="1" applyFill="1" applyBorder="1" applyAlignment="1">
      <alignment horizontal="center" vertical="center"/>
    </xf>
    <xf numFmtId="0" fontId="3" fillId="0" borderId="19" xfId="0" applyFont="1" applyBorder="1" applyAlignment="1">
      <alignment horizontal="right" vertical="center"/>
    </xf>
    <xf numFmtId="178" fontId="3" fillId="0" borderId="0" xfId="0" applyNumberFormat="1" applyFont="1" applyFill="1" applyBorder="1" applyAlignment="1" applyProtection="1">
      <alignment vertical="center"/>
    </xf>
    <xf numFmtId="0" fontId="3" fillId="0" borderId="14" xfId="0" applyFont="1" applyFill="1" applyBorder="1" applyAlignment="1">
      <alignment horizontal="right" vertical="center"/>
    </xf>
    <xf numFmtId="178" fontId="3" fillId="0" borderId="0" xfId="0" applyNumberFormat="1" applyFont="1" applyFill="1" applyAlignment="1" applyProtection="1">
      <alignment horizontal="right" vertical="center"/>
    </xf>
    <xf numFmtId="0" fontId="3" fillId="0" borderId="16" xfId="0" applyFont="1" applyFill="1" applyBorder="1" applyAlignment="1">
      <alignment horizontal="right" vertical="center"/>
    </xf>
    <xf numFmtId="0" fontId="3" fillId="0" borderId="7" xfId="0" applyFont="1" applyFill="1" applyBorder="1" applyAlignment="1"/>
    <xf numFmtId="41" fontId="3" fillId="0" borderId="0" xfId="0" applyNumberFormat="1" applyFont="1" applyAlignment="1">
      <alignment vertical="center"/>
    </xf>
    <xf numFmtId="41" fontId="3" fillId="0" borderId="13" xfId="0" applyNumberFormat="1" applyFont="1" applyBorder="1" applyAlignment="1">
      <alignment horizontal="center" vertical="center"/>
    </xf>
    <xf numFmtId="41"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2" xfId="1" applyNumberFormat="1" applyFont="1" applyFill="1" applyBorder="1" applyAlignment="1" applyProtection="1">
      <alignment horizontal="right" vertical="center"/>
      <protection locked="0"/>
    </xf>
    <xf numFmtId="0" fontId="7" fillId="0" borderId="0" xfId="0" applyFont="1" applyAlignment="1"/>
    <xf numFmtId="0" fontId="0" fillId="0" borderId="0" xfId="0" applyAlignment="1"/>
    <xf numFmtId="0" fontId="3" fillId="0" borderId="7" xfId="0" applyFont="1" applyBorder="1" applyAlignment="1">
      <alignment horizontal="left"/>
    </xf>
    <xf numFmtId="0" fontId="3" fillId="0" borderId="7" xfId="0"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right"/>
    </xf>
    <xf numFmtId="41" fontId="3" fillId="0" borderId="5" xfId="0" applyNumberFormat="1" applyFont="1" applyBorder="1" applyAlignment="1">
      <alignment vertical="center"/>
    </xf>
    <xf numFmtId="41" fontId="3" fillId="0" borderId="0" xfId="0" applyNumberFormat="1" applyFont="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178" fontId="3" fillId="0" borderId="0" xfId="0" applyNumberFormat="1" applyFont="1" applyFill="1" applyBorder="1" applyAlignment="1">
      <alignment vertical="center"/>
    </xf>
    <xf numFmtId="55" fontId="3" fillId="0" borderId="14"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7" fillId="0" borderId="0" xfId="0" applyFont="1" applyAlignment="1">
      <alignment horizontal="left" vertical="center"/>
    </xf>
    <xf numFmtId="0" fontId="3" fillId="0" borderId="1" xfId="0" applyFont="1" applyFill="1" applyBorder="1" applyAlignment="1">
      <alignment horizontal="center" vertical="center"/>
    </xf>
    <xf numFmtId="0" fontId="3" fillId="0" borderId="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14" xfId="0" applyFont="1" applyBorder="1" applyAlignment="1">
      <alignment horizontal="center"/>
    </xf>
    <xf numFmtId="0" fontId="3" fillId="0" borderId="12" xfId="0" applyFont="1" applyBorder="1" applyAlignment="1">
      <alignment horizontal="center" vertical="top"/>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right" vertical="center"/>
    </xf>
    <xf numFmtId="178" fontId="10" fillId="0" borderId="0" xfId="1" applyNumberFormat="1" applyFont="1" applyBorder="1" applyAlignment="1">
      <alignment horizontal="right"/>
    </xf>
    <xf numFmtId="38" fontId="3" fillId="0" borderId="2" xfId="1" applyFont="1" applyBorder="1" applyAlignment="1" applyProtection="1">
      <alignment vertical="center"/>
      <protection locked="0"/>
    </xf>
    <xf numFmtId="38" fontId="3" fillId="0" borderId="11" xfId="1" applyFont="1" applyBorder="1" applyAlignment="1" applyProtection="1">
      <alignment vertical="center"/>
      <protection locked="0"/>
    </xf>
    <xf numFmtId="178" fontId="3" fillId="0" borderId="0" xfId="1" applyNumberFormat="1" applyFont="1" applyBorder="1" applyAlignment="1">
      <alignment horizontal="right"/>
    </xf>
    <xf numFmtId="38" fontId="3" fillId="0" borderId="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0" xfId="1" applyFont="1" applyFill="1" applyBorder="1" applyAlignment="1" applyProtection="1">
      <alignment vertical="center"/>
    </xf>
    <xf numFmtId="38" fontId="3" fillId="0" borderId="0" xfId="1" applyFont="1" applyFill="1" applyBorder="1" applyAlignment="1" applyProtection="1">
      <alignment vertical="center"/>
      <protection locked="0"/>
    </xf>
    <xf numFmtId="38" fontId="4" fillId="0" borderId="0" xfId="1" applyFont="1" applyBorder="1" applyAlignment="1">
      <alignment vertical="center"/>
    </xf>
    <xf numFmtId="38" fontId="3" fillId="0" borderId="0" xfId="1" applyFont="1" applyFill="1" applyBorder="1" applyAlignment="1">
      <alignment vertical="center"/>
    </xf>
    <xf numFmtId="38" fontId="3" fillId="0" borderId="2" xfId="1" applyFont="1" applyFill="1" applyBorder="1" applyAlignment="1" applyProtection="1">
      <alignment vertical="center"/>
      <protection locked="0"/>
    </xf>
    <xf numFmtId="177" fontId="3" fillId="0" borderId="0" xfId="1" applyNumberFormat="1" applyFont="1" applyBorder="1" applyAlignment="1" applyProtection="1">
      <alignment horizontal="right" vertical="center"/>
    </xf>
    <xf numFmtId="183" fontId="3" fillId="0" borderId="0" xfId="1" applyNumberFormat="1" applyFont="1" applyBorder="1" applyAlignment="1" applyProtection="1">
      <alignment vertical="center"/>
    </xf>
    <xf numFmtId="179" fontId="3" fillId="0" borderId="0" xfId="1" applyNumberFormat="1" applyFont="1" applyBorder="1" applyAlignment="1" applyProtection="1">
      <alignment horizontal="right" vertical="center"/>
    </xf>
    <xf numFmtId="179" fontId="3" fillId="0" borderId="2" xfId="1" applyNumberFormat="1" applyFont="1" applyBorder="1" applyAlignment="1" applyProtection="1">
      <alignment horizontal="right" vertical="center"/>
    </xf>
    <xf numFmtId="38" fontId="4" fillId="0" borderId="5"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0" xfId="1" applyFont="1" applyFill="1" applyBorder="1" applyAlignment="1">
      <alignment vertical="center"/>
    </xf>
    <xf numFmtId="38" fontId="4" fillId="0" borderId="0" xfId="1" applyFont="1" applyBorder="1" applyAlignment="1">
      <alignment vertical="center" shrinkToFit="1"/>
    </xf>
    <xf numFmtId="38" fontId="3" fillId="0" borderId="0" xfId="0" applyNumberFormat="1" applyFont="1" applyBorder="1" applyAlignment="1">
      <alignment horizontal="left"/>
    </xf>
    <xf numFmtId="38" fontId="3" fillId="0" borderId="0" xfId="0" applyNumberFormat="1" applyFont="1" applyBorder="1" applyAlignment="1"/>
    <xf numFmtId="38" fontId="3" fillId="0" borderId="0" xfId="0" applyNumberFormat="1" applyFont="1" applyBorder="1" applyAlignment="1">
      <alignment shrinkToFit="1"/>
    </xf>
    <xf numFmtId="0" fontId="17" fillId="0" borderId="0" xfId="0" applyFont="1" applyAlignment="1"/>
    <xf numFmtId="0" fontId="18" fillId="0" borderId="0" xfId="0" applyFont="1" applyBorder="1" applyAlignment="1"/>
    <xf numFmtId="0" fontId="18" fillId="0" borderId="0" xfId="0" applyFont="1" applyAlignment="1"/>
    <xf numFmtId="181" fontId="3" fillId="0" borderId="2" xfId="0" applyNumberFormat="1" applyFont="1" applyBorder="1" applyAlignment="1" applyProtection="1">
      <alignment horizontal="right" vertical="center"/>
    </xf>
    <xf numFmtId="38" fontId="3" fillId="0" borderId="0" xfId="1" applyFont="1" applyBorder="1" applyAlignment="1" applyProtection="1">
      <alignment vertical="center"/>
    </xf>
    <xf numFmtId="176" fontId="3" fillId="0" borderId="2" xfId="1" applyNumberFormat="1" applyFont="1" applyBorder="1" applyAlignment="1" applyProtection="1">
      <alignment vertical="center"/>
      <protection locked="0"/>
    </xf>
    <xf numFmtId="176" fontId="3" fillId="0" borderId="11" xfId="1" applyNumberFormat="1" applyFont="1" applyBorder="1" applyAlignment="1" applyProtection="1">
      <alignment vertical="center"/>
      <protection locked="0"/>
    </xf>
    <xf numFmtId="176" fontId="3" fillId="0" borderId="2" xfId="1" applyNumberFormat="1" applyFont="1" applyBorder="1" applyAlignment="1" applyProtection="1">
      <alignment vertical="center"/>
    </xf>
    <xf numFmtId="176" fontId="3" fillId="0" borderId="2" xfId="1" applyNumberFormat="1" applyFont="1" applyBorder="1" applyAlignment="1" applyProtection="1">
      <alignment horizontal="right" vertical="center"/>
      <protection locked="0"/>
    </xf>
    <xf numFmtId="0" fontId="3" fillId="0" borderId="22" xfId="0" applyFont="1" applyBorder="1" applyAlignment="1">
      <alignment horizontal="center" vertical="center"/>
    </xf>
    <xf numFmtId="38" fontId="3" fillId="0" borderId="2" xfId="1" applyFont="1" applyBorder="1" applyAlignment="1" applyProtection="1">
      <alignment horizontal="right" vertical="center"/>
    </xf>
    <xf numFmtId="38" fontId="3" fillId="0" borderId="11"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184" fontId="5" fillId="0" borderId="0" xfId="0" applyNumberFormat="1" applyFont="1" applyAlignment="1">
      <alignment vertical="center"/>
    </xf>
    <xf numFmtId="0" fontId="8" fillId="0" borderId="12" xfId="0" applyFont="1" applyBorder="1" applyAlignment="1">
      <alignment horizontal="center" vertical="center"/>
    </xf>
    <xf numFmtId="0" fontId="3" fillId="0" borderId="0" xfId="0" applyFont="1" applyAlignment="1">
      <alignment horizontal="left" vertical="center"/>
    </xf>
    <xf numFmtId="177" fontId="3" fillId="0" borderId="0" xfId="1" applyNumberFormat="1" applyFont="1" applyAlignment="1" applyProtection="1">
      <alignment horizontal="right" vertical="center"/>
    </xf>
    <xf numFmtId="177" fontId="3" fillId="0" borderId="2" xfId="1" applyNumberFormat="1" applyFont="1" applyBorder="1" applyAlignment="1" applyProtection="1">
      <alignment horizontal="right" vertical="center"/>
    </xf>
    <xf numFmtId="0" fontId="5" fillId="0" borderId="0" xfId="0" applyFont="1" applyAlignment="1">
      <alignment horizontal="center" vertical="center"/>
    </xf>
    <xf numFmtId="38" fontId="3" fillId="0" borderId="5" xfId="1" applyFont="1" applyBorder="1" applyAlignment="1" applyProtection="1">
      <alignment horizontal="right" vertical="center"/>
      <protection locked="0"/>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protection locked="0"/>
    </xf>
    <xf numFmtId="0" fontId="3" fillId="0" borderId="0" xfId="0" applyFont="1" applyAlignment="1">
      <alignment horizontal="right" vertical="center"/>
    </xf>
    <xf numFmtId="41" fontId="3" fillId="0" borderId="0" xfId="1" applyNumberFormat="1" applyFont="1" applyAlignment="1">
      <alignment vertical="center"/>
    </xf>
    <xf numFmtId="41" fontId="3" fillId="0" borderId="2" xfId="0" applyNumberFormat="1" applyFont="1" applyBorder="1" applyAlignment="1">
      <alignment vertical="center"/>
    </xf>
    <xf numFmtId="176" fontId="3" fillId="0" borderId="5" xfId="1" applyNumberFormat="1" applyFont="1" applyBorder="1" applyAlignment="1" applyProtection="1">
      <alignment vertical="center"/>
      <protection locked="0"/>
    </xf>
    <xf numFmtId="176" fontId="3" fillId="0" borderId="0" xfId="1" applyNumberFormat="1" applyFont="1" applyBorder="1" applyAlignment="1" applyProtection="1">
      <alignment vertical="center"/>
    </xf>
    <xf numFmtId="176" fontId="3" fillId="0" borderId="0" xfId="1" applyNumberFormat="1" applyFont="1" applyBorder="1" applyAlignment="1" applyProtection="1">
      <alignment vertical="center"/>
      <protection locked="0"/>
    </xf>
    <xf numFmtId="176" fontId="3" fillId="0" borderId="0" xfId="1" applyNumberFormat="1" applyFont="1" applyBorder="1" applyAlignment="1" applyProtection="1">
      <alignment horizontal="right" vertical="center"/>
      <protection locked="0"/>
    </xf>
    <xf numFmtId="38" fontId="3" fillId="0" borderId="0" xfId="0" applyNumberFormat="1" applyFont="1" applyFill="1" applyAlignment="1" applyProtection="1">
      <alignment horizontal="right" vertical="center"/>
    </xf>
    <xf numFmtId="49" fontId="3" fillId="0" borderId="0" xfId="0" applyNumberFormat="1" applyFont="1" applyBorder="1" applyAlignment="1">
      <alignment horizontal="right" vertical="center"/>
    </xf>
    <xf numFmtId="178" fontId="3" fillId="0" borderId="13" xfId="1" applyNumberFormat="1" applyFont="1" applyBorder="1" applyAlignment="1" applyProtection="1">
      <alignment horizontal="center" vertical="center"/>
    </xf>
    <xf numFmtId="0" fontId="3" fillId="0" borderId="0" xfId="0" applyFont="1"/>
    <xf numFmtId="41" fontId="3" fillId="0" borderId="5" xfId="1" applyNumberFormat="1" applyFont="1" applyBorder="1" applyAlignment="1" applyProtection="1">
      <alignment vertical="center"/>
    </xf>
    <xf numFmtId="41" fontId="3" fillId="0" borderId="0" xfId="1" applyNumberFormat="1" applyFont="1" applyAlignment="1" applyProtection="1">
      <alignment vertical="center"/>
      <protection locked="0"/>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xf>
    <xf numFmtId="41" fontId="3" fillId="0" borderId="0" xfId="0" applyNumberFormat="1" applyFont="1" applyBorder="1"/>
    <xf numFmtId="0" fontId="3" fillId="0" borderId="0" xfId="0" applyFont="1" applyAlignment="1">
      <alignment wrapText="1"/>
    </xf>
    <xf numFmtId="0" fontId="3" fillId="0" borderId="0" xfId="0" applyFont="1" applyAlignment="1">
      <alignment horizontal="center" wrapText="1"/>
    </xf>
    <xf numFmtId="0" fontId="3" fillId="0" borderId="14" xfId="0" applyFont="1" applyBorder="1" applyAlignment="1">
      <alignment horizontal="right"/>
    </xf>
    <xf numFmtId="0" fontId="3" fillId="0" borderId="16" xfId="0" applyFont="1" applyBorder="1" applyAlignment="1">
      <alignment horizontal="right"/>
    </xf>
    <xf numFmtId="0" fontId="11" fillId="0" borderId="21" xfId="0" applyFont="1" applyBorder="1" applyAlignment="1">
      <alignment horizontal="right" wrapText="1"/>
    </xf>
    <xf numFmtId="0" fontId="11" fillId="0" borderId="1" xfId="0" applyFont="1" applyBorder="1" applyAlignment="1">
      <alignment horizontal="right" wrapText="1"/>
    </xf>
    <xf numFmtId="0" fontId="11" fillId="0" borderId="1" xfId="0" applyFont="1" applyBorder="1" applyAlignment="1">
      <alignment horizontal="right" vertical="center" wrapText="1"/>
    </xf>
    <xf numFmtId="0" fontId="11" fillId="0" borderId="20" xfId="0" applyFont="1" applyBorder="1" applyAlignment="1">
      <alignment horizontal="center" vertical="center" wrapText="1"/>
    </xf>
    <xf numFmtId="0" fontId="11" fillId="0" borderId="21" xfId="0" applyFont="1" applyBorder="1" applyAlignment="1">
      <alignment horizontal="right" vertical="center" wrapText="1"/>
    </xf>
    <xf numFmtId="0" fontId="11" fillId="0" borderId="6" xfId="0" applyFont="1" applyBorder="1" applyAlignment="1">
      <alignment horizontal="right" vertical="center" wrapText="1"/>
    </xf>
    <xf numFmtId="41" fontId="3" fillId="0" borderId="0" xfId="0" applyNumberFormat="1" applyFont="1" applyBorder="1" applyAlignment="1">
      <alignment horizontal="righ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xf>
    <xf numFmtId="41" fontId="3" fillId="0" borderId="0" xfId="0" applyNumberFormat="1" applyFont="1" applyBorder="1" applyAlignment="1"/>
    <xf numFmtId="41" fontId="3" fillId="0" borderId="0" xfId="0" applyNumberFormat="1" applyFont="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41" fontId="3" fillId="0" borderId="0" xfId="1" applyNumberFormat="1" applyFont="1" applyFill="1" applyBorder="1" applyAlignment="1" applyProtection="1">
      <alignment horizontal="right"/>
      <protection locked="0"/>
    </xf>
    <xf numFmtId="41" fontId="3" fillId="0" borderId="2" xfId="1" applyNumberFormat="1" applyFont="1" applyBorder="1" applyAlignment="1">
      <alignment vertical="center"/>
    </xf>
    <xf numFmtId="41" fontId="3" fillId="0" borderId="2" xfId="1" applyNumberFormat="1" applyFont="1" applyFill="1" applyBorder="1" applyAlignment="1" applyProtection="1">
      <alignment horizontal="right"/>
      <protection locked="0"/>
    </xf>
    <xf numFmtId="178" fontId="3" fillId="0" borderId="0" xfId="0" applyNumberFormat="1" applyFont="1" applyBorder="1" applyAlignment="1">
      <alignment horizontal="right" vertical="center"/>
    </xf>
    <xf numFmtId="0" fontId="3" fillId="0" borderId="0" xfId="0" applyFont="1" applyAlignment="1">
      <alignment horizontal="right"/>
    </xf>
    <xf numFmtId="41" fontId="3" fillId="0" borderId="11" xfId="0" applyNumberFormat="1" applyFont="1" applyBorder="1" applyAlignment="1">
      <alignment vertical="center"/>
    </xf>
    <xf numFmtId="41" fontId="13" fillId="0" borderId="2" xfId="0" applyNumberFormat="1" applyFont="1" applyBorder="1" applyAlignment="1"/>
    <xf numFmtId="41" fontId="3" fillId="0" borderId="5" xfId="0" applyNumberFormat="1" applyFont="1" applyBorder="1" applyAlignment="1">
      <alignment horizontal="right" vertical="center"/>
    </xf>
    <xf numFmtId="41" fontId="3" fillId="0" borderId="0" xfId="0" applyNumberFormat="1" applyFont="1" applyBorder="1" applyAlignment="1" applyProtection="1">
      <alignment vertical="center"/>
    </xf>
    <xf numFmtId="41" fontId="3" fillId="0" borderId="11" xfId="0" applyNumberFormat="1" applyFont="1" applyBorder="1" applyAlignment="1">
      <alignment horizontal="right" vertical="center"/>
    </xf>
    <xf numFmtId="41" fontId="3" fillId="0" borderId="2" xfId="0" applyNumberFormat="1" applyFont="1" applyBorder="1" applyAlignment="1" applyProtection="1">
      <alignment vertical="center"/>
    </xf>
    <xf numFmtId="41" fontId="3" fillId="0" borderId="0"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0" fontId="0" fillId="0" borderId="0" xfId="0" applyBorder="1" applyAlignment="1">
      <alignment horizontal="left"/>
    </xf>
    <xf numFmtId="0" fontId="3" fillId="0" borderId="23" xfId="0" applyFont="1" applyBorder="1" applyAlignment="1">
      <alignment horizontal="center" vertical="center"/>
    </xf>
    <xf numFmtId="182" fontId="3" fillId="0" borderId="0" xfId="0" applyNumberFormat="1" applyFont="1" applyAlignment="1" applyProtection="1">
      <alignment horizontal="right" vertical="center"/>
      <protection locked="0"/>
    </xf>
    <xf numFmtId="0" fontId="14" fillId="0" borderId="0" xfId="0" applyFont="1" applyAlignment="1">
      <alignment vertical="center"/>
    </xf>
    <xf numFmtId="0" fontId="14" fillId="0" borderId="2" xfId="0" applyFont="1" applyBorder="1" applyAlignment="1">
      <alignment horizontal="left" vertical="center"/>
    </xf>
    <xf numFmtId="0" fontId="14" fillId="0" borderId="2" xfId="0" applyFont="1" applyBorder="1" applyAlignment="1">
      <alignment horizontal="right" vertical="center"/>
    </xf>
    <xf numFmtId="0" fontId="14" fillId="0" borderId="24" xfId="0" applyFont="1" applyBorder="1" applyAlignment="1">
      <alignment horizontal="center"/>
    </xf>
    <xf numFmtId="0" fontId="14" fillId="0" borderId="3" xfId="0" applyFont="1" applyBorder="1" applyAlignment="1">
      <alignment horizontal="center"/>
    </xf>
    <xf numFmtId="0" fontId="14" fillId="0" borderId="25" xfId="0" applyFont="1" applyBorder="1" applyAlignment="1">
      <alignment horizontal="center"/>
    </xf>
    <xf numFmtId="0" fontId="14" fillId="0" borderId="17" xfId="0" applyFont="1" applyBorder="1" applyAlignment="1">
      <alignment horizontal="center" vertical="center"/>
    </xf>
    <xf numFmtId="49" fontId="15" fillId="0" borderId="0" xfId="0" applyNumberFormat="1" applyFont="1" applyAlignment="1">
      <alignment vertical="center"/>
    </xf>
    <xf numFmtId="0" fontId="15" fillId="0" borderId="0" xfId="0" applyFont="1" applyAlignment="1">
      <alignment vertical="center"/>
    </xf>
    <xf numFmtId="41" fontId="3" fillId="0" borderId="0" xfId="0" applyNumberFormat="1" applyFont="1" applyBorder="1" applyAlignment="1">
      <alignment horizontal="right" vertical="center"/>
    </xf>
    <xf numFmtId="180" fontId="3" fillId="0" borderId="0" xfId="0" applyNumberFormat="1" applyFont="1" applyBorder="1" applyAlignment="1" applyProtection="1">
      <alignment horizontal="right" vertical="center"/>
    </xf>
    <xf numFmtId="180" fontId="3" fillId="0" borderId="2" xfId="0" applyNumberFormat="1" applyFont="1" applyBorder="1" applyAlignment="1" applyProtection="1">
      <alignment horizontal="right" vertical="center"/>
    </xf>
    <xf numFmtId="178" fontId="3" fillId="0" borderId="0" xfId="1" applyNumberFormat="1" applyFont="1" applyBorder="1" applyAlignment="1">
      <alignment vertical="center"/>
    </xf>
    <xf numFmtId="178" fontId="3" fillId="0" borderId="14" xfId="1" applyNumberFormat="1" applyFont="1" applyBorder="1" applyAlignment="1">
      <alignment vertical="center"/>
    </xf>
    <xf numFmtId="178" fontId="3" fillId="0" borderId="2" xfId="1" applyNumberFormat="1" applyFont="1" applyBorder="1" applyAlignment="1">
      <alignment vertical="center"/>
    </xf>
    <xf numFmtId="178" fontId="3" fillId="0" borderId="16" xfId="1" applyNumberFormat="1" applyFont="1" applyBorder="1" applyAlignment="1">
      <alignment vertical="center"/>
    </xf>
    <xf numFmtId="0" fontId="3" fillId="0" borderId="7" xfId="0" applyFont="1" applyFill="1" applyBorder="1" applyAlignment="1">
      <alignment horizontal="left" vertical="center"/>
    </xf>
    <xf numFmtId="0" fontId="0" fillId="0" borderId="7" xfId="0" applyBorder="1" applyAlignment="1"/>
    <xf numFmtId="0" fontId="3" fillId="0" borderId="7" xfId="0" applyFont="1" applyBorder="1" applyAlignment="1"/>
    <xf numFmtId="0" fontId="3" fillId="0" borderId="0" xfId="0" applyFont="1" applyBorder="1" applyAlignment="1"/>
    <xf numFmtId="0" fontId="14" fillId="0" borderId="0" xfId="0" applyFont="1" applyBorder="1" applyAlignment="1">
      <alignment horizontal="distributed" vertical="center"/>
    </xf>
    <xf numFmtId="177" fontId="15" fillId="0" borderId="7" xfId="0" applyNumberFormat="1" applyFont="1" applyFill="1" applyBorder="1" applyAlignment="1">
      <alignment vertical="center"/>
    </xf>
    <xf numFmtId="0" fontId="15" fillId="0" borderId="7" xfId="0" applyFont="1" applyBorder="1" applyAlignment="1">
      <alignment vertical="center"/>
    </xf>
    <xf numFmtId="41" fontId="14" fillId="0" borderId="0" xfId="0" applyNumberFormat="1" applyFont="1" applyAlignment="1">
      <alignment horizontal="right" vertical="center"/>
    </xf>
    <xf numFmtId="0" fontId="14" fillId="0" borderId="14" xfId="0" applyFont="1" applyBorder="1" applyAlignment="1">
      <alignment horizontal="distributed" vertical="center"/>
    </xf>
    <xf numFmtId="41" fontId="14" fillId="0" borderId="0" xfId="0" applyNumberFormat="1" applyFont="1" applyFill="1" applyBorder="1" applyAlignment="1">
      <alignment horizontal="right" vertical="center"/>
    </xf>
    <xf numFmtId="41" fontId="14" fillId="0" borderId="0" xfId="0" applyNumberFormat="1" applyFont="1" applyFill="1" applyBorder="1" applyAlignment="1" applyProtection="1">
      <alignment horizontal="right" vertical="center"/>
      <protection locked="0"/>
    </xf>
    <xf numFmtId="41" fontId="14" fillId="0" borderId="0" xfId="0" applyNumberFormat="1" applyFont="1" applyFill="1" applyAlignment="1" applyProtection="1">
      <alignment horizontal="right" vertical="center"/>
      <protection locked="0"/>
    </xf>
    <xf numFmtId="41" fontId="14" fillId="0" borderId="0" xfId="0" applyNumberFormat="1" applyFont="1" applyFill="1" applyAlignment="1">
      <alignment horizontal="right" vertical="center"/>
    </xf>
    <xf numFmtId="176" fontId="14" fillId="0" borderId="0" xfId="0" applyNumberFormat="1" applyFont="1" applyAlignment="1">
      <alignment horizontal="righ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8" fillId="0" borderId="18" xfId="0" applyFont="1" applyBorder="1" applyAlignment="1">
      <alignment horizontal="center"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0" xfId="1" applyNumberFormat="1" applyFont="1" applyBorder="1" applyAlignment="1">
      <alignment vertical="center"/>
    </xf>
    <xf numFmtId="41" fontId="3" fillId="0" borderId="0" xfId="1" applyNumberFormat="1" applyFont="1" applyFill="1" applyBorder="1" applyAlignment="1" applyProtection="1">
      <alignment horizontal="right" vertical="center"/>
      <protection locked="0"/>
    </xf>
    <xf numFmtId="0" fontId="3" fillId="0" borderId="0" xfId="0" applyFont="1" applyAlignment="1"/>
    <xf numFmtId="0" fontId="3" fillId="0" borderId="0" xfId="0" applyFont="1" applyAlignment="1">
      <alignment vertical="center"/>
    </xf>
    <xf numFmtId="0" fontId="4" fillId="0" borderId="0" xfId="0" applyFont="1" applyAlignment="1">
      <alignment vertical="center"/>
    </xf>
    <xf numFmtId="0" fontId="4" fillId="0" borderId="2" xfId="0" applyFont="1" applyBorder="1" applyAlignment="1">
      <alignment horizontal="right" vertical="center"/>
    </xf>
    <xf numFmtId="0" fontId="3" fillId="0" borderId="0" xfId="0" applyFont="1" applyBorder="1" applyAlignment="1"/>
    <xf numFmtId="41" fontId="14" fillId="0" borderId="0" xfId="0" applyNumberFormat="1" applyFont="1" applyFill="1" applyAlignment="1" applyProtection="1">
      <alignment vertical="center"/>
      <protection locked="0"/>
    </xf>
    <xf numFmtId="41" fontId="14" fillId="0" borderId="0" xfId="0" applyNumberFormat="1" applyFont="1" applyFill="1" applyBorder="1" applyAlignment="1" applyProtection="1">
      <alignment vertical="center"/>
      <protection locked="0"/>
    </xf>
    <xf numFmtId="176" fontId="14" fillId="0" borderId="0" xfId="0" applyNumberFormat="1" applyFont="1" applyFill="1" applyAlignment="1" applyProtection="1">
      <alignment horizontal="right" vertical="center"/>
      <protection locked="0"/>
    </xf>
    <xf numFmtId="49" fontId="15" fillId="0" borderId="7" xfId="0" applyNumberFormat="1" applyFont="1" applyBorder="1" applyAlignment="1"/>
    <xf numFmtId="41" fontId="16" fillId="0" borderId="5" xfId="0" applyNumberFormat="1" applyFont="1" applyBorder="1" applyAlignment="1">
      <alignment horizontal="right" vertical="center"/>
    </xf>
    <xf numFmtId="41" fontId="16" fillId="0" borderId="0" xfId="0" applyNumberFormat="1" applyFont="1" applyBorder="1" applyAlignment="1">
      <alignment horizontal="right" vertical="center"/>
    </xf>
    <xf numFmtId="41" fontId="16" fillId="0" borderId="0" xfId="0" applyNumberFormat="1" applyFont="1" applyFill="1" applyBorder="1" applyAlignment="1">
      <alignment vertical="center"/>
    </xf>
    <xf numFmtId="41" fontId="16" fillId="0" borderId="0" xfId="0" applyNumberFormat="1" applyFont="1" applyBorder="1" applyAlignment="1">
      <alignment vertical="center"/>
    </xf>
    <xf numFmtId="41" fontId="16" fillId="0" borderId="0" xfId="0" applyNumberFormat="1" applyFont="1" applyAlignment="1">
      <alignment vertical="center"/>
    </xf>
    <xf numFmtId="0" fontId="19" fillId="0" borderId="0" xfId="0" applyFont="1"/>
    <xf numFmtId="0" fontId="20" fillId="0" borderId="0" xfId="0" applyFont="1" applyAlignment="1">
      <alignment horizontal="right" vertical="center"/>
    </xf>
    <xf numFmtId="0" fontId="20" fillId="0" borderId="0" xfId="0" applyFont="1" applyAlignment="1">
      <alignment vertical="center"/>
    </xf>
    <xf numFmtId="0" fontId="3" fillId="0" borderId="0" xfId="0" applyFont="1" applyFill="1" applyAlignment="1">
      <alignment vertical="center"/>
    </xf>
    <xf numFmtId="49" fontId="3" fillId="0" borderId="5" xfId="0" applyNumberFormat="1" applyFont="1" applyBorder="1" applyAlignment="1">
      <alignment horizontal="right" vertical="center"/>
    </xf>
    <xf numFmtId="49" fontId="3" fillId="0" borderId="11"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178" fontId="3" fillId="0" borderId="0" xfId="0" applyNumberFormat="1" applyFont="1" applyBorder="1" applyAlignment="1" applyProtection="1">
      <alignment vertical="center"/>
      <protection locked="0"/>
    </xf>
    <xf numFmtId="178" fontId="3" fillId="0" borderId="0" xfId="1" applyNumberFormat="1" applyFont="1" applyBorder="1" applyAlignment="1" applyProtection="1">
      <alignment vertical="center"/>
      <protection locked="0"/>
    </xf>
    <xf numFmtId="178" fontId="3" fillId="0" borderId="5" xfId="0" applyNumberFormat="1" applyFont="1" applyBorder="1" applyAlignment="1" applyProtection="1">
      <alignment vertical="center"/>
      <protection locked="0"/>
    </xf>
    <xf numFmtId="0" fontId="4" fillId="0" borderId="0" xfId="0" applyFont="1" applyAlignment="1">
      <alignment vertical="center"/>
    </xf>
    <xf numFmtId="0" fontId="3" fillId="0" borderId="0" xfId="0" applyFont="1" applyBorder="1" applyAlignment="1"/>
    <xf numFmtId="178" fontId="3" fillId="0" borderId="2" xfId="0" applyNumberFormat="1" applyFont="1" applyBorder="1" applyAlignment="1">
      <alignment vertical="center"/>
    </xf>
    <xf numFmtId="178" fontId="3" fillId="0" borderId="11" xfId="0" applyNumberFormat="1" applyFont="1" applyBorder="1" applyAlignment="1" applyProtection="1">
      <alignment vertical="center"/>
    </xf>
    <xf numFmtId="178" fontId="3" fillId="0" borderId="2" xfId="0" applyNumberFormat="1" applyFont="1" applyFill="1" applyBorder="1" applyAlignment="1" applyProtection="1">
      <alignment vertical="center"/>
      <protection locked="0"/>
    </xf>
    <xf numFmtId="176" fontId="3" fillId="0" borderId="2" xfId="0" applyNumberFormat="1" applyFont="1" applyBorder="1" applyAlignment="1" applyProtection="1">
      <alignment horizontal="right" vertical="center"/>
    </xf>
    <xf numFmtId="178" fontId="3" fillId="0" borderId="2" xfId="0" applyNumberFormat="1" applyFont="1" applyFill="1" applyBorder="1" applyAlignment="1" applyProtection="1">
      <alignment vertical="center"/>
    </xf>
    <xf numFmtId="178" fontId="3" fillId="0" borderId="2" xfId="0" applyNumberFormat="1" applyFont="1" applyFill="1" applyBorder="1" applyAlignment="1" applyProtection="1">
      <alignment horizontal="right" vertical="center"/>
    </xf>
    <xf numFmtId="178" fontId="3" fillId="0" borderId="2" xfId="0" applyNumberFormat="1" applyFont="1" applyFill="1" applyBorder="1" applyAlignment="1" applyProtection="1">
      <alignment horizontal="right" vertical="center"/>
      <protection locked="0"/>
    </xf>
    <xf numFmtId="49" fontId="15" fillId="0" borderId="0" xfId="0" applyNumberFormat="1" applyFont="1" applyBorder="1" applyAlignment="1"/>
    <xf numFmtId="185" fontId="3" fillId="0" borderId="0" xfId="1" applyNumberFormat="1" applyFont="1" applyAlignment="1" applyProtection="1">
      <alignment horizontal="right" vertical="center"/>
    </xf>
    <xf numFmtId="185" fontId="3" fillId="0" borderId="0" xfId="0" applyNumberFormat="1" applyFont="1" applyAlignment="1" applyProtection="1">
      <alignment horizontal="right" vertical="center"/>
      <protection locked="0"/>
    </xf>
    <xf numFmtId="0" fontId="3" fillId="0" borderId="7" xfId="0" applyFont="1" applyBorder="1" applyAlignment="1">
      <alignment vertical="top" wrapText="1"/>
    </xf>
    <xf numFmtId="0" fontId="3" fillId="0" borderId="7" xfId="0" applyFont="1" applyBorder="1" applyAlignment="1">
      <alignment vertical="top"/>
    </xf>
    <xf numFmtId="0" fontId="3" fillId="0" borderId="0" xfId="0" applyFont="1" applyAlignment="1">
      <alignment vertical="center"/>
    </xf>
    <xf numFmtId="0" fontId="3" fillId="0" borderId="2" xfId="0" applyFont="1" applyBorder="1" applyAlignment="1">
      <alignment vertical="center"/>
    </xf>
    <xf numFmtId="0" fontId="3" fillId="0" borderId="7" xfId="0" applyFont="1" applyBorder="1" applyAlignment="1"/>
    <xf numFmtId="0" fontId="3" fillId="0" borderId="0" xfId="0" applyFont="1" applyBorder="1" applyAlignment="1">
      <alignment horizontal="right" vertical="center"/>
    </xf>
    <xf numFmtId="0" fontId="4" fillId="0" borderId="0" xfId="0" applyFont="1" applyAlignment="1">
      <alignmen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vertical="center"/>
    </xf>
    <xf numFmtId="0" fontId="0" fillId="0" borderId="7" xfId="0" applyBorder="1" applyAlignment="1"/>
    <xf numFmtId="0" fontId="3" fillId="0" borderId="12" xfId="0" applyFont="1" applyFill="1" applyBorder="1" applyAlignment="1">
      <alignment horizontal="center" vertical="center"/>
    </xf>
    <xf numFmtId="0" fontId="3" fillId="0" borderId="7" xfId="0" applyFont="1" applyBorder="1" applyAlignment="1"/>
    <xf numFmtId="0" fontId="3" fillId="0" borderId="0" xfId="0" applyFont="1" applyBorder="1" applyAlignment="1">
      <alignment vertical="center"/>
    </xf>
    <xf numFmtId="0" fontId="6" fillId="0" borderId="0" xfId="0" applyFont="1" applyAlignment="1">
      <alignment vertical="center"/>
    </xf>
    <xf numFmtId="0" fontId="3" fillId="0" borderId="0" xfId="0" applyFont="1" applyBorder="1" applyAlignment="1">
      <alignment horizontal="right" vertical="center"/>
    </xf>
    <xf numFmtId="0" fontId="3" fillId="0" borderId="5" xfId="0" applyFont="1" applyBorder="1" applyAlignment="1">
      <alignment horizontal="center" vertical="center"/>
    </xf>
    <xf numFmtId="0" fontId="6" fillId="0" borderId="0" xfId="0" applyFont="1" applyAlignment="1">
      <alignment horizontal="right" vertical="center"/>
    </xf>
    <xf numFmtId="0" fontId="4" fillId="0" borderId="0" xfId="0" applyFont="1" applyAlignment="1">
      <alignment vertical="center"/>
    </xf>
    <xf numFmtId="0" fontId="3" fillId="0" borderId="0" xfId="0" applyFont="1" applyBorder="1" applyAlignment="1"/>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Border="1" applyAlignment="1">
      <alignment vertical="center"/>
    </xf>
    <xf numFmtId="0" fontId="14" fillId="0" borderId="14" xfId="0" applyFont="1" applyBorder="1" applyAlignment="1">
      <alignment vertical="center"/>
    </xf>
    <xf numFmtId="0" fontId="22" fillId="0" borderId="0" xfId="0" applyFont="1" applyAlignment="1"/>
    <xf numFmtId="0" fontId="3" fillId="0" borderId="0" xfId="0" applyFont="1" applyBorder="1" applyAlignment="1">
      <alignment horizontal="right" vertical="center"/>
    </xf>
    <xf numFmtId="38" fontId="3" fillId="0" borderId="0" xfId="1" applyFont="1" applyFill="1" applyBorder="1" applyAlignment="1" applyProtection="1">
      <alignment horizontal="center" vertical="center"/>
    </xf>
    <xf numFmtId="38" fontId="3" fillId="0" borderId="0" xfId="1" applyFont="1" applyBorder="1" applyAlignment="1">
      <alignment horizontal="center" vertical="center"/>
    </xf>
    <xf numFmtId="38" fontId="4" fillId="0" borderId="0" xfId="1" applyFont="1" applyBorder="1" applyAlignment="1" applyProtection="1">
      <alignment horizontal="center" vertical="center"/>
      <protection locked="0"/>
    </xf>
    <xf numFmtId="38" fontId="3" fillId="0" borderId="0" xfId="1" applyFont="1" applyBorder="1" applyAlignment="1" applyProtection="1">
      <alignment horizontal="center" vertical="center"/>
      <protection locked="0"/>
    </xf>
    <xf numFmtId="38" fontId="3" fillId="0" borderId="2" xfId="1" applyFont="1" applyBorder="1" applyAlignment="1">
      <alignment horizontal="center" vertical="center"/>
    </xf>
    <xf numFmtId="38" fontId="3" fillId="0" borderId="16" xfId="1" applyFont="1" applyBorder="1" applyAlignment="1">
      <alignment horizontal="center" vertical="center"/>
    </xf>
    <xf numFmtId="41" fontId="16" fillId="0" borderId="5" xfId="0" applyNumberFormat="1" applyFont="1" applyFill="1" applyBorder="1" applyAlignment="1">
      <alignment vertical="center"/>
    </xf>
    <xf numFmtId="41" fontId="16" fillId="0" borderId="0" xfId="0" applyNumberFormat="1" applyFont="1" applyFill="1" applyAlignment="1">
      <alignment vertical="center"/>
    </xf>
    <xf numFmtId="49" fontId="14" fillId="0" borderId="0" xfId="0" applyNumberFormat="1" applyFont="1" applyBorder="1" applyAlignment="1">
      <alignment horizontal="center" vertical="center"/>
    </xf>
    <xf numFmtId="0" fontId="23" fillId="0" borderId="0" xfId="0" applyFont="1" applyBorder="1" applyAlignment="1">
      <alignment horizontal="distributed" vertical="center"/>
    </xf>
    <xf numFmtId="41" fontId="16" fillId="0" borderId="0" xfId="1" applyNumberFormat="1" applyFont="1" applyFill="1" applyAlignment="1">
      <alignment vertical="center"/>
    </xf>
    <xf numFmtId="41" fontId="14" fillId="0" borderId="0" xfId="0" applyNumberFormat="1" applyFont="1" applyFill="1" applyAlignment="1">
      <alignment vertical="center"/>
    </xf>
    <xf numFmtId="0" fontId="14" fillId="0" borderId="0" xfId="0" applyFont="1" applyFill="1" applyBorder="1" applyAlignment="1">
      <alignment horizontal="center" vertical="center"/>
    </xf>
    <xf numFmtId="0" fontId="16" fillId="0" borderId="0" xfId="0" applyFont="1" applyBorder="1" applyAlignment="1">
      <alignment horizontal="distributed" vertical="center"/>
    </xf>
    <xf numFmtId="176" fontId="14" fillId="0" borderId="0" xfId="0" applyNumberFormat="1" applyFont="1" applyFill="1" applyBorder="1" applyAlignment="1" applyProtection="1">
      <alignment horizontal="right" vertical="center"/>
      <protection locked="0"/>
    </xf>
    <xf numFmtId="0" fontId="11" fillId="0" borderId="0" xfId="0" applyFont="1" applyBorder="1" applyAlignment="1">
      <alignment horizontal="distributed" vertical="center"/>
    </xf>
    <xf numFmtId="0" fontId="11" fillId="0" borderId="0" xfId="0" applyFont="1" applyBorder="1" applyAlignment="1">
      <alignment horizontal="distributed" vertical="center" wrapText="1"/>
    </xf>
    <xf numFmtId="0" fontId="23" fillId="0" borderId="0" xfId="0" applyFont="1" applyBorder="1" applyAlignment="1">
      <alignment horizontal="distributed" vertical="center" shrinkToFit="1"/>
    </xf>
    <xf numFmtId="0" fontId="24" fillId="0" borderId="0" xfId="0" applyFont="1" applyBorder="1" applyAlignment="1">
      <alignment horizontal="distributed" vertical="center"/>
    </xf>
    <xf numFmtId="0" fontId="14" fillId="0" borderId="0" xfId="0" applyFont="1" applyBorder="1" applyAlignment="1">
      <alignment horizontal="distributed" vertical="center" shrinkToFit="1"/>
    </xf>
    <xf numFmtId="0" fontId="14" fillId="0" borderId="0" xfId="0" applyFont="1" applyBorder="1" applyAlignment="1">
      <alignment horizontal="distributed" vertical="center" wrapText="1"/>
    </xf>
    <xf numFmtId="0" fontId="14" fillId="0" borderId="0" xfId="0" applyFont="1" applyBorder="1" applyAlignment="1">
      <alignment vertical="center" shrinkToFit="1"/>
    </xf>
    <xf numFmtId="4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distributed" vertical="center"/>
    </xf>
    <xf numFmtId="0" fontId="14" fillId="0" borderId="16" xfId="0" applyFont="1" applyBorder="1" applyAlignment="1">
      <alignment horizontal="distributed" vertical="center"/>
    </xf>
    <xf numFmtId="41" fontId="14" fillId="0" borderId="2" xfId="0" applyNumberFormat="1" applyFont="1" applyFill="1" applyBorder="1" applyAlignment="1">
      <alignment horizontal="right" vertical="center"/>
    </xf>
    <xf numFmtId="41" fontId="14" fillId="0" borderId="2" xfId="0" applyNumberFormat="1" applyFont="1" applyFill="1" applyBorder="1" applyAlignment="1" applyProtection="1">
      <alignment horizontal="right" vertical="center"/>
      <protection locked="0"/>
    </xf>
    <xf numFmtId="41" fontId="16" fillId="0" borderId="0" xfId="0" applyNumberFormat="1" applyFont="1" applyFill="1" applyBorder="1" applyAlignment="1">
      <alignment horizontal="right" vertical="center"/>
    </xf>
    <xf numFmtId="41" fontId="16" fillId="0" borderId="0" xfId="0" applyNumberFormat="1" applyFont="1" applyAlignment="1">
      <alignment horizontal="right" vertical="center"/>
    </xf>
    <xf numFmtId="41" fontId="16" fillId="0" borderId="0" xfId="0" applyNumberFormat="1" applyFont="1" applyFill="1" applyAlignment="1">
      <alignment horizontal="right" vertical="center"/>
    </xf>
    <xf numFmtId="41" fontId="14" fillId="0" borderId="0" xfId="0" applyNumberFormat="1" applyFont="1" applyAlignment="1">
      <alignment vertical="center"/>
    </xf>
    <xf numFmtId="0" fontId="16" fillId="0" borderId="0" xfId="0" applyFont="1" applyBorder="1" applyAlignment="1">
      <alignment horizontal="distributed" vertical="center" wrapText="1"/>
    </xf>
    <xf numFmtId="0" fontId="3" fillId="0" borderId="0" xfId="0" applyFont="1" applyBorder="1" applyAlignment="1">
      <alignment horizontal="right" vertical="center"/>
    </xf>
    <xf numFmtId="0" fontId="4" fillId="0" borderId="0" xfId="0" applyFont="1" applyAlignment="1">
      <alignment vertical="center"/>
    </xf>
    <xf numFmtId="41" fontId="3" fillId="0" borderId="11" xfId="0" applyNumberFormat="1" applyFont="1" applyFill="1" applyBorder="1"/>
    <xf numFmtId="41" fontId="3" fillId="0" borderId="2" xfId="0" applyNumberFormat="1" applyFont="1" applyFill="1" applyBorder="1"/>
    <xf numFmtId="41" fontId="3" fillId="0" borderId="2" xfId="0" applyNumberFormat="1" applyFont="1" applyFill="1" applyBorder="1" applyAlignment="1">
      <alignment horizontal="right"/>
    </xf>
    <xf numFmtId="0" fontId="3" fillId="0" borderId="0" xfId="0" applyFont="1" applyAlignment="1">
      <alignment vertical="center"/>
    </xf>
    <xf numFmtId="3" fontId="3" fillId="0" borderId="11" xfId="0" applyNumberFormat="1" applyFont="1" applyBorder="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38" fontId="3" fillId="2" borderId="5" xfId="1" applyFont="1" applyFill="1" applyBorder="1" applyAlignment="1" applyProtection="1">
      <alignment vertical="center"/>
    </xf>
    <xf numFmtId="38" fontId="3" fillId="2" borderId="0" xfId="1" applyFont="1" applyFill="1" applyAlignment="1" applyProtection="1">
      <alignment horizontal="right" vertical="center"/>
      <protection locked="0"/>
    </xf>
    <xf numFmtId="38" fontId="3" fillId="2" borderId="0" xfId="1" applyFont="1" applyFill="1" applyAlignment="1" applyProtection="1">
      <alignment vertical="center"/>
      <protection locked="0"/>
    </xf>
    <xf numFmtId="38" fontId="3" fillId="2" borderId="0" xfId="1" applyFont="1" applyFill="1" applyAlignment="1">
      <alignment vertical="center"/>
    </xf>
    <xf numFmtId="0" fontId="4" fillId="0" borderId="0" xfId="0" applyFont="1" applyAlignment="1">
      <alignment vertical="center"/>
    </xf>
    <xf numFmtId="3" fontId="3" fillId="0" borderId="2" xfId="0" applyNumberFormat="1" applyFont="1" applyBorder="1" applyAlignment="1">
      <alignment vertical="center"/>
    </xf>
    <xf numFmtId="180" fontId="3" fillId="0" borderId="2" xfId="0" applyNumberFormat="1" applyFont="1" applyBorder="1" applyAlignment="1">
      <alignment vertical="center"/>
    </xf>
    <xf numFmtId="178" fontId="3" fillId="0" borderId="7" xfId="0" applyNumberFormat="1" applyFont="1" applyFill="1" applyBorder="1" applyAlignment="1"/>
    <xf numFmtId="186" fontId="3" fillId="0" borderId="0" xfId="0" applyNumberFormat="1" applyFont="1" applyAlignment="1" applyProtection="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distributed" vertical="center" wrapText="1" shrinkToFit="1"/>
    </xf>
    <xf numFmtId="0" fontId="16" fillId="0" borderId="0" xfId="0" applyFont="1" applyBorder="1" applyAlignment="1">
      <alignment horizontal="distributed" vertical="center" shrinkToFit="1"/>
    </xf>
    <xf numFmtId="41" fontId="16" fillId="0" borderId="0" xfId="0" applyNumberFormat="1" applyFont="1" applyFill="1" applyAlignment="1" applyProtection="1">
      <alignment horizontal="right" vertical="center"/>
      <protection locked="0"/>
    </xf>
    <xf numFmtId="41" fontId="16" fillId="0" borderId="0" xfId="0" applyNumberFormat="1" applyFont="1" applyFill="1" applyAlignment="1" applyProtection="1">
      <alignment vertical="center"/>
      <protection locked="0"/>
    </xf>
    <xf numFmtId="176" fontId="16" fillId="0" borderId="0" xfId="0" applyNumberFormat="1" applyFont="1" applyFill="1" applyAlignment="1" applyProtection="1">
      <alignment horizontal="right" vertical="center"/>
      <protection locked="0"/>
    </xf>
    <xf numFmtId="0" fontId="5"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3" fillId="0" borderId="7" xfId="0" applyFont="1" applyFill="1" applyBorder="1" applyAlignment="1"/>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wrapText="1"/>
    </xf>
    <xf numFmtId="0" fontId="0" fillId="0" borderId="7"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3" fillId="0" borderId="20" xfId="0" applyFont="1" applyBorder="1" applyAlignment="1">
      <alignment horizontal="center" vertical="center"/>
    </xf>
    <xf numFmtId="0" fontId="0" fillId="0" borderId="21" xfId="0" applyBorder="1" applyAlignment="1"/>
    <xf numFmtId="0" fontId="3" fillId="0" borderId="14"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Alignment="1">
      <alignmen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7"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8" xfId="0" applyFont="1" applyBorder="1" applyAlignment="1">
      <alignment horizontal="distributed" vertical="center" indent="7"/>
    </xf>
    <xf numFmtId="0" fontId="3" fillId="0" borderId="26" xfId="0" applyFont="1" applyBorder="1" applyAlignment="1">
      <alignment horizontal="distributed" vertical="center" indent="7"/>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3" fontId="3" fillId="0" borderId="5" xfId="0" applyNumberFormat="1" applyFont="1" applyBorder="1" applyAlignment="1">
      <alignment vertical="center"/>
    </xf>
    <xf numFmtId="0" fontId="0" fillId="0" borderId="0" xfId="0" applyBorder="1" applyAlignment="1">
      <alignment vertical="center"/>
    </xf>
    <xf numFmtId="3" fontId="3" fillId="0" borderId="11" xfId="0" applyNumberFormat="1" applyFont="1" applyBorder="1" applyAlignment="1">
      <alignment vertical="center"/>
    </xf>
    <xf numFmtId="0" fontId="0" fillId="0" borderId="2" xfId="0" applyBorder="1" applyAlignment="1">
      <alignment vertical="center"/>
    </xf>
    <xf numFmtId="0" fontId="3" fillId="0" borderId="7" xfId="0" applyFont="1" applyBorder="1" applyAlignment="1"/>
    <xf numFmtId="3" fontId="3" fillId="0" borderId="19" xfId="0" applyNumberFormat="1" applyFont="1" applyBorder="1" applyAlignment="1">
      <alignment vertical="center"/>
    </xf>
    <xf numFmtId="3" fontId="3" fillId="0" borderId="9" xfId="0" applyNumberFormat="1" applyFont="1" applyBorder="1" applyAlignment="1">
      <alignment vertical="center"/>
    </xf>
    <xf numFmtId="3" fontId="3" fillId="0" borderId="0" xfId="0" applyNumberFormat="1" applyFont="1" applyBorder="1" applyAlignment="1">
      <alignment vertical="center"/>
    </xf>
    <xf numFmtId="0" fontId="3" fillId="0" borderId="3"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19" xfId="0" applyFont="1" applyBorder="1" applyAlignment="1">
      <alignment vertical="center"/>
    </xf>
    <xf numFmtId="0" fontId="3" fillId="0" borderId="9" xfId="0" applyFont="1" applyBorder="1" applyAlignment="1">
      <alignment vertical="center"/>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23" xfId="0" applyFont="1" applyBorder="1" applyAlignment="1">
      <alignment horizontal="center" vertical="center"/>
    </xf>
    <xf numFmtId="0" fontId="3"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0" fontId="0" fillId="0" borderId="21" xfId="0" applyBorder="1" applyAlignment="1">
      <alignment horizontal="center" vertical="center"/>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3" fillId="0" borderId="0" xfId="0" applyFont="1" applyBorder="1" applyAlignment="1">
      <alignment horizontal="right" vertical="center"/>
    </xf>
    <xf numFmtId="41" fontId="3" fillId="0" borderId="18" xfId="0" applyNumberFormat="1" applyFont="1" applyBorder="1" applyAlignment="1">
      <alignment horizontal="center" vertical="center"/>
    </xf>
    <xf numFmtId="41" fontId="0" fillId="0" borderId="26" xfId="0" applyNumberFormat="1" applyBorder="1" applyAlignment="1"/>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0" fillId="0" borderId="0" xfId="0" applyBorder="1"/>
    <xf numFmtId="0" fontId="0" fillId="0" borderId="26" xfId="0" applyBorder="1"/>
    <xf numFmtId="0" fontId="0" fillId="0" borderId="26" xfId="0" applyBorder="1" applyAlignment="1"/>
    <xf numFmtId="0" fontId="4" fillId="0" borderId="0" xfId="0" applyFont="1"/>
    <xf numFmtId="0" fontId="4" fillId="0" borderId="0" xfId="0" applyFont="1" applyBorder="1"/>
    <xf numFmtId="0" fontId="3" fillId="0" borderId="3" xfId="0" applyFont="1" applyBorder="1" applyAlignment="1">
      <alignment horizontal="center"/>
    </xf>
    <xf numFmtId="0" fontId="4" fillId="0" borderId="5" xfId="0" applyFont="1" applyBorder="1"/>
    <xf numFmtId="0" fontId="3" fillId="0" borderId="5" xfId="0" applyFont="1" applyBorder="1" applyAlignment="1">
      <alignment horizontal="center"/>
    </xf>
    <xf numFmtId="0" fontId="3" fillId="0" borderId="18" xfId="0" applyFont="1" applyBorder="1" applyAlignment="1">
      <alignment horizontal="right" vertical="center"/>
    </xf>
    <xf numFmtId="0" fontId="4" fillId="0" borderId="26" xfId="0" applyFont="1" applyBorder="1" applyAlignment="1">
      <alignment horizontal="right"/>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3" fillId="0" borderId="24" xfId="0" applyFont="1" applyBorder="1" applyAlignment="1">
      <alignment horizontal="center" vertical="top"/>
    </xf>
    <xf numFmtId="0" fontId="4" fillId="0" borderId="21" xfId="0" applyFont="1" applyBorder="1"/>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4" fillId="0" borderId="0" xfId="0" applyFont="1" applyAlignment="1">
      <alignment vertical="center"/>
    </xf>
    <xf numFmtId="0" fontId="6" fillId="0" borderId="0" xfId="0" applyFont="1" applyAlignment="1">
      <alignment horizontal="left" vertical="center"/>
    </xf>
    <xf numFmtId="0" fontId="4" fillId="0" borderId="2" xfId="0" applyFont="1" applyBorder="1" applyAlignment="1">
      <alignment vertical="center"/>
    </xf>
    <xf numFmtId="0" fontId="4" fillId="0" borderId="8" xfId="0" applyFont="1" applyBorder="1"/>
    <xf numFmtId="0" fontId="3" fillId="0" borderId="13" xfId="0" applyFont="1" applyBorder="1" applyAlignment="1">
      <alignment horizontal="right" vertical="center"/>
    </xf>
    <xf numFmtId="0" fontId="4" fillId="0" borderId="8" xfId="0" applyFont="1" applyBorder="1" applyAlignment="1">
      <alignment horizontal="right"/>
    </xf>
    <xf numFmtId="0" fontId="3" fillId="0" borderId="20" xfId="0" applyFont="1" applyBorder="1" applyAlignment="1">
      <alignment horizontal="center" wrapText="1"/>
    </xf>
    <xf numFmtId="0" fontId="3" fillId="0" borderId="24" xfId="0" applyFont="1" applyBorder="1" applyAlignment="1">
      <alignment horizontal="center" wrapText="1"/>
    </xf>
    <xf numFmtId="0" fontId="3" fillId="0" borderId="21" xfId="0" applyFont="1" applyBorder="1" applyAlignment="1">
      <alignment horizont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xf>
    <xf numFmtId="0" fontId="4" fillId="0" borderId="6" xfId="0" applyFont="1" applyBorder="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xf>
    <xf numFmtId="0" fontId="4" fillId="0" borderId="14" xfId="0" applyFont="1" applyBorder="1"/>
    <xf numFmtId="0" fontId="4" fillId="0" borderId="12" xfId="0" applyFont="1" applyBorder="1"/>
    <xf numFmtId="0" fontId="3" fillId="0" borderId="9" xfId="0" applyFont="1" applyBorder="1" applyAlignment="1">
      <alignment horizontal="center" vertical="center"/>
    </xf>
    <xf numFmtId="0" fontId="4" fillId="0" borderId="1" xfId="0" applyFont="1" applyBorder="1"/>
    <xf numFmtId="0" fontId="3" fillId="0" borderId="2" xfId="0" applyFont="1" applyBorder="1" applyAlignment="1">
      <alignment horizontal="right"/>
    </xf>
    <xf numFmtId="0" fontId="3" fillId="0" borderId="7" xfId="0" applyFont="1" applyBorder="1" applyAlignment="1">
      <alignment horizontal="left"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0" xfId="0" applyFont="1" applyBorder="1" applyAlignment="1">
      <alignment horizontal="center" vertical="center"/>
    </xf>
    <xf numFmtId="0" fontId="0" fillId="0" borderId="7" xfId="0" applyBorder="1" applyAlignment="1"/>
    <xf numFmtId="178" fontId="3" fillId="0" borderId="22" xfId="1" applyNumberFormat="1" applyFont="1" applyBorder="1" applyAlignment="1" applyProtection="1">
      <alignment horizontal="center" vertical="center"/>
      <protection locked="0"/>
    </xf>
    <xf numFmtId="0" fontId="3" fillId="0" borderId="0" xfId="0" applyFont="1" applyBorder="1" applyAlignment="1"/>
    <xf numFmtId="0" fontId="3"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16" fillId="0" borderId="0" xfId="0" applyFont="1" applyBorder="1" applyAlignment="1">
      <alignment horizontal="center" vertical="center"/>
    </xf>
    <xf numFmtId="0" fontId="16" fillId="0" borderId="14" xfId="0" applyFont="1" applyBorder="1" applyAlignment="1">
      <alignment horizontal="center" vertical="center"/>
    </xf>
    <xf numFmtId="0" fontId="14" fillId="0" borderId="2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 xfId="0" applyFont="1" applyBorder="1" applyAlignment="1">
      <alignment horizontal="center"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6" xfId="0" applyFont="1" applyBorder="1" applyAlignment="1">
      <alignment horizontal="center" vertical="center"/>
    </xf>
    <xf numFmtId="0" fontId="14" fillId="0" borderId="14" xfId="0" applyFont="1" applyBorder="1" applyAlignment="1">
      <alignment horizontal="right"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Border="1" applyAlignment="1">
      <alignment vertical="center"/>
    </xf>
    <xf numFmtId="0" fontId="14" fillId="0" borderId="14" xfId="0" applyFont="1" applyBorder="1" applyAlignment="1">
      <alignment vertical="center"/>
    </xf>
    <xf numFmtId="0" fontId="14" fillId="0" borderId="0" xfId="0" applyFont="1" applyBorder="1" applyAlignment="1">
      <alignment horizontal="distributed" vertical="center"/>
    </xf>
    <xf numFmtId="0" fontId="14" fillId="0" borderId="0" xfId="0" applyFont="1" applyAlignment="1">
      <alignment horizontal="distributed"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6" fillId="0" borderId="18" xfId="0" applyFont="1" applyBorder="1" applyAlignment="1">
      <alignment horizontal="center" vertical="center"/>
    </xf>
    <xf numFmtId="0" fontId="16" fillId="0" borderId="26" xfId="0" applyFont="1" applyBorder="1" applyAlignment="1">
      <alignment horizontal="center" vertical="center"/>
    </xf>
    <xf numFmtId="0" fontId="16" fillId="0" borderId="23" xfId="0" applyFont="1" applyBorder="1" applyAlignment="1">
      <alignment horizontal="center" vertical="center"/>
    </xf>
    <xf numFmtId="0" fontId="14" fillId="0" borderId="25" xfId="0" applyFont="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abSelected="1" zoomScale="115" zoomScaleNormal="115" workbookViewId="0">
      <selection sqref="A1:M1"/>
    </sheetView>
  </sheetViews>
  <sheetFormatPr defaultRowHeight="13.5" x14ac:dyDescent="0.15"/>
  <cols>
    <col min="1" max="1" width="10.125" style="1" customWidth="1"/>
    <col min="2" max="13" width="6.875" style="1" customWidth="1"/>
    <col min="14" max="16384" width="9" style="2"/>
  </cols>
  <sheetData>
    <row r="1" spans="1:17" ht="21" x14ac:dyDescent="0.15">
      <c r="A1" s="367" t="s">
        <v>456</v>
      </c>
      <c r="B1" s="367"/>
      <c r="C1" s="367"/>
      <c r="D1" s="367"/>
      <c r="E1" s="367"/>
      <c r="F1" s="367"/>
      <c r="G1" s="367"/>
      <c r="H1" s="367"/>
      <c r="I1" s="367"/>
      <c r="J1" s="367"/>
      <c r="K1" s="367"/>
      <c r="L1" s="367"/>
      <c r="M1" s="367"/>
      <c r="N1" s="140"/>
      <c r="O1" s="140"/>
      <c r="P1" s="140"/>
      <c r="Q1" s="140"/>
    </row>
    <row r="2" spans="1:17" ht="15" customHeight="1" x14ac:dyDescent="0.15">
      <c r="A2" s="145"/>
      <c r="B2" s="145"/>
      <c r="C2" s="145"/>
      <c r="D2" s="145"/>
      <c r="E2" s="145"/>
      <c r="F2" s="145"/>
      <c r="G2" s="145"/>
      <c r="H2" s="145"/>
      <c r="I2" s="145"/>
      <c r="J2" s="145"/>
      <c r="K2" s="145"/>
      <c r="L2" s="145"/>
      <c r="M2" s="145"/>
      <c r="N2" s="140"/>
      <c r="O2" s="140"/>
      <c r="P2" s="140"/>
      <c r="Q2" s="140"/>
    </row>
    <row r="3" spans="1:17" ht="17.25" x14ac:dyDescent="0.15">
      <c r="A3" s="376" t="s">
        <v>522</v>
      </c>
      <c r="B3" s="376"/>
      <c r="C3" s="376"/>
      <c r="D3" s="376"/>
      <c r="E3" s="376"/>
      <c r="F3" s="376"/>
      <c r="G3" s="376"/>
      <c r="H3" s="376"/>
      <c r="I3" s="376"/>
      <c r="J3" s="376"/>
      <c r="K3" s="376"/>
      <c r="L3" s="376"/>
      <c r="M3" s="376"/>
    </row>
    <row r="4" spans="1:17" ht="6.75" customHeight="1" x14ac:dyDescent="0.15"/>
    <row r="5" spans="1:17" ht="11.25" customHeight="1" x14ac:dyDescent="0.15">
      <c r="A5" s="375" t="s">
        <v>538</v>
      </c>
      <c r="B5" s="375"/>
      <c r="C5" s="375"/>
      <c r="D5" s="375"/>
      <c r="E5" s="375"/>
      <c r="F5" s="375"/>
      <c r="G5" s="375"/>
      <c r="H5" s="375"/>
      <c r="I5" s="375"/>
      <c r="J5" s="375"/>
      <c r="K5" s="375"/>
      <c r="L5" s="375"/>
      <c r="M5" s="375"/>
    </row>
    <row r="6" spans="1:17" ht="6.75" customHeight="1" x14ac:dyDescent="0.15"/>
    <row r="7" spans="1:17" ht="11.25" customHeight="1" x14ac:dyDescent="0.15">
      <c r="A7" s="374" t="s">
        <v>12</v>
      </c>
      <c r="B7" s="374"/>
      <c r="C7" s="374"/>
      <c r="D7" s="374"/>
      <c r="E7" s="374"/>
      <c r="F7" s="374"/>
      <c r="G7" s="374"/>
      <c r="H7" s="374"/>
      <c r="I7" s="374"/>
      <c r="J7" s="374"/>
      <c r="K7" s="374"/>
      <c r="L7" s="374"/>
      <c r="M7" s="374"/>
    </row>
    <row r="8" spans="1:17" ht="11.25" customHeight="1" thickBot="1" x14ac:dyDescent="0.2">
      <c r="A8" s="373" t="s">
        <v>203</v>
      </c>
      <c r="B8" s="373"/>
      <c r="C8" s="373"/>
      <c r="D8" s="373"/>
      <c r="E8" s="373"/>
      <c r="F8" s="373"/>
      <c r="G8" s="373"/>
      <c r="H8" s="373"/>
      <c r="I8" s="373"/>
      <c r="J8" s="373"/>
      <c r="K8" s="373"/>
      <c r="L8" s="373"/>
      <c r="M8" s="373"/>
    </row>
    <row r="9" spans="1:17" ht="18" customHeight="1" x14ac:dyDescent="0.15">
      <c r="A9" s="378" t="s">
        <v>74</v>
      </c>
      <c r="B9" s="379" t="s">
        <v>123</v>
      </c>
      <c r="C9" s="380"/>
      <c r="D9" s="380"/>
      <c r="E9" s="380"/>
      <c r="F9" s="380"/>
      <c r="G9" s="380"/>
      <c r="H9" s="380"/>
      <c r="I9" s="380"/>
      <c r="J9" s="380"/>
      <c r="K9" s="380"/>
      <c r="L9" s="380"/>
      <c r="M9" s="380"/>
    </row>
    <row r="10" spans="1:17" ht="18" customHeight="1" x14ac:dyDescent="0.15">
      <c r="A10" s="378"/>
      <c r="B10" s="381" t="s">
        <v>124</v>
      </c>
      <c r="C10" s="381"/>
      <c r="D10" s="378"/>
      <c r="E10" s="368" t="s">
        <v>127</v>
      </c>
      <c r="F10" s="369"/>
      <c r="G10" s="369"/>
      <c r="H10" s="369"/>
      <c r="I10" s="369"/>
      <c r="J10" s="370"/>
      <c r="K10" s="381" t="s">
        <v>256</v>
      </c>
      <c r="L10" s="381"/>
      <c r="M10" s="381"/>
    </row>
    <row r="11" spans="1:17" ht="18" customHeight="1" x14ac:dyDescent="0.15">
      <c r="A11" s="378"/>
      <c r="B11" s="371"/>
      <c r="C11" s="371"/>
      <c r="D11" s="372"/>
      <c r="E11" s="368" t="s">
        <v>125</v>
      </c>
      <c r="F11" s="369"/>
      <c r="G11" s="370"/>
      <c r="H11" s="371" t="s">
        <v>126</v>
      </c>
      <c r="I11" s="371"/>
      <c r="J11" s="372"/>
      <c r="K11" s="371"/>
      <c r="L11" s="371"/>
      <c r="M11" s="371"/>
    </row>
    <row r="12" spans="1:17" ht="18" customHeight="1" x14ac:dyDescent="0.15">
      <c r="A12" s="372"/>
      <c r="B12" s="22" t="s">
        <v>257</v>
      </c>
      <c r="C12" s="22" t="s">
        <v>121</v>
      </c>
      <c r="D12" s="22" t="s">
        <v>122</v>
      </c>
      <c r="E12" s="22" t="s">
        <v>306</v>
      </c>
      <c r="F12" s="22" t="s">
        <v>121</v>
      </c>
      <c r="G12" s="22" t="s">
        <v>122</v>
      </c>
      <c r="H12" s="22" t="s">
        <v>306</v>
      </c>
      <c r="I12" s="22" t="s">
        <v>121</v>
      </c>
      <c r="J12" s="22" t="s">
        <v>122</v>
      </c>
      <c r="K12" s="22" t="s">
        <v>308</v>
      </c>
      <c r="L12" s="22" t="s">
        <v>121</v>
      </c>
      <c r="M12" s="5" t="s">
        <v>122</v>
      </c>
    </row>
    <row r="13" spans="1:17" ht="18.75" customHeight="1" x14ac:dyDescent="0.15">
      <c r="A13" s="24" t="s">
        <v>597</v>
      </c>
      <c r="B13" s="36">
        <v>94297</v>
      </c>
      <c r="C13" s="36">
        <v>32453</v>
      </c>
      <c r="D13" s="36">
        <v>61844</v>
      </c>
      <c r="E13" s="36">
        <v>63452</v>
      </c>
      <c r="F13" s="36">
        <v>31766</v>
      </c>
      <c r="G13" s="36">
        <v>31686</v>
      </c>
      <c r="H13" s="36">
        <v>1055</v>
      </c>
      <c r="I13" s="36">
        <v>368</v>
      </c>
      <c r="J13" s="36">
        <v>687</v>
      </c>
      <c r="K13" s="36">
        <v>29790</v>
      </c>
      <c r="L13" s="36">
        <v>319</v>
      </c>
      <c r="M13" s="36">
        <v>29471</v>
      </c>
    </row>
    <row r="14" spans="1:17" ht="18.75" customHeight="1" x14ac:dyDescent="0.15">
      <c r="A14" s="24" t="s">
        <v>406</v>
      </c>
      <c r="B14" s="36">
        <v>90599</v>
      </c>
      <c r="C14" s="36">
        <v>31108</v>
      </c>
      <c r="D14" s="36">
        <v>59491</v>
      </c>
      <c r="E14" s="36">
        <v>60535</v>
      </c>
      <c r="F14" s="36">
        <v>30437</v>
      </c>
      <c r="G14" s="36">
        <v>30098</v>
      </c>
      <c r="H14" s="36">
        <v>943</v>
      </c>
      <c r="I14" s="36">
        <v>339</v>
      </c>
      <c r="J14" s="36">
        <v>604</v>
      </c>
      <c r="K14" s="36">
        <v>29121</v>
      </c>
      <c r="L14" s="36">
        <v>332</v>
      </c>
      <c r="M14" s="36">
        <v>28789</v>
      </c>
    </row>
    <row r="15" spans="1:17" ht="18.75" customHeight="1" x14ac:dyDescent="0.15">
      <c r="A15" s="24" t="s">
        <v>467</v>
      </c>
      <c r="B15" s="36">
        <v>87300</v>
      </c>
      <c r="C15" s="36">
        <v>30491</v>
      </c>
      <c r="D15" s="36">
        <v>56809</v>
      </c>
      <c r="E15" s="36">
        <v>58172</v>
      </c>
      <c r="F15" s="36">
        <v>29855</v>
      </c>
      <c r="G15" s="36">
        <v>28317</v>
      </c>
      <c r="H15" s="36">
        <v>855</v>
      </c>
      <c r="I15" s="36">
        <v>312</v>
      </c>
      <c r="J15" s="36">
        <v>543</v>
      </c>
      <c r="K15" s="36">
        <v>28273</v>
      </c>
      <c r="L15" s="36">
        <v>324</v>
      </c>
      <c r="M15" s="36">
        <v>27949</v>
      </c>
    </row>
    <row r="16" spans="1:17" s="232" customFormat="1" ht="18.75" customHeight="1" x14ac:dyDescent="0.15">
      <c r="A16" s="24" t="s">
        <v>580</v>
      </c>
      <c r="B16" s="36">
        <v>83193</v>
      </c>
      <c r="C16" s="36">
        <v>29173</v>
      </c>
      <c r="D16" s="36">
        <v>54020</v>
      </c>
      <c r="E16" s="36">
        <v>55243</v>
      </c>
      <c r="F16" s="36">
        <v>28563</v>
      </c>
      <c r="G16" s="36">
        <v>26680</v>
      </c>
      <c r="H16" s="36">
        <v>762</v>
      </c>
      <c r="I16" s="36">
        <v>266</v>
      </c>
      <c r="J16" s="36">
        <v>496</v>
      </c>
      <c r="K16" s="36">
        <v>27188</v>
      </c>
      <c r="L16" s="36">
        <v>344</v>
      </c>
      <c r="M16" s="36">
        <v>26844</v>
      </c>
    </row>
    <row r="17" spans="1:13" ht="18.75" customHeight="1" x14ac:dyDescent="0.15">
      <c r="A17" s="24" t="s">
        <v>582</v>
      </c>
      <c r="B17" s="36">
        <f>B32</f>
        <v>78293</v>
      </c>
      <c r="C17" s="36">
        <f t="shared" ref="C17:M17" si="0">C32</f>
        <v>26741</v>
      </c>
      <c r="D17" s="36">
        <f t="shared" si="0"/>
        <v>51552</v>
      </c>
      <c r="E17" s="36">
        <f t="shared" si="0"/>
        <v>51270</v>
      </c>
      <c r="F17" s="36">
        <f t="shared" si="0"/>
        <v>26173</v>
      </c>
      <c r="G17" s="36">
        <f t="shared" si="0"/>
        <v>25097</v>
      </c>
      <c r="H17" s="36">
        <f t="shared" si="0"/>
        <v>662</v>
      </c>
      <c r="I17" s="36">
        <f t="shared" si="0"/>
        <v>244</v>
      </c>
      <c r="J17" s="36">
        <f t="shared" si="0"/>
        <v>418</v>
      </c>
      <c r="K17" s="36">
        <f t="shared" si="0"/>
        <v>26361</v>
      </c>
      <c r="L17" s="36">
        <f t="shared" si="0"/>
        <v>324</v>
      </c>
      <c r="M17" s="36">
        <f t="shared" si="0"/>
        <v>26037</v>
      </c>
    </row>
    <row r="18" spans="1:13" ht="11.25" customHeight="1" x14ac:dyDescent="0.15">
      <c r="A18" s="61" t="s">
        <v>258</v>
      </c>
      <c r="B18" s="62"/>
      <c r="C18" s="62"/>
      <c r="D18" s="62"/>
      <c r="E18" s="62"/>
      <c r="F18" s="62"/>
      <c r="G18" s="62"/>
      <c r="H18" s="62"/>
      <c r="I18" s="62"/>
      <c r="J18" s="62"/>
      <c r="K18" s="62"/>
      <c r="L18" s="62"/>
      <c r="M18" s="62"/>
    </row>
    <row r="19" spans="1:13" ht="18.75" customHeight="1" x14ac:dyDescent="0.15">
      <c r="A19" s="61" t="s">
        <v>583</v>
      </c>
      <c r="B19" s="156">
        <f>SUM(C19:D19)</f>
        <v>81421</v>
      </c>
      <c r="C19" s="156">
        <v>28311</v>
      </c>
      <c r="D19" s="156">
        <v>53110</v>
      </c>
      <c r="E19" s="156">
        <f>SUM(F19:G19)</f>
        <v>53750</v>
      </c>
      <c r="F19" s="156">
        <v>27713</v>
      </c>
      <c r="G19" s="156">
        <v>26037</v>
      </c>
      <c r="H19" s="156">
        <f>SUM(I19:J19)</f>
        <v>765</v>
      </c>
      <c r="I19" s="156">
        <v>266</v>
      </c>
      <c r="J19" s="156">
        <v>499</v>
      </c>
      <c r="K19" s="156">
        <f>SUM(L19:M19)</f>
        <v>26906</v>
      </c>
      <c r="L19" s="156">
        <v>332</v>
      </c>
      <c r="M19" s="156">
        <v>26574</v>
      </c>
    </row>
    <row r="20" spans="1:13" ht="18.75" customHeight="1" x14ac:dyDescent="0.15">
      <c r="A20" s="61" t="s">
        <v>80</v>
      </c>
      <c r="B20" s="156">
        <f t="shared" ref="B20:B32" si="1">SUM(C20:D20)</f>
        <v>80444</v>
      </c>
      <c r="C20" s="156">
        <v>27684</v>
      </c>
      <c r="D20" s="156">
        <v>52760</v>
      </c>
      <c r="E20" s="156">
        <f t="shared" ref="E20:E32" si="2">SUM(F20:G20)</f>
        <v>52768</v>
      </c>
      <c r="F20" s="156">
        <v>27078</v>
      </c>
      <c r="G20" s="156">
        <v>25690</v>
      </c>
      <c r="H20" s="156">
        <f t="shared" ref="H20:H32" si="3">SUM(I20:J20)</f>
        <v>765</v>
      </c>
      <c r="I20" s="156">
        <v>264</v>
      </c>
      <c r="J20" s="156">
        <v>501</v>
      </c>
      <c r="K20" s="156">
        <f t="shared" ref="K20:K32" si="4">SUM(L20:M20)</f>
        <v>26911</v>
      </c>
      <c r="L20" s="156">
        <v>342</v>
      </c>
      <c r="M20" s="156">
        <v>26569</v>
      </c>
    </row>
    <row r="21" spans="1:13" ht="18.75" customHeight="1" x14ac:dyDescent="0.15">
      <c r="A21" s="61" t="s">
        <v>81</v>
      </c>
      <c r="B21" s="156">
        <f t="shared" si="1"/>
        <v>80268</v>
      </c>
      <c r="C21" s="156">
        <v>27585</v>
      </c>
      <c r="D21" s="156">
        <v>52683</v>
      </c>
      <c r="E21" s="156">
        <f t="shared" si="2"/>
        <v>52579</v>
      </c>
      <c r="F21" s="156">
        <v>26980</v>
      </c>
      <c r="G21" s="156">
        <v>25599</v>
      </c>
      <c r="H21" s="156">
        <f t="shared" si="3"/>
        <v>729</v>
      </c>
      <c r="I21" s="156">
        <v>259</v>
      </c>
      <c r="J21" s="156">
        <v>470</v>
      </c>
      <c r="K21" s="156">
        <f t="shared" si="4"/>
        <v>26960</v>
      </c>
      <c r="L21" s="156">
        <v>346</v>
      </c>
      <c r="M21" s="156">
        <v>26614</v>
      </c>
    </row>
    <row r="22" spans="1:13" ht="18.75" customHeight="1" x14ac:dyDescent="0.15">
      <c r="A22" s="61" t="s">
        <v>82</v>
      </c>
      <c r="B22" s="156">
        <f t="shared" si="1"/>
        <v>79852</v>
      </c>
      <c r="C22" s="156">
        <v>27398</v>
      </c>
      <c r="D22" s="156">
        <v>52454</v>
      </c>
      <c r="E22" s="156">
        <f t="shared" si="2"/>
        <v>52245</v>
      </c>
      <c r="F22" s="156">
        <v>26793</v>
      </c>
      <c r="G22" s="156">
        <v>25452</v>
      </c>
      <c r="H22" s="156">
        <f t="shared" si="3"/>
        <v>724</v>
      </c>
      <c r="I22" s="156">
        <v>260</v>
      </c>
      <c r="J22" s="156">
        <v>464</v>
      </c>
      <c r="K22" s="156">
        <f t="shared" si="4"/>
        <v>26883</v>
      </c>
      <c r="L22" s="156">
        <v>345</v>
      </c>
      <c r="M22" s="156">
        <v>26538</v>
      </c>
    </row>
    <row r="23" spans="1:13" ht="11.25" customHeight="1" x14ac:dyDescent="0.15">
      <c r="A23" s="61"/>
      <c r="B23" s="156"/>
      <c r="C23" s="156"/>
      <c r="D23" s="156"/>
      <c r="E23" s="156"/>
      <c r="F23" s="62"/>
      <c r="G23" s="62"/>
      <c r="H23" s="156"/>
      <c r="I23" s="62"/>
      <c r="J23" s="62"/>
      <c r="K23" s="156"/>
      <c r="L23" s="62"/>
      <c r="M23" s="62"/>
    </row>
    <row r="24" spans="1:13" ht="18.75" customHeight="1" x14ac:dyDescent="0.15">
      <c r="A24" s="61" t="s">
        <v>83</v>
      </c>
      <c r="B24" s="156">
        <f t="shared" si="1"/>
        <v>79745</v>
      </c>
      <c r="C24" s="156">
        <v>27281</v>
      </c>
      <c r="D24" s="156">
        <v>52464</v>
      </c>
      <c r="E24" s="156">
        <f t="shared" si="2"/>
        <v>52187</v>
      </c>
      <c r="F24" s="156">
        <v>26698</v>
      </c>
      <c r="G24" s="156">
        <v>25489</v>
      </c>
      <c r="H24" s="156">
        <f t="shared" si="3"/>
        <v>670</v>
      </c>
      <c r="I24" s="156">
        <v>239</v>
      </c>
      <c r="J24" s="156">
        <v>431</v>
      </c>
      <c r="K24" s="156">
        <f t="shared" si="4"/>
        <v>26888</v>
      </c>
      <c r="L24" s="156">
        <v>344</v>
      </c>
      <c r="M24" s="156">
        <v>26544</v>
      </c>
    </row>
    <row r="25" spans="1:13" ht="18.75" customHeight="1" x14ac:dyDescent="0.15">
      <c r="A25" s="61" t="s">
        <v>84</v>
      </c>
      <c r="B25" s="156">
        <f t="shared" si="1"/>
        <v>79574</v>
      </c>
      <c r="C25" s="156">
        <v>27247</v>
      </c>
      <c r="D25" s="156">
        <v>52327</v>
      </c>
      <c r="E25" s="156">
        <f t="shared" si="2"/>
        <v>52178</v>
      </c>
      <c r="F25" s="156">
        <v>26670</v>
      </c>
      <c r="G25" s="156">
        <v>25508</v>
      </c>
      <c r="H25" s="156">
        <f t="shared" si="3"/>
        <v>678</v>
      </c>
      <c r="I25" s="156">
        <v>244</v>
      </c>
      <c r="J25" s="156">
        <v>434</v>
      </c>
      <c r="K25" s="156">
        <f t="shared" si="4"/>
        <v>26718</v>
      </c>
      <c r="L25" s="156">
        <v>333</v>
      </c>
      <c r="M25" s="156">
        <v>26385</v>
      </c>
    </row>
    <row r="26" spans="1:13" ht="18.75" customHeight="1" x14ac:dyDescent="0.15">
      <c r="A26" s="61" t="s">
        <v>85</v>
      </c>
      <c r="B26" s="156">
        <f t="shared" si="1"/>
        <v>79507</v>
      </c>
      <c r="C26" s="156">
        <v>27193</v>
      </c>
      <c r="D26" s="156">
        <v>52314</v>
      </c>
      <c r="E26" s="156">
        <f t="shared" si="2"/>
        <v>52192</v>
      </c>
      <c r="F26" s="156">
        <v>26623</v>
      </c>
      <c r="G26" s="156">
        <v>25569</v>
      </c>
      <c r="H26" s="156">
        <f t="shared" si="3"/>
        <v>675</v>
      </c>
      <c r="I26" s="156">
        <v>240</v>
      </c>
      <c r="J26" s="156">
        <v>435</v>
      </c>
      <c r="K26" s="156">
        <f t="shared" si="4"/>
        <v>26640</v>
      </c>
      <c r="L26" s="156">
        <v>330</v>
      </c>
      <c r="M26" s="156">
        <v>26310</v>
      </c>
    </row>
    <row r="27" spans="1:13" ht="18.75" customHeight="1" x14ac:dyDescent="0.15">
      <c r="A27" s="61" t="s">
        <v>86</v>
      </c>
      <c r="B27" s="156">
        <f t="shared" si="1"/>
        <v>79181</v>
      </c>
      <c r="C27" s="156">
        <v>27041</v>
      </c>
      <c r="D27" s="156">
        <v>52140</v>
      </c>
      <c r="E27" s="156">
        <f t="shared" si="2"/>
        <v>51918</v>
      </c>
      <c r="F27" s="156">
        <v>26479</v>
      </c>
      <c r="G27" s="156">
        <v>25439</v>
      </c>
      <c r="H27" s="156">
        <f t="shared" si="3"/>
        <v>675</v>
      </c>
      <c r="I27" s="156">
        <v>242</v>
      </c>
      <c r="J27" s="156">
        <v>433</v>
      </c>
      <c r="K27" s="156">
        <f t="shared" si="4"/>
        <v>26588</v>
      </c>
      <c r="L27" s="156">
        <v>320</v>
      </c>
      <c r="M27" s="156">
        <v>26268</v>
      </c>
    </row>
    <row r="28" spans="1:13" ht="11.25" customHeight="1" x14ac:dyDescent="0.15">
      <c r="A28" s="61"/>
      <c r="B28" s="156"/>
      <c r="C28" s="156"/>
      <c r="D28" s="156"/>
      <c r="E28" s="156"/>
      <c r="F28" s="62"/>
      <c r="G28" s="62"/>
      <c r="H28" s="156"/>
      <c r="I28" s="62"/>
      <c r="J28" s="62"/>
      <c r="K28" s="156"/>
      <c r="L28" s="62"/>
      <c r="M28" s="62"/>
    </row>
    <row r="29" spans="1:13" ht="18.75" customHeight="1" x14ac:dyDescent="0.15">
      <c r="A29" s="61" t="s">
        <v>87</v>
      </c>
      <c r="B29" s="156">
        <f t="shared" si="1"/>
        <v>78870</v>
      </c>
      <c r="C29" s="156">
        <v>26916</v>
      </c>
      <c r="D29" s="156">
        <v>51954</v>
      </c>
      <c r="E29" s="156">
        <f t="shared" si="2"/>
        <v>51692</v>
      </c>
      <c r="F29" s="156">
        <v>26355</v>
      </c>
      <c r="G29" s="156">
        <v>25337</v>
      </c>
      <c r="H29" s="156">
        <f t="shared" si="3"/>
        <v>668</v>
      </c>
      <c r="I29" s="156">
        <v>243</v>
      </c>
      <c r="J29" s="156">
        <v>425</v>
      </c>
      <c r="K29" s="156">
        <f t="shared" si="4"/>
        <v>26510</v>
      </c>
      <c r="L29" s="156">
        <v>318</v>
      </c>
      <c r="M29" s="156">
        <v>26192</v>
      </c>
    </row>
    <row r="30" spans="1:13" ht="18.75" customHeight="1" x14ac:dyDescent="0.15">
      <c r="A30" s="61" t="s">
        <v>584</v>
      </c>
      <c r="B30" s="156">
        <f t="shared" si="1"/>
        <v>78544</v>
      </c>
      <c r="C30" s="156">
        <v>26808</v>
      </c>
      <c r="D30" s="156">
        <v>51736</v>
      </c>
      <c r="E30" s="156">
        <f t="shared" si="2"/>
        <v>51437</v>
      </c>
      <c r="F30" s="156">
        <v>26250</v>
      </c>
      <c r="G30" s="156">
        <v>25187</v>
      </c>
      <c r="H30" s="156">
        <f t="shared" si="3"/>
        <v>667</v>
      </c>
      <c r="I30" s="156">
        <v>243</v>
      </c>
      <c r="J30" s="156">
        <v>424</v>
      </c>
      <c r="K30" s="156">
        <f t="shared" si="4"/>
        <v>26440</v>
      </c>
      <c r="L30" s="156">
        <v>315</v>
      </c>
      <c r="M30" s="156">
        <v>26125</v>
      </c>
    </row>
    <row r="31" spans="1:13" ht="18.75" customHeight="1" x14ac:dyDescent="0.15">
      <c r="A31" s="61" t="s">
        <v>88</v>
      </c>
      <c r="B31" s="156">
        <f t="shared" si="1"/>
        <v>78579</v>
      </c>
      <c r="C31" s="156">
        <v>26813</v>
      </c>
      <c r="D31" s="156">
        <v>51766</v>
      </c>
      <c r="E31" s="156">
        <f t="shared" si="2"/>
        <v>51515</v>
      </c>
      <c r="F31" s="156">
        <v>26237</v>
      </c>
      <c r="G31" s="156">
        <v>25278</v>
      </c>
      <c r="H31" s="156">
        <f t="shared" si="3"/>
        <v>664</v>
      </c>
      <c r="I31" s="156">
        <v>247</v>
      </c>
      <c r="J31" s="156">
        <v>417</v>
      </c>
      <c r="K31" s="156">
        <f t="shared" si="4"/>
        <v>26400</v>
      </c>
      <c r="L31" s="156">
        <v>329</v>
      </c>
      <c r="M31" s="156">
        <v>26071</v>
      </c>
    </row>
    <row r="32" spans="1:13" ht="18.75" customHeight="1" thickBot="1" x14ac:dyDescent="0.2">
      <c r="A32" s="63" t="s">
        <v>89</v>
      </c>
      <c r="B32" s="156">
        <f t="shared" si="1"/>
        <v>78293</v>
      </c>
      <c r="C32" s="156">
        <v>26741</v>
      </c>
      <c r="D32" s="156">
        <v>51552</v>
      </c>
      <c r="E32" s="156">
        <f t="shared" si="2"/>
        <v>51270</v>
      </c>
      <c r="F32" s="156">
        <v>26173</v>
      </c>
      <c r="G32" s="156">
        <v>25097</v>
      </c>
      <c r="H32" s="156">
        <f t="shared" si="3"/>
        <v>662</v>
      </c>
      <c r="I32" s="156">
        <v>244</v>
      </c>
      <c r="J32" s="156">
        <v>418</v>
      </c>
      <c r="K32" s="156">
        <f t="shared" si="4"/>
        <v>26361</v>
      </c>
      <c r="L32" s="156">
        <v>324</v>
      </c>
      <c r="M32" s="156">
        <v>26037</v>
      </c>
    </row>
    <row r="33" spans="1:13" ht="12" customHeight="1" x14ac:dyDescent="0.15">
      <c r="A33" s="377" t="s">
        <v>316</v>
      </c>
      <c r="B33" s="377"/>
      <c r="C33" s="377"/>
      <c r="D33" s="377"/>
      <c r="E33" s="64"/>
      <c r="F33" s="64"/>
      <c r="G33" s="64"/>
      <c r="H33" s="64"/>
      <c r="I33" s="64"/>
      <c r="J33" s="64"/>
      <c r="K33" s="64"/>
      <c r="L33" s="64"/>
      <c r="M33" s="64"/>
    </row>
  </sheetData>
  <mergeCells count="13">
    <mergeCell ref="A33:D33"/>
    <mergeCell ref="A9:A12"/>
    <mergeCell ref="B9:M9"/>
    <mergeCell ref="B10:D11"/>
    <mergeCell ref="E10:J10"/>
    <mergeCell ref="K10:M11"/>
    <mergeCell ref="A1:M1"/>
    <mergeCell ref="E11:G11"/>
    <mergeCell ref="H11:J11"/>
    <mergeCell ref="A8:M8"/>
    <mergeCell ref="A7:M7"/>
    <mergeCell ref="A5:M5"/>
    <mergeCell ref="A3:M3"/>
  </mergeCells>
  <phoneticPr fontId="2"/>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5" zoomScaleNormal="115" workbookViewId="0">
      <selection sqref="A1:I1"/>
    </sheetView>
  </sheetViews>
  <sheetFormatPr defaultRowHeight="13.5" x14ac:dyDescent="0.15"/>
  <cols>
    <col min="1" max="1" width="9.625" customWidth="1"/>
    <col min="2" max="9" width="10.125" customWidth="1"/>
  </cols>
  <sheetData>
    <row r="1" spans="1:9" x14ac:dyDescent="0.15">
      <c r="A1" s="498" t="s">
        <v>369</v>
      </c>
      <c r="B1" s="498"/>
      <c r="C1" s="498"/>
      <c r="D1" s="498"/>
      <c r="E1" s="498"/>
      <c r="F1" s="498"/>
      <c r="G1" s="498"/>
      <c r="H1" s="498"/>
      <c r="I1" s="498"/>
    </row>
    <row r="2" spans="1:9" ht="14.25" thickBot="1" x14ac:dyDescent="0.2">
      <c r="A2" s="159"/>
      <c r="B2" s="159"/>
      <c r="C2" s="159"/>
      <c r="D2" s="159"/>
      <c r="E2" s="159"/>
      <c r="F2" s="159"/>
      <c r="G2" s="159"/>
      <c r="H2" s="159"/>
      <c r="I2" s="190" t="s">
        <v>564</v>
      </c>
    </row>
    <row r="3" spans="1:9" x14ac:dyDescent="0.15">
      <c r="A3" s="394" t="s">
        <v>381</v>
      </c>
      <c r="B3" s="497" t="s">
        <v>391</v>
      </c>
      <c r="C3" s="379" t="s">
        <v>567</v>
      </c>
      <c r="D3" s="380"/>
      <c r="E3" s="380"/>
      <c r="F3" s="380"/>
      <c r="G3" s="380"/>
      <c r="H3" s="380"/>
      <c r="I3" s="380"/>
    </row>
    <row r="4" spans="1:9" x14ac:dyDescent="0.15">
      <c r="A4" s="499"/>
      <c r="B4" s="473"/>
      <c r="C4" s="369" t="s">
        <v>568</v>
      </c>
      <c r="D4" s="478"/>
      <c r="E4" s="478"/>
      <c r="F4" s="478"/>
      <c r="G4" s="478"/>
      <c r="H4" s="478"/>
      <c r="I4" s="478"/>
    </row>
    <row r="5" spans="1:9" x14ac:dyDescent="0.15">
      <c r="A5" s="499"/>
      <c r="B5" s="473"/>
      <c r="C5" s="501" t="s">
        <v>306</v>
      </c>
      <c r="D5" s="489" t="s">
        <v>108</v>
      </c>
      <c r="E5" s="489" t="s">
        <v>109</v>
      </c>
      <c r="F5" s="489" t="s">
        <v>110</v>
      </c>
      <c r="G5" s="389" t="s">
        <v>111</v>
      </c>
      <c r="H5" s="470" t="s">
        <v>382</v>
      </c>
      <c r="I5" s="484" t="s">
        <v>383</v>
      </c>
    </row>
    <row r="6" spans="1:9" x14ac:dyDescent="0.15">
      <c r="A6" s="499"/>
      <c r="B6" s="473"/>
      <c r="C6" s="460"/>
      <c r="D6" s="462"/>
      <c r="E6" s="491"/>
      <c r="F6" s="462"/>
      <c r="G6" s="466"/>
      <c r="H6" s="471"/>
      <c r="I6" s="485"/>
    </row>
    <row r="7" spans="1:9" x14ac:dyDescent="0.15">
      <c r="A7" s="500"/>
      <c r="B7" s="474"/>
      <c r="C7" s="502"/>
      <c r="D7" s="490"/>
      <c r="E7" s="492"/>
      <c r="F7" s="490"/>
      <c r="G7" s="467"/>
      <c r="H7" s="472"/>
      <c r="I7" s="486"/>
    </row>
    <row r="8" spans="1:9" ht="15" customHeight="1" x14ac:dyDescent="0.15">
      <c r="A8" s="18" t="s">
        <v>588</v>
      </c>
      <c r="B8" s="193">
        <v>60072</v>
      </c>
      <c r="C8" s="194">
        <v>2378008</v>
      </c>
      <c r="D8" s="194">
        <v>81799</v>
      </c>
      <c r="E8" s="194">
        <v>1219676</v>
      </c>
      <c r="F8" s="194">
        <v>166130</v>
      </c>
      <c r="G8" s="194">
        <v>908320</v>
      </c>
      <c r="H8" s="194">
        <v>77509</v>
      </c>
      <c r="I8" s="194">
        <v>2083</v>
      </c>
    </row>
    <row r="9" spans="1:9" ht="15" customHeight="1" x14ac:dyDescent="0.15">
      <c r="A9" s="18" t="s">
        <v>420</v>
      </c>
      <c r="B9" s="193">
        <v>60886</v>
      </c>
      <c r="C9" s="194">
        <v>2483444</v>
      </c>
      <c r="D9" s="194">
        <v>81621</v>
      </c>
      <c r="E9" s="194">
        <v>1227906</v>
      </c>
      <c r="F9" s="194">
        <v>176661</v>
      </c>
      <c r="G9" s="194">
        <v>917451</v>
      </c>
      <c r="H9" s="194">
        <v>77625</v>
      </c>
      <c r="I9" s="194">
        <v>2180</v>
      </c>
    </row>
    <row r="10" spans="1:9" ht="15" customHeight="1" x14ac:dyDescent="0.15">
      <c r="A10" s="18" t="s">
        <v>433</v>
      </c>
      <c r="B10" s="193">
        <v>61952</v>
      </c>
      <c r="C10" s="194">
        <v>2530730</v>
      </c>
      <c r="D10" s="194">
        <v>83446</v>
      </c>
      <c r="E10" s="194">
        <v>1246343</v>
      </c>
      <c r="F10" s="194">
        <v>185791</v>
      </c>
      <c r="G10" s="194">
        <v>933141</v>
      </c>
      <c r="H10" s="194">
        <v>79477</v>
      </c>
      <c r="I10" s="194">
        <v>2532</v>
      </c>
    </row>
    <row r="11" spans="1:9" ht="15" customHeight="1" x14ac:dyDescent="0.15">
      <c r="A11" s="24" t="s">
        <v>471</v>
      </c>
      <c r="B11" s="193">
        <v>63168</v>
      </c>
      <c r="C11" s="194">
        <v>2580649</v>
      </c>
      <c r="D11" s="194">
        <v>85134</v>
      </c>
      <c r="E11" s="194">
        <v>1264538</v>
      </c>
      <c r="F11" s="194">
        <v>196170</v>
      </c>
      <c r="G11" s="194">
        <v>951059</v>
      </c>
      <c r="H11" s="194">
        <v>81093</v>
      </c>
      <c r="I11" s="194">
        <v>2655</v>
      </c>
    </row>
    <row r="12" spans="1:9" ht="15" customHeight="1" thickBot="1" x14ac:dyDescent="0.2">
      <c r="A12" s="20" t="s">
        <v>593</v>
      </c>
      <c r="B12" s="195">
        <v>64080</v>
      </c>
      <c r="C12" s="196">
        <v>2625192</v>
      </c>
      <c r="D12" s="196">
        <v>85733</v>
      </c>
      <c r="E12" s="196">
        <v>1278397</v>
      </c>
      <c r="F12" s="196">
        <v>206455</v>
      </c>
      <c r="G12" s="196">
        <v>969928</v>
      </c>
      <c r="H12" s="196">
        <v>81682</v>
      </c>
      <c r="I12" s="196">
        <v>2997</v>
      </c>
    </row>
    <row r="13" spans="1:9" x14ac:dyDescent="0.15">
      <c r="A13" s="8" t="s">
        <v>531</v>
      </c>
      <c r="B13" s="8"/>
      <c r="C13" s="8"/>
      <c r="D13" s="8"/>
      <c r="E13" s="8"/>
      <c r="F13" s="1"/>
      <c r="G13" s="1"/>
      <c r="H13" s="8"/>
      <c r="I13" s="8"/>
    </row>
  </sheetData>
  <mergeCells count="12">
    <mergeCell ref="A1:I1"/>
    <mergeCell ref="A3:A7"/>
    <mergeCell ref="B3:B7"/>
    <mergeCell ref="C3:I3"/>
    <mergeCell ref="C4:I4"/>
    <mergeCell ref="C5:C7"/>
    <mergeCell ref="D5:D7"/>
    <mergeCell ref="E5:E7"/>
    <mergeCell ref="F5:F7"/>
    <mergeCell ref="G5:G7"/>
    <mergeCell ref="H5:H7"/>
    <mergeCell ref="I5:I7"/>
  </mergeCells>
  <phoneticPr fontId="2"/>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115" zoomScaleNormal="115" workbookViewId="0">
      <selection sqref="A1:H1"/>
    </sheetView>
  </sheetViews>
  <sheetFormatPr defaultRowHeight="13.5" x14ac:dyDescent="0.15"/>
  <cols>
    <col min="1" max="1" width="9.625" customWidth="1"/>
    <col min="2" max="7" width="11.625" customWidth="1"/>
    <col min="8" max="8" width="11.25" customWidth="1"/>
  </cols>
  <sheetData>
    <row r="1" spans="1:8" ht="14.25" thickBot="1" x14ac:dyDescent="0.2">
      <c r="A1" s="503" t="s">
        <v>565</v>
      </c>
      <c r="B1" s="503"/>
      <c r="C1" s="503"/>
      <c r="D1" s="503"/>
      <c r="E1" s="503"/>
      <c r="F1" s="503"/>
      <c r="G1" s="503"/>
      <c r="H1" s="503"/>
    </row>
    <row r="2" spans="1:8" x14ac:dyDescent="0.15">
      <c r="A2" s="394" t="s">
        <v>381</v>
      </c>
      <c r="B2" s="380" t="s">
        <v>569</v>
      </c>
      <c r="C2" s="380"/>
      <c r="D2" s="380"/>
      <c r="E2" s="380"/>
      <c r="F2" s="380"/>
      <c r="G2" s="380"/>
      <c r="H2" s="380"/>
    </row>
    <row r="3" spans="1:8" x14ac:dyDescent="0.15">
      <c r="A3" s="499"/>
      <c r="B3" s="369" t="s">
        <v>570</v>
      </c>
      <c r="C3" s="478"/>
      <c r="D3" s="478"/>
      <c r="E3" s="478"/>
      <c r="F3" s="478"/>
      <c r="G3" s="478"/>
      <c r="H3" s="478"/>
    </row>
    <row r="4" spans="1:8" x14ac:dyDescent="0.15">
      <c r="A4" s="499"/>
      <c r="B4" s="501" t="s">
        <v>306</v>
      </c>
      <c r="C4" s="489" t="s">
        <v>108</v>
      </c>
      <c r="D4" s="489" t="s">
        <v>109</v>
      </c>
      <c r="E4" s="489" t="s">
        <v>110</v>
      </c>
      <c r="F4" s="389" t="s">
        <v>111</v>
      </c>
      <c r="G4" s="470" t="s">
        <v>384</v>
      </c>
      <c r="H4" s="484" t="s">
        <v>383</v>
      </c>
    </row>
    <row r="5" spans="1:8" x14ac:dyDescent="0.15">
      <c r="A5" s="499"/>
      <c r="B5" s="460"/>
      <c r="C5" s="462"/>
      <c r="D5" s="491"/>
      <c r="E5" s="462"/>
      <c r="F5" s="466"/>
      <c r="G5" s="471"/>
      <c r="H5" s="485"/>
    </row>
    <row r="6" spans="1:8" x14ac:dyDescent="0.15">
      <c r="A6" s="500"/>
      <c r="B6" s="502"/>
      <c r="C6" s="490"/>
      <c r="D6" s="492"/>
      <c r="E6" s="490"/>
      <c r="F6" s="467"/>
      <c r="G6" s="472"/>
      <c r="H6" s="486"/>
    </row>
    <row r="7" spans="1:8" ht="15" customHeight="1" x14ac:dyDescent="0.15">
      <c r="A7" s="24" t="s">
        <v>594</v>
      </c>
      <c r="B7" s="194">
        <v>77583020</v>
      </c>
      <c r="C7" s="194">
        <v>40444162</v>
      </c>
      <c r="D7" s="194">
        <v>19275977</v>
      </c>
      <c r="E7" s="194">
        <v>2218642</v>
      </c>
      <c r="F7" s="194">
        <v>12622542</v>
      </c>
      <c r="G7" s="194">
        <v>2825136</v>
      </c>
      <c r="H7" s="194">
        <v>196561</v>
      </c>
    </row>
    <row r="8" spans="1:8" ht="15" customHeight="1" x14ac:dyDescent="0.15">
      <c r="A8" s="24" t="s">
        <v>420</v>
      </c>
      <c r="B8" s="194">
        <v>78783688</v>
      </c>
      <c r="C8" s="194">
        <v>41320593</v>
      </c>
      <c r="D8" s="194">
        <v>19489708</v>
      </c>
      <c r="E8" s="194">
        <v>2325148</v>
      </c>
      <c r="F8" s="194">
        <v>12664590</v>
      </c>
      <c r="G8" s="194">
        <v>2789428</v>
      </c>
      <c r="H8" s="194">
        <v>194221</v>
      </c>
    </row>
    <row r="9" spans="1:8" ht="15" customHeight="1" x14ac:dyDescent="0.15">
      <c r="A9" s="24" t="s">
        <v>433</v>
      </c>
      <c r="B9" s="194">
        <v>81998413</v>
      </c>
      <c r="C9" s="194">
        <v>42905721</v>
      </c>
      <c r="D9" s="194">
        <v>20115231</v>
      </c>
      <c r="E9" s="194">
        <v>2447772</v>
      </c>
      <c r="F9" s="194">
        <v>13463338</v>
      </c>
      <c r="G9" s="194">
        <v>2842812</v>
      </c>
      <c r="H9" s="194">
        <v>223539</v>
      </c>
    </row>
    <row r="10" spans="1:8" ht="15" customHeight="1" x14ac:dyDescent="0.15">
      <c r="A10" s="24" t="s">
        <v>471</v>
      </c>
      <c r="B10" s="194">
        <v>81720106</v>
      </c>
      <c r="C10" s="194">
        <v>43489311</v>
      </c>
      <c r="D10" s="194">
        <v>19822044</v>
      </c>
      <c r="E10" s="194">
        <v>2575426</v>
      </c>
      <c r="F10" s="194">
        <v>12784611</v>
      </c>
      <c r="G10" s="194">
        <v>2816711</v>
      </c>
      <c r="H10" s="194">
        <v>232003</v>
      </c>
    </row>
    <row r="11" spans="1:8" ht="15" customHeight="1" thickBot="1" x14ac:dyDescent="0.2">
      <c r="A11" s="27" t="s">
        <v>593</v>
      </c>
      <c r="B11" s="196">
        <v>82711124</v>
      </c>
      <c r="C11" s="196">
        <v>43887774</v>
      </c>
      <c r="D11" s="196">
        <v>20003774</v>
      </c>
      <c r="E11" s="196">
        <v>2718999</v>
      </c>
      <c r="F11" s="196">
        <v>13041434</v>
      </c>
      <c r="G11" s="196">
        <v>2812498</v>
      </c>
      <c r="H11" s="196">
        <v>246645</v>
      </c>
    </row>
    <row r="12" spans="1:8" x14ac:dyDescent="0.15">
      <c r="A12" s="218"/>
    </row>
  </sheetData>
  <mergeCells count="11">
    <mergeCell ref="A1:H1"/>
    <mergeCell ref="A2:A6"/>
    <mergeCell ref="B2:H2"/>
    <mergeCell ref="B3:H3"/>
    <mergeCell ref="B4:B6"/>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115" zoomScaleNormal="115" workbookViewId="0">
      <selection sqref="A1:I1"/>
    </sheetView>
  </sheetViews>
  <sheetFormatPr defaultRowHeight="13.5" x14ac:dyDescent="0.15"/>
  <cols>
    <col min="1" max="1" width="9.625" customWidth="1"/>
    <col min="2" max="9" width="10.125" customWidth="1"/>
  </cols>
  <sheetData>
    <row r="1" spans="1:9" ht="14.25" thickBot="1" x14ac:dyDescent="0.2">
      <c r="A1" s="503" t="s">
        <v>566</v>
      </c>
      <c r="B1" s="503"/>
      <c r="C1" s="503"/>
      <c r="D1" s="503"/>
      <c r="E1" s="503"/>
      <c r="F1" s="503"/>
      <c r="G1" s="503"/>
      <c r="H1" s="503"/>
      <c r="I1" s="503"/>
    </row>
    <row r="2" spans="1:9" x14ac:dyDescent="0.15">
      <c r="A2" s="394" t="s">
        <v>381</v>
      </c>
      <c r="B2" s="380" t="s">
        <v>571</v>
      </c>
      <c r="C2" s="380"/>
      <c r="D2" s="380"/>
      <c r="E2" s="380"/>
      <c r="F2" s="380"/>
      <c r="G2" s="380"/>
      <c r="H2" s="380"/>
      <c r="I2" s="380"/>
    </row>
    <row r="3" spans="1:9" x14ac:dyDescent="0.15">
      <c r="A3" s="499"/>
      <c r="B3" s="487" t="s">
        <v>385</v>
      </c>
      <c r="C3" s="368" t="s">
        <v>563</v>
      </c>
      <c r="D3" s="478"/>
      <c r="E3" s="478"/>
      <c r="F3" s="478"/>
      <c r="G3" s="478"/>
      <c r="H3" s="478"/>
      <c r="I3" s="478"/>
    </row>
    <row r="4" spans="1:9" x14ac:dyDescent="0.15">
      <c r="A4" s="499"/>
      <c r="B4" s="391"/>
      <c r="C4" s="489" t="s">
        <v>306</v>
      </c>
      <c r="D4" s="489" t="s">
        <v>370</v>
      </c>
      <c r="E4" s="489" t="s">
        <v>371</v>
      </c>
      <c r="F4" s="489" t="s">
        <v>372</v>
      </c>
      <c r="G4" s="470" t="s">
        <v>373</v>
      </c>
      <c r="H4" s="470" t="s">
        <v>374</v>
      </c>
      <c r="I4" s="484" t="s">
        <v>375</v>
      </c>
    </row>
    <row r="5" spans="1:9" x14ac:dyDescent="0.15">
      <c r="A5" s="499"/>
      <c r="B5" s="391"/>
      <c r="C5" s="462"/>
      <c r="D5" s="462"/>
      <c r="E5" s="491"/>
      <c r="F5" s="462"/>
      <c r="G5" s="466"/>
      <c r="H5" s="471"/>
      <c r="I5" s="485"/>
    </row>
    <row r="6" spans="1:9" x14ac:dyDescent="0.15">
      <c r="A6" s="500"/>
      <c r="B6" s="488"/>
      <c r="C6" s="490"/>
      <c r="D6" s="490"/>
      <c r="E6" s="492"/>
      <c r="F6" s="490"/>
      <c r="G6" s="467"/>
      <c r="H6" s="472"/>
      <c r="I6" s="486"/>
    </row>
    <row r="7" spans="1:9" ht="15" customHeight="1" x14ac:dyDescent="0.15">
      <c r="A7" s="24" t="s">
        <v>588</v>
      </c>
      <c r="B7" s="197">
        <v>61070</v>
      </c>
      <c r="C7" s="197">
        <v>805204</v>
      </c>
      <c r="D7" s="211">
        <v>210</v>
      </c>
      <c r="E7" s="197">
        <v>67003</v>
      </c>
      <c r="F7" s="197">
        <v>486287</v>
      </c>
      <c r="G7" s="197">
        <v>98986</v>
      </c>
      <c r="H7" s="197">
        <v>152718</v>
      </c>
      <c r="I7" s="197" t="s">
        <v>222</v>
      </c>
    </row>
    <row r="8" spans="1:9" ht="15" customHeight="1" x14ac:dyDescent="0.15">
      <c r="A8" s="24" t="s">
        <v>420</v>
      </c>
      <c r="B8" s="197">
        <v>65073</v>
      </c>
      <c r="C8" s="197">
        <v>843449</v>
      </c>
      <c r="D8" s="211">
        <v>197</v>
      </c>
      <c r="E8" s="197">
        <v>70276</v>
      </c>
      <c r="F8" s="197">
        <v>503324</v>
      </c>
      <c r="G8" s="197">
        <v>104202</v>
      </c>
      <c r="H8" s="197">
        <v>165450</v>
      </c>
      <c r="I8" s="197" t="s">
        <v>222</v>
      </c>
    </row>
    <row r="9" spans="1:9" ht="15" customHeight="1" x14ac:dyDescent="0.15">
      <c r="A9" s="24" t="s">
        <v>433</v>
      </c>
      <c r="B9" s="197">
        <v>67602</v>
      </c>
      <c r="C9" s="197">
        <v>890403</v>
      </c>
      <c r="D9" s="197">
        <v>33403</v>
      </c>
      <c r="E9" s="197">
        <v>64233</v>
      </c>
      <c r="F9" s="197">
        <v>514245</v>
      </c>
      <c r="G9" s="197">
        <v>97998</v>
      </c>
      <c r="H9" s="197">
        <v>180524</v>
      </c>
      <c r="I9" s="197" t="s">
        <v>222</v>
      </c>
    </row>
    <row r="10" spans="1:9" ht="15" customHeight="1" x14ac:dyDescent="0.15">
      <c r="A10" s="24" t="s">
        <v>471</v>
      </c>
      <c r="B10" s="197">
        <v>67698</v>
      </c>
      <c r="C10" s="197">
        <v>878744</v>
      </c>
      <c r="D10" s="197">
        <v>268</v>
      </c>
      <c r="E10" s="197">
        <v>73050</v>
      </c>
      <c r="F10" s="197">
        <v>507657</v>
      </c>
      <c r="G10" s="197">
        <v>113146</v>
      </c>
      <c r="H10" s="197">
        <v>184623</v>
      </c>
      <c r="I10" s="197" t="s">
        <v>222</v>
      </c>
    </row>
    <row r="11" spans="1:9" ht="15" customHeight="1" thickBot="1" x14ac:dyDescent="0.2">
      <c r="A11" s="27" t="s">
        <v>593</v>
      </c>
      <c r="B11" s="198">
        <v>68693</v>
      </c>
      <c r="C11" s="198">
        <v>879456</v>
      </c>
      <c r="D11" s="198">
        <v>379</v>
      </c>
      <c r="E11" s="198">
        <v>73684</v>
      </c>
      <c r="F11" s="198">
        <v>493229</v>
      </c>
      <c r="G11" s="198">
        <v>133250</v>
      </c>
      <c r="H11" s="198">
        <v>178914</v>
      </c>
      <c r="I11" s="198" t="s">
        <v>670</v>
      </c>
    </row>
  </sheetData>
  <mergeCells count="12">
    <mergeCell ref="A1:I1"/>
    <mergeCell ref="I4:I6"/>
    <mergeCell ref="A2:A6"/>
    <mergeCell ref="B2:I2"/>
    <mergeCell ref="B3:B6"/>
    <mergeCell ref="C3:I3"/>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5" zoomScaleNormal="115" workbookViewId="0">
      <selection sqref="A1:I1"/>
    </sheetView>
  </sheetViews>
  <sheetFormatPr defaultRowHeight="13.5" x14ac:dyDescent="0.15"/>
  <cols>
    <col min="1" max="1" width="9.5" customWidth="1"/>
    <col min="2" max="9" width="10.125" customWidth="1"/>
  </cols>
  <sheetData>
    <row r="1" spans="1:9" ht="17.25" x14ac:dyDescent="0.15">
      <c r="A1" s="376" t="s">
        <v>532</v>
      </c>
      <c r="B1" s="376"/>
      <c r="C1" s="376"/>
      <c r="D1" s="376"/>
      <c r="E1" s="376"/>
      <c r="F1" s="376"/>
      <c r="G1" s="376"/>
      <c r="H1" s="376"/>
      <c r="I1" s="376"/>
    </row>
    <row r="2" spans="1:9" ht="7.5" customHeight="1" x14ac:dyDescent="0.15">
      <c r="A2" s="1"/>
      <c r="B2" s="1"/>
      <c r="C2" s="1"/>
      <c r="D2" s="1"/>
      <c r="E2" s="1"/>
      <c r="F2" s="1"/>
      <c r="G2" s="2"/>
      <c r="H2" s="2"/>
      <c r="I2" s="2"/>
    </row>
    <row r="3" spans="1:9" x14ac:dyDescent="0.15">
      <c r="A3" s="374" t="s">
        <v>386</v>
      </c>
      <c r="B3" s="374"/>
      <c r="C3" s="374"/>
      <c r="D3" s="374"/>
      <c r="E3" s="374"/>
      <c r="F3" s="374"/>
      <c r="G3" s="374"/>
      <c r="H3" s="374"/>
      <c r="I3" s="374"/>
    </row>
    <row r="4" spans="1:9" ht="11.25" customHeight="1" thickBot="1" x14ac:dyDescent="0.2">
      <c r="A4" s="3"/>
      <c r="B4" s="3"/>
      <c r="C4" s="3"/>
      <c r="D4" s="3"/>
      <c r="E4" s="3"/>
      <c r="F4" s="3"/>
      <c r="G4" s="3"/>
      <c r="H4" s="3"/>
      <c r="I4" s="20" t="s">
        <v>331</v>
      </c>
    </row>
    <row r="5" spans="1:9" ht="54" customHeight="1" x14ac:dyDescent="0.15">
      <c r="A5" s="22" t="s">
        <v>337</v>
      </c>
      <c r="B5" s="54" t="s">
        <v>155</v>
      </c>
      <c r="C5" s="54" t="s">
        <v>324</v>
      </c>
      <c r="D5" s="54" t="s">
        <v>325</v>
      </c>
      <c r="E5" s="54" t="s">
        <v>327</v>
      </c>
      <c r="F5" s="54" t="s">
        <v>326</v>
      </c>
      <c r="G5" s="54" t="s">
        <v>328</v>
      </c>
      <c r="H5" s="54" t="s">
        <v>329</v>
      </c>
      <c r="I5" s="158" t="s">
        <v>330</v>
      </c>
    </row>
    <row r="6" spans="1:9" ht="4.5" customHeight="1" x14ac:dyDescent="0.15">
      <c r="A6" s="24"/>
      <c r="B6" s="35"/>
      <c r="C6" s="33"/>
      <c r="D6" s="33"/>
      <c r="E6" s="32"/>
      <c r="F6" s="32"/>
      <c r="G6" s="2"/>
      <c r="H6" s="2"/>
      <c r="I6" s="2"/>
    </row>
    <row r="7" spans="1:9" ht="15" customHeight="1" x14ac:dyDescent="0.15">
      <c r="A7" s="308" t="s">
        <v>658</v>
      </c>
      <c r="B7" s="160">
        <v>29552</v>
      </c>
      <c r="C7" s="69">
        <v>4922</v>
      </c>
      <c r="D7" s="69">
        <v>5306</v>
      </c>
      <c r="E7" s="161">
        <v>6235</v>
      </c>
      <c r="F7" s="161">
        <v>4972</v>
      </c>
      <c r="G7" s="150">
        <v>3633</v>
      </c>
      <c r="H7" s="150">
        <v>2400</v>
      </c>
      <c r="I7" s="150">
        <v>2084</v>
      </c>
    </row>
    <row r="8" spans="1:9" ht="15" customHeight="1" x14ac:dyDescent="0.15">
      <c r="A8" s="18" t="s">
        <v>426</v>
      </c>
      <c r="B8" s="160">
        <v>29966</v>
      </c>
      <c r="C8" s="69">
        <v>5004</v>
      </c>
      <c r="D8" s="69">
        <v>5167</v>
      </c>
      <c r="E8" s="161">
        <v>6535</v>
      </c>
      <c r="F8" s="161">
        <v>5079</v>
      </c>
      <c r="G8" s="150">
        <v>3619</v>
      </c>
      <c r="H8" s="150">
        <v>2467</v>
      </c>
      <c r="I8" s="150">
        <v>2095</v>
      </c>
    </row>
    <row r="9" spans="1:9" ht="15" customHeight="1" x14ac:dyDescent="0.15">
      <c r="A9" s="233" t="s">
        <v>472</v>
      </c>
      <c r="B9" s="160">
        <v>30482</v>
      </c>
      <c r="C9" s="69">
        <v>4690</v>
      </c>
      <c r="D9" s="69">
        <v>5336</v>
      </c>
      <c r="E9" s="161">
        <v>6830</v>
      </c>
      <c r="F9" s="161">
        <v>5177</v>
      </c>
      <c r="G9" s="150">
        <v>3542</v>
      </c>
      <c r="H9" s="150">
        <v>2686</v>
      </c>
      <c r="I9" s="150">
        <v>2221</v>
      </c>
    </row>
    <row r="10" spans="1:9" ht="15" customHeight="1" x14ac:dyDescent="0.15">
      <c r="A10" s="308" t="s">
        <v>473</v>
      </c>
      <c r="B10" s="160">
        <v>30638</v>
      </c>
      <c r="C10" s="69">
        <v>4311</v>
      </c>
      <c r="D10" s="69">
        <v>5280</v>
      </c>
      <c r="E10" s="161">
        <v>7017</v>
      </c>
      <c r="F10" s="161">
        <v>5181</v>
      </c>
      <c r="G10" s="150">
        <v>3701</v>
      </c>
      <c r="H10" s="150">
        <v>2874</v>
      </c>
      <c r="I10" s="150">
        <v>2274</v>
      </c>
    </row>
    <row r="11" spans="1:9" ht="15" customHeight="1" x14ac:dyDescent="0.15">
      <c r="A11" s="18" t="s">
        <v>659</v>
      </c>
      <c r="B11" s="160">
        <v>29807</v>
      </c>
      <c r="C11" s="69">
        <v>3572</v>
      </c>
      <c r="D11" s="69">
        <v>4897</v>
      </c>
      <c r="E11" s="161">
        <v>7071</v>
      </c>
      <c r="F11" s="161">
        <v>5347</v>
      </c>
      <c r="G11" s="150">
        <v>3830</v>
      </c>
      <c r="H11" s="150">
        <v>2832</v>
      </c>
      <c r="I11" s="150">
        <v>2258</v>
      </c>
    </row>
    <row r="12" spans="1:9" ht="4.5" customHeight="1" thickBot="1" x14ac:dyDescent="0.2">
      <c r="A12" s="18"/>
      <c r="B12" s="53"/>
      <c r="C12" s="33"/>
      <c r="D12" s="33"/>
      <c r="E12" s="32"/>
      <c r="F12" s="32"/>
      <c r="G12" s="1"/>
      <c r="H12" s="1"/>
      <c r="I12" s="1"/>
    </row>
    <row r="13" spans="1:9" x14ac:dyDescent="0.15">
      <c r="A13" s="504" t="s">
        <v>572</v>
      </c>
      <c r="B13" s="504"/>
      <c r="C13" s="504"/>
      <c r="D13" s="504"/>
      <c r="E13" s="504"/>
      <c r="F13" s="504"/>
      <c r="G13" s="504"/>
      <c r="H13" s="504"/>
      <c r="I13" s="504"/>
    </row>
  </sheetData>
  <mergeCells count="3">
    <mergeCell ref="A3:I3"/>
    <mergeCell ref="A1:I1"/>
    <mergeCell ref="A13:I13"/>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zoomScale="115" zoomScaleNormal="115" workbookViewId="0"/>
  </sheetViews>
  <sheetFormatPr defaultRowHeight="10.5" x14ac:dyDescent="0.15"/>
  <cols>
    <col min="1" max="1" width="9.5" style="159" customWidth="1"/>
    <col min="2" max="9" width="10.125" style="159" customWidth="1"/>
    <col min="10" max="16384" width="9" style="159"/>
  </cols>
  <sheetData>
    <row r="2" spans="1:9" x14ac:dyDescent="0.15">
      <c r="A2" s="498" t="s">
        <v>387</v>
      </c>
      <c r="B2" s="498"/>
      <c r="C2" s="498"/>
      <c r="D2" s="498"/>
      <c r="E2" s="498"/>
      <c r="F2" s="498"/>
      <c r="G2" s="498"/>
      <c r="H2" s="498"/>
      <c r="I2" s="498"/>
    </row>
    <row r="3" spans="1:9" ht="11.25" thickBot="1" x14ac:dyDescent="0.2">
      <c r="A3" s="166"/>
      <c r="B3" s="166"/>
      <c r="C3" s="166"/>
      <c r="D3" s="166"/>
      <c r="E3" s="166"/>
      <c r="F3" s="166"/>
      <c r="G3" s="166"/>
      <c r="H3" s="166"/>
      <c r="I3" s="166"/>
    </row>
    <row r="4" spans="1:9" ht="17.25" customHeight="1" x14ac:dyDescent="0.15">
      <c r="A4" s="394" t="s">
        <v>337</v>
      </c>
      <c r="B4" s="508" t="s">
        <v>465</v>
      </c>
      <c r="C4" s="508"/>
      <c r="D4" s="508"/>
      <c r="E4" s="508"/>
      <c r="F4" s="508"/>
      <c r="G4" s="508"/>
      <c r="H4" s="508"/>
      <c r="I4" s="379"/>
    </row>
    <row r="5" spans="1:9" ht="17.649999999999999" customHeight="1" x14ac:dyDescent="0.15">
      <c r="A5" s="378"/>
      <c r="B5" s="484" t="s">
        <v>332</v>
      </c>
      <c r="C5" s="470" t="s">
        <v>333</v>
      </c>
      <c r="D5" s="470" t="s">
        <v>334</v>
      </c>
      <c r="E5" s="470" t="s">
        <v>338</v>
      </c>
      <c r="F5" s="470" t="s">
        <v>336</v>
      </c>
      <c r="G5" s="470" t="s">
        <v>339</v>
      </c>
      <c r="H5" s="470" t="s">
        <v>335</v>
      </c>
      <c r="I5" s="507" t="s">
        <v>340</v>
      </c>
    </row>
    <row r="6" spans="1:9" s="166" customFormat="1" ht="30" customHeight="1" x14ac:dyDescent="0.15">
      <c r="A6" s="378"/>
      <c r="B6" s="485"/>
      <c r="C6" s="471"/>
      <c r="D6" s="471"/>
      <c r="E6" s="471"/>
      <c r="F6" s="471"/>
      <c r="G6" s="471"/>
      <c r="H6" s="471"/>
      <c r="I6" s="509"/>
    </row>
    <row r="7" spans="1:9" s="166" customFormat="1" x14ac:dyDescent="0.15">
      <c r="A7" s="372"/>
      <c r="B7" s="172" t="s">
        <v>353</v>
      </c>
      <c r="C7" s="172" t="s">
        <v>353</v>
      </c>
      <c r="D7" s="172" t="s">
        <v>353</v>
      </c>
      <c r="E7" s="172" t="s">
        <v>353</v>
      </c>
      <c r="F7" s="172" t="s">
        <v>353</v>
      </c>
      <c r="G7" s="172" t="s">
        <v>353</v>
      </c>
      <c r="H7" s="172" t="s">
        <v>354</v>
      </c>
      <c r="I7" s="173" t="s">
        <v>355</v>
      </c>
    </row>
    <row r="8" spans="1:9" ht="15" customHeight="1" x14ac:dyDescent="0.15">
      <c r="A8" s="170" t="s">
        <v>660</v>
      </c>
      <c r="B8" s="167">
        <v>1092719</v>
      </c>
      <c r="C8" s="167">
        <v>5239</v>
      </c>
      <c r="D8" s="167">
        <v>100391</v>
      </c>
      <c r="E8" s="167">
        <v>42116</v>
      </c>
      <c r="F8" s="167">
        <v>794253</v>
      </c>
      <c r="G8" s="167">
        <v>404011</v>
      </c>
      <c r="H8" s="167">
        <v>71035</v>
      </c>
      <c r="I8" s="167">
        <v>252034</v>
      </c>
    </row>
    <row r="9" spans="1:9" ht="15" customHeight="1" x14ac:dyDescent="0.15">
      <c r="A9" s="170" t="s">
        <v>415</v>
      </c>
      <c r="B9" s="167">
        <v>1073129</v>
      </c>
      <c r="C9" s="167">
        <v>5488</v>
      </c>
      <c r="D9" s="167">
        <v>107798</v>
      </c>
      <c r="E9" s="167">
        <v>42359</v>
      </c>
      <c r="F9" s="167">
        <v>858161</v>
      </c>
      <c r="G9" s="167">
        <v>420565</v>
      </c>
      <c r="H9" s="167">
        <v>77707</v>
      </c>
      <c r="I9" s="167">
        <v>274900</v>
      </c>
    </row>
    <row r="10" spans="1:9" ht="15" customHeight="1" x14ac:dyDescent="0.15">
      <c r="A10" s="170" t="s">
        <v>427</v>
      </c>
      <c r="B10" s="167">
        <v>1058215</v>
      </c>
      <c r="C10" s="167">
        <v>5866</v>
      </c>
      <c r="D10" s="167">
        <v>126063</v>
      </c>
      <c r="E10" s="167">
        <v>36037</v>
      </c>
      <c r="F10" s="167">
        <v>913612</v>
      </c>
      <c r="G10" s="167">
        <v>440914</v>
      </c>
      <c r="H10" s="167">
        <v>84838</v>
      </c>
      <c r="I10" s="167">
        <v>289695</v>
      </c>
    </row>
    <row r="11" spans="1:9" ht="15" customHeight="1" x14ac:dyDescent="0.15">
      <c r="A11" s="170" t="s">
        <v>474</v>
      </c>
      <c r="B11" s="167">
        <v>1036230</v>
      </c>
      <c r="C11" s="167">
        <v>6112</v>
      </c>
      <c r="D11" s="167">
        <v>132258</v>
      </c>
      <c r="E11" s="167">
        <v>39005</v>
      </c>
      <c r="F11" s="167">
        <v>744789</v>
      </c>
      <c r="G11" s="167">
        <v>455697</v>
      </c>
      <c r="H11" s="167">
        <v>91329</v>
      </c>
      <c r="I11" s="167">
        <v>319501</v>
      </c>
    </row>
    <row r="12" spans="1:9" ht="15" customHeight="1" thickBot="1" x14ac:dyDescent="0.2">
      <c r="A12" s="170" t="s">
        <v>661</v>
      </c>
      <c r="B12" s="344">
        <v>897747</v>
      </c>
      <c r="C12" s="345">
        <v>6061</v>
      </c>
      <c r="D12" s="345">
        <v>137999</v>
      </c>
      <c r="E12" s="345">
        <v>42093</v>
      </c>
      <c r="F12" s="345">
        <v>636566</v>
      </c>
      <c r="G12" s="345">
        <v>460365</v>
      </c>
      <c r="H12" s="345">
        <v>96813</v>
      </c>
      <c r="I12" s="345">
        <v>340729</v>
      </c>
    </row>
    <row r="13" spans="1:9" ht="13.5" customHeight="1" x14ac:dyDescent="0.15">
      <c r="A13" s="504" t="s">
        <v>520</v>
      </c>
      <c r="B13" s="504"/>
      <c r="C13" s="504"/>
      <c r="D13" s="504"/>
      <c r="E13" s="504"/>
      <c r="F13" s="504"/>
      <c r="G13" s="504"/>
      <c r="H13" s="504"/>
      <c r="I13" s="504"/>
    </row>
    <row r="14" spans="1:9" ht="13.5" customHeight="1" x14ac:dyDescent="0.15">
      <c r="A14" s="77"/>
      <c r="B14" s="167"/>
      <c r="C14" s="167"/>
      <c r="D14" s="167"/>
      <c r="E14" s="167"/>
      <c r="F14" s="167"/>
      <c r="G14" s="167"/>
      <c r="H14" s="167"/>
      <c r="I14" s="167"/>
    </row>
    <row r="15" spans="1:9" ht="14.25" customHeight="1" thickBot="1" x14ac:dyDescent="0.2"/>
    <row r="16" spans="1:9" ht="17.25" customHeight="1" x14ac:dyDescent="0.15">
      <c r="A16" s="495" t="s">
        <v>337</v>
      </c>
      <c r="B16" s="508" t="s">
        <v>464</v>
      </c>
      <c r="C16" s="508"/>
      <c r="D16" s="508"/>
      <c r="E16" s="508"/>
      <c r="F16" s="508"/>
      <c r="G16" s="508"/>
      <c r="H16" s="508"/>
      <c r="I16" s="379"/>
    </row>
    <row r="17" spans="1:9" s="168" customFormat="1" ht="17.850000000000001" customHeight="1" x14ac:dyDescent="0.15">
      <c r="A17" s="391"/>
      <c r="B17" s="484" t="s">
        <v>341</v>
      </c>
      <c r="C17" s="470" t="s">
        <v>342</v>
      </c>
      <c r="D17" s="487" t="s">
        <v>671</v>
      </c>
      <c r="E17" s="505" t="s">
        <v>428</v>
      </c>
      <c r="F17" s="505" t="s">
        <v>429</v>
      </c>
      <c r="G17" s="505" t="s">
        <v>343</v>
      </c>
      <c r="H17" s="505" t="s">
        <v>344</v>
      </c>
      <c r="I17" s="506" t="s">
        <v>345</v>
      </c>
    </row>
    <row r="18" spans="1:9" s="169" customFormat="1" ht="30" customHeight="1" x14ac:dyDescent="0.15">
      <c r="A18" s="391"/>
      <c r="B18" s="485"/>
      <c r="C18" s="471"/>
      <c r="D18" s="391"/>
      <c r="E18" s="470"/>
      <c r="F18" s="470"/>
      <c r="G18" s="470"/>
      <c r="H18" s="470"/>
      <c r="I18" s="507"/>
    </row>
    <row r="19" spans="1:9" s="169" customFormat="1" ht="10.5" customHeight="1" x14ac:dyDescent="0.15">
      <c r="A19" s="488"/>
      <c r="B19" s="176" t="s">
        <v>355</v>
      </c>
      <c r="C19" s="176" t="s">
        <v>354</v>
      </c>
      <c r="D19" s="176" t="s">
        <v>354</v>
      </c>
      <c r="E19" s="176" t="s">
        <v>354</v>
      </c>
      <c r="F19" s="176" t="s">
        <v>354</v>
      </c>
      <c r="G19" s="176" t="s">
        <v>354</v>
      </c>
      <c r="H19" s="176" t="s">
        <v>353</v>
      </c>
      <c r="I19" s="174" t="s">
        <v>356</v>
      </c>
    </row>
    <row r="20" spans="1:9" ht="15" customHeight="1" x14ac:dyDescent="0.15">
      <c r="A20" s="170" t="s">
        <v>660</v>
      </c>
      <c r="B20" s="167">
        <v>9442</v>
      </c>
      <c r="C20" s="167">
        <v>27494</v>
      </c>
      <c r="D20" s="167">
        <v>6576</v>
      </c>
      <c r="E20" s="167">
        <v>3095</v>
      </c>
      <c r="F20" s="167">
        <v>2984</v>
      </c>
      <c r="G20" s="167">
        <v>213937</v>
      </c>
      <c r="H20" s="167">
        <v>62621</v>
      </c>
      <c r="I20" s="167">
        <v>43460</v>
      </c>
    </row>
    <row r="21" spans="1:9" ht="15" customHeight="1" x14ac:dyDescent="0.15">
      <c r="A21" s="170" t="s">
        <v>415</v>
      </c>
      <c r="B21" s="167">
        <v>8911</v>
      </c>
      <c r="C21" s="167">
        <v>31377</v>
      </c>
      <c r="D21" s="167">
        <v>6472</v>
      </c>
      <c r="E21" s="167">
        <v>2909</v>
      </c>
      <c r="F21" s="167">
        <v>2808</v>
      </c>
      <c r="G21" s="167">
        <v>220380</v>
      </c>
      <c r="H21" s="167">
        <v>70673</v>
      </c>
      <c r="I21" s="167">
        <v>45348</v>
      </c>
    </row>
    <row r="22" spans="1:9" ht="15" customHeight="1" x14ac:dyDescent="0.15">
      <c r="A22" s="170" t="s">
        <v>427</v>
      </c>
      <c r="B22" s="167">
        <v>9786</v>
      </c>
      <c r="C22" s="167">
        <v>35245</v>
      </c>
      <c r="D22" s="167">
        <v>5917</v>
      </c>
      <c r="E22" s="167">
        <v>2790</v>
      </c>
      <c r="F22" s="167">
        <v>2612</v>
      </c>
      <c r="G22" s="167">
        <v>226735</v>
      </c>
      <c r="H22" s="167">
        <v>79102</v>
      </c>
      <c r="I22" s="167">
        <v>42858</v>
      </c>
    </row>
    <row r="23" spans="1:9" ht="15" customHeight="1" x14ac:dyDescent="0.15">
      <c r="A23" s="170" t="s">
        <v>474</v>
      </c>
      <c r="B23" s="167">
        <v>10433</v>
      </c>
      <c r="C23" s="167">
        <v>39743</v>
      </c>
      <c r="D23" s="167">
        <v>5669</v>
      </c>
      <c r="E23" s="167">
        <v>2767</v>
      </c>
      <c r="F23" s="167">
        <v>2508</v>
      </c>
      <c r="G23" s="167">
        <v>230791</v>
      </c>
      <c r="H23" s="167">
        <v>87307</v>
      </c>
      <c r="I23" s="167">
        <v>40924</v>
      </c>
    </row>
    <row r="24" spans="1:9" ht="15" customHeight="1" thickBot="1" x14ac:dyDescent="0.2">
      <c r="A24" s="170" t="s">
        <v>661</v>
      </c>
      <c r="B24" s="344">
        <v>11782</v>
      </c>
      <c r="C24" s="345">
        <v>44182</v>
      </c>
      <c r="D24" s="345">
        <v>5485</v>
      </c>
      <c r="E24" s="345">
        <v>2786</v>
      </c>
      <c r="F24" s="345">
        <v>2578</v>
      </c>
      <c r="G24" s="345">
        <v>209079</v>
      </c>
      <c r="H24" s="345">
        <v>90084</v>
      </c>
      <c r="I24" s="345">
        <v>41062</v>
      </c>
    </row>
    <row r="25" spans="1:9" ht="15" customHeight="1" x14ac:dyDescent="0.15">
      <c r="A25" s="504"/>
      <c r="B25" s="504"/>
      <c r="C25" s="504"/>
      <c r="D25" s="504"/>
      <c r="E25" s="504"/>
      <c r="F25" s="504"/>
      <c r="G25" s="504"/>
      <c r="H25" s="504"/>
      <c r="I25" s="504"/>
    </row>
    <row r="26" spans="1:9" ht="15" customHeight="1" x14ac:dyDescent="0.15">
      <c r="A26" s="182"/>
      <c r="B26" s="182"/>
      <c r="C26" s="182"/>
      <c r="D26" s="182"/>
      <c r="E26" s="182"/>
      <c r="F26" s="182"/>
      <c r="G26" s="182"/>
      <c r="H26" s="182"/>
      <c r="I26" s="182"/>
    </row>
    <row r="27" spans="1:9" ht="14.25" customHeight="1" thickBot="1" x14ac:dyDescent="0.2"/>
    <row r="28" spans="1:9" s="165" customFormat="1" ht="24" customHeight="1" x14ac:dyDescent="0.15">
      <c r="A28" s="495" t="s">
        <v>337</v>
      </c>
      <c r="B28" s="510" t="s">
        <v>392</v>
      </c>
      <c r="C28" s="510"/>
      <c r="D28" s="510"/>
      <c r="E28" s="510"/>
      <c r="F28" s="510"/>
      <c r="G28" s="510" t="s">
        <v>393</v>
      </c>
      <c r="H28" s="510"/>
      <c r="I28" s="511"/>
    </row>
    <row r="29" spans="1:9" s="165" customFormat="1" ht="39" x14ac:dyDescent="0.15">
      <c r="A29" s="391"/>
      <c r="B29" s="162" t="s">
        <v>346</v>
      </c>
      <c r="C29" s="162" t="s">
        <v>347</v>
      </c>
      <c r="D29" s="162" t="s">
        <v>357</v>
      </c>
      <c r="E29" s="162" t="s">
        <v>348</v>
      </c>
      <c r="F29" s="175" t="s">
        <v>349</v>
      </c>
      <c r="G29" s="162" t="s">
        <v>350</v>
      </c>
      <c r="H29" s="162" t="s">
        <v>351</v>
      </c>
      <c r="I29" s="163" t="s">
        <v>352</v>
      </c>
    </row>
    <row r="30" spans="1:9" s="165" customFormat="1" x14ac:dyDescent="0.15">
      <c r="A30" s="488"/>
      <c r="B30" s="176" t="s">
        <v>353</v>
      </c>
      <c r="C30" s="176" t="s">
        <v>353</v>
      </c>
      <c r="D30" s="176" t="s">
        <v>354</v>
      </c>
      <c r="E30" s="176" t="s">
        <v>354</v>
      </c>
      <c r="F30" s="176" t="s">
        <v>354</v>
      </c>
      <c r="G30" s="176" t="s">
        <v>354</v>
      </c>
      <c r="H30" s="176" t="s">
        <v>354</v>
      </c>
      <c r="I30" s="177" t="s">
        <v>354</v>
      </c>
    </row>
    <row r="31" spans="1:9" ht="15" customHeight="1" x14ac:dyDescent="0.15">
      <c r="A31" s="170" t="s">
        <v>660</v>
      </c>
      <c r="B31" s="178">
        <v>51</v>
      </c>
      <c r="C31" s="167">
        <v>69890</v>
      </c>
      <c r="D31" s="167">
        <v>5051</v>
      </c>
      <c r="E31" s="167">
        <v>11706</v>
      </c>
      <c r="F31" s="167">
        <v>4145</v>
      </c>
      <c r="G31" s="167">
        <v>1621</v>
      </c>
      <c r="H31" s="167">
        <v>1424</v>
      </c>
      <c r="I31" s="167">
        <v>232</v>
      </c>
    </row>
    <row r="32" spans="1:9" ht="15" customHeight="1" x14ac:dyDescent="0.15">
      <c r="A32" s="170" t="s">
        <v>415</v>
      </c>
      <c r="B32" s="178">
        <v>1</v>
      </c>
      <c r="C32" s="167">
        <v>72365</v>
      </c>
      <c r="D32" s="167">
        <v>5868</v>
      </c>
      <c r="E32" s="167">
        <v>11684</v>
      </c>
      <c r="F32" s="167">
        <v>4406</v>
      </c>
      <c r="G32" s="167">
        <v>1606</v>
      </c>
      <c r="H32" s="167">
        <v>1433</v>
      </c>
      <c r="I32" s="167">
        <v>215</v>
      </c>
    </row>
    <row r="33" spans="1:9" ht="15" customHeight="1" x14ac:dyDescent="0.15">
      <c r="A33" s="170" t="s">
        <v>427</v>
      </c>
      <c r="B33" s="178">
        <v>403</v>
      </c>
      <c r="C33" s="167">
        <v>73012</v>
      </c>
      <c r="D33" s="167">
        <v>7191</v>
      </c>
      <c r="E33" s="167">
        <v>11686</v>
      </c>
      <c r="F33" s="167">
        <v>4447</v>
      </c>
      <c r="G33" s="167">
        <v>1624</v>
      </c>
      <c r="H33" s="167">
        <v>1445</v>
      </c>
      <c r="I33" s="167">
        <v>160</v>
      </c>
    </row>
    <row r="34" spans="1:9" ht="15" customHeight="1" x14ac:dyDescent="0.15">
      <c r="A34" s="170" t="s">
        <v>474</v>
      </c>
      <c r="B34" s="178">
        <v>1589</v>
      </c>
      <c r="C34" s="167">
        <v>69244</v>
      </c>
      <c r="D34" s="167">
        <v>7893</v>
      </c>
      <c r="E34" s="167">
        <v>11764</v>
      </c>
      <c r="F34" s="167">
        <v>4641</v>
      </c>
      <c r="G34" s="167">
        <v>1613</v>
      </c>
      <c r="H34" s="167">
        <v>1444</v>
      </c>
      <c r="I34" s="167">
        <v>131</v>
      </c>
    </row>
    <row r="35" spans="1:9" ht="15" customHeight="1" thickBot="1" x14ac:dyDescent="0.2">
      <c r="A35" s="171" t="s">
        <v>661</v>
      </c>
      <c r="B35" s="346">
        <v>2928</v>
      </c>
      <c r="C35" s="345">
        <v>67967</v>
      </c>
      <c r="D35" s="345">
        <v>7953</v>
      </c>
      <c r="E35" s="345">
        <v>12080</v>
      </c>
      <c r="F35" s="345">
        <v>5072</v>
      </c>
      <c r="G35" s="345">
        <v>1613</v>
      </c>
      <c r="H35" s="345">
        <v>1423</v>
      </c>
      <c r="I35" s="345">
        <v>111</v>
      </c>
    </row>
    <row r="36" spans="1:9" ht="12.75" customHeight="1" x14ac:dyDescent="0.15"/>
  </sheetData>
  <mergeCells count="26">
    <mergeCell ref="B28:F28"/>
    <mergeCell ref="G28:I28"/>
    <mergeCell ref="A4:A7"/>
    <mergeCell ref="A16:A19"/>
    <mergeCell ref="A28:A30"/>
    <mergeCell ref="A25:I25"/>
    <mergeCell ref="A13:I13"/>
    <mergeCell ref="B5:B6"/>
    <mergeCell ref="C5:C6"/>
    <mergeCell ref="D5:D6"/>
    <mergeCell ref="A2:I2"/>
    <mergeCell ref="E17:E18"/>
    <mergeCell ref="F17:F18"/>
    <mergeCell ref="G17:G18"/>
    <mergeCell ref="H17:H18"/>
    <mergeCell ref="I17:I18"/>
    <mergeCell ref="B4:I4"/>
    <mergeCell ref="B16:I16"/>
    <mergeCell ref="E5:E6"/>
    <mergeCell ref="F5:F6"/>
    <mergeCell ref="G5:G6"/>
    <mergeCell ref="H5:H6"/>
    <mergeCell ref="I5:I6"/>
    <mergeCell ref="B17:B18"/>
    <mergeCell ref="C17:C18"/>
    <mergeCell ref="D17:D18"/>
  </mergeCells>
  <phoneticPr fontId="2"/>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115" zoomScaleNormal="115" workbookViewId="0">
      <selection sqref="A1:E1"/>
    </sheetView>
  </sheetViews>
  <sheetFormatPr defaultRowHeight="13.5" x14ac:dyDescent="0.15"/>
  <cols>
    <col min="1" max="1" width="11.25" style="1" customWidth="1"/>
    <col min="2" max="5" width="20.125" style="1" customWidth="1"/>
    <col min="6" max="16384" width="9" style="2"/>
  </cols>
  <sheetData>
    <row r="1" spans="1:5" ht="17.25" x14ac:dyDescent="0.15">
      <c r="A1" s="512" t="s">
        <v>533</v>
      </c>
      <c r="B1" s="512"/>
      <c r="C1" s="512"/>
      <c r="D1" s="512"/>
      <c r="E1" s="512"/>
    </row>
    <row r="2" spans="1:5" ht="17.25" customHeight="1" x14ac:dyDescent="0.15">
      <c r="A2" s="41"/>
      <c r="B2" s="41"/>
      <c r="C2" s="41"/>
      <c r="D2" s="41"/>
      <c r="E2" s="41"/>
    </row>
    <row r="3" spans="1:5" ht="13.5" customHeight="1" thickBot="1" x14ac:dyDescent="0.2">
      <c r="A3" s="12"/>
      <c r="B3" s="12"/>
      <c r="C3" s="12"/>
      <c r="D3" s="12"/>
      <c r="E3" s="20" t="s">
        <v>220</v>
      </c>
    </row>
    <row r="4" spans="1:5" ht="18.75" customHeight="1" x14ac:dyDescent="0.15">
      <c r="A4" s="200" t="s">
        <v>136</v>
      </c>
      <c r="B4" s="136" t="s">
        <v>394</v>
      </c>
      <c r="C4" s="136" t="s">
        <v>395</v>
      </c>
      <c r="D4" s="136" t="s">
        <v>396</v>
      </c>
      <c r="E4" s="56" t="s">
        <v>397</v>
      </c>
    </row>
    <row r="5" spans="1:5" ht="17.25" customHeight="1" x14ac:dyDescent="0.15">
      <c r="A5" s="24" t="s">
        <v>666</v>
      </c>
      <c r="B5" s="143">
        <v>8301</v>
      </c>
      <c r="C5" s="116">
        <v>6799</v>
      </c>
      <c r="D5" s="143">
        <v>3583189</v>
      </c>
      <c r="E5" s="143">
        <v>31031</v>
      </c>
    </row>
    <row r="6" spans="1:5" ht="17.25" customHeight="1" x14ac:dyDescent="0.15">
      <c r="A6" s="24" t="s">
        <v>454</v>
      </c>
      <c r="B6" s="143">
        <v>7528</v>
      </c>
      <c r="C6" s="116">
        <v>6313</v>
      </c>
      <c r="D6" s="143">
        <v>3294640</v>
      </c>
      <c r="E6" s="143">
        <v>27971</v>
      </c>
    </row>
    <row r="7" spans="1:5" s="235" customFormat="1" ht="17.25" customHeight="1" x14ac:dyDescent="0.15">
      <c r="A7" s="24" t="s">
        <v>455</v>
      </c>
      <c r="B7" s="143">
        <v>6920</v>
      </c>
      <c r="C7" s="116">
        <v>5521</v>
      </c>
      <c r="D7" s="143">
        <v>2785444</v>
      </c>
      <c r="E7" s="143">
        <v>24184</v>
      </c>
    </row>
    <row r="8" spans="1:5" s="355" customFormat="1" ht="17.25" customHeight="1" x14ac:dyDescent="0.15">
      <c r="A8" s="24" t="s">
        <v>667</v>
      </c>
      <c r="B8" s="143">
        <v>6719</v>
      </c>
      <c r="C8" s="116">
        <v>5273</v>
      </c>
      <c r="D8" s="143">
        <v>2587607</v>
      </c>
      <c r="E8" s="143">
        <v>22343</v>
      </c>
    </row>
    <row r="9" spans="1:5" ht="17.25" customHeight="1" x14ac:dyDescent="0.15">
      <c r="A9" s="24" t="s">
        <v>668</v>
      </c>
      <c r="B9" s="143">
        <f>SUM(B11:B22)</f>
        <v>6904</v>
      </c>
      <c r="C9" s="143">
        <f>SUM(C11:C22)</f>
        <v>5274</v>
      </c>
      <c r="D9" s="143">
        <f>SUM(D11:D22)</f>
        <v>2576114</v>
      </c>
      <c r="E9" s="143">
        <f>SUM(E11:E22)</f>
        <v>21933</v>
      </c>
    </row>
    <row r="10" spans="1:5" ht="7.5" customHeight="1" x14ac:dyDescent="0.15">
      <c r="A10" s="24"/>
      <c r="B10" s="143"/>
      <c r="C10" s="143"/>
      <c r="D10" s="143"/>
      <c r="E10" s="143"/>
    </row>
    <row r="11" spans="1:5" ht="17.25" customHeight="1" x14ac:dyDescent="0.15">
      <c r="A11" s="24" t="s">
        <v>137</v>
      </c>
      <c r="B11" s="143">
        <v>565</v>
      </c>
      <c r="C11" s="143">
        <v>358</v>
      </c>
      <c r="D11" s="116">
        <v>213056</v>
      </c>
      <c r="E11" s="143">
        <v>1754</v>
      </c>
    </row>
    <row r="12" spans="1:5" ht="17.25" customHeight="1" x14ac:dyDescent="0.15">
      <c r="A12" s="24" t="s">
        <v>138</v>
      </c>
      <c r="B12" s="143">
        <v>472</v>
      </c>
      <c r="C12" s="143">
        <v>406</v>
      </c>
      <c r="D12" s="116">
        <v>180944</v>
      </c>
      <c r="E12" s="143">
        <v>1665</v>
      </c>
    </row>
    <row r="13" spans="1:5" ht="17.25" customHeight="1" x14ac:dyDescent="0.15">
      <c r="A13" s="24" t="s">
        <v>139</v>
      </c>
      <c r="B13" s="143">
        <v>530</v>
      </c>
      <c r="C13" s="143">
        <v>366</v>
      </c>
      <c r="D13" s="116">
        <v>208160</v>
      </c>
      <c r="E13" s="143">
        <v>1666</v>
      </c>
    </row>
    <row r="14" spans="1:5" ht="17.25" customHeight="1" x14ac:dyDescent="0.15">
      <c r="A14" s="24" t="s">
        <v>140</v>
      </c>
      <c r="B14" s="143">
        <v>897</v>
      </c>
      <c r="C14" s="143">
        <v>466</v>
      </c>
      <c r="D14" s="116">
        <v>180270</v>
      </c>
      <c r="E14" s="143">
        <v>1643</v>
      </c>
    </row>
    <row r="15" spans="1:5" ht="17.25" customHeight="1" x14ac:dyDescent="0.15">
      <c r="A15" s="24" t="s">
        <v>141</v>
      </c>
      <c r="B15" s="143">
        <v>834</v>
      </c>
      <c r="C15" s="143">
        <v>650</v>
      </c>
      <c r="D15" s="116">
        <v>192063</v>
      </c>
      <c r="E15" s="143">
        <v>1767</v>
      </c>
    </row>
    <row r="16" spans="1:5" ht="17.25" customHeight="1" x14ac:dyDescent="0.15">
      <c r="A16" s="24" t="s">
        <v>142</v>
      </c>
      <c r="B16" s="143">
        <v>558</v>
      </c>
      <c r="C16" s="143">
        <v>480</v>
      </c>
      <c r="D16" s="116">
        <v>235433</v>
      </c>
      <c r="E16" s="143">
        <v>1965</v>
      </c>
    </row>
    <row r="17" spans="1:5" ht="17.25" customHeight="1" x14ac:dyDescent="0.15">
      <c r="A17" s="24" t="s">
        <v>143</v>
      </c>
      <c r="B17" s="143">
        <v>447</v>
      </c>
      <c r="C17" s="143">
        <v>432</v>
      </c>
      <c r="D17" s="116">
        <v>213049</v>
      </c>
      <c r="E17" s="143">
        <v>1968</v>
      </c>
    </row>
    <row r="18" spans="1:5" ht="17.25" customHeight="1" x14ac:dyDescent="0.15">
      <c r="A18" s="24" t="s">
        <v>144</v>
      </c>
      <c r="B18" s="143">
        <v>563</v>
      </c>
      <c r="C18" s="143">
        <v>549</v>
      </c>
      <c r="D18" s="116">
        <v>259652</v>
      </c>
      <c r="E18" s="143">
        <v>2116</v>
      </c>
    </row>
    <row r="19" spans="1:5" ht="17.25" customHeight="1" x14ac:dyDescent="0.15">
      <c r="A19" s="24" t="s">
        <v>145</v>
      </c>
      <c r="B19" s="143">
        <v>578</v>
      </c>
      <c r="C19" s="143">
        <v>420</v>
      </c>
      <c r="D19" s="116">
        <v>246784</v>
      </c>
      <c r="E19" s="143">
        <v>1994</v>
      </c>
    </row>
    <row r="20" spans="1:5" ht="17.25" customHeight="1" x14ac:dyDescent="0.15">
      <c r="A20" s="24" t="s">
        <v>148</v>
      </c>
      <c r="B20" s="143">
        <v>653</v>
      </c>
      <c r="C20" s="143">
        <v>405</v>
      </c>
      <c r="D20" s="116">
        <v>233108</v>
      </c>
      <c r="E20" s="143">
        <v>1966</v>
      </c>
    </row>
    <row r="21" spans="1:5" ht="17.25" customHeight="1" x14ac:dyDescent="0.15">
      <c r="A21" s="24" t="s">
        <v>146</v>
      </c>
      <c r="B21" s="143">
        <v>440</v>
      </c>
      <c r="C21" s="143">
        <v>420</v>
      </c>
      <c r="D21" s="116">
        <v>218206</v>
      </c>
      <c r="E21" s="143">
        <v>1758</v>
      </c>
    </row>
    <row r="22" spans="1:5" ht="17.25" customHeight="1" thickBot="1" x14ac:dyDescent="0.2">
      <c r="A22" s="27" t="s">
        <v>147</v>
      </c>
      <c r="B22" s="143">
        <v>367</v>
      </c>
      <c r="C22" s="143">
        <v>322</v>
      </c>
      <c r="D22" s="144">
        <v>195389</v>
      </c>
      <c r="E22" s="143">
        <v>1671</v>
      </c>
    </row>
    <row r="23" spans="1:5" ht="11.25" customHeight="1" x14ac:dyDescent="0.15">
      <c r="A23" s="421" t="s">
        <v>534</v>
      </c>
      <c r="B23" s="421"/>
      <c r="C23" s="421"/>
      <c r="D23" s="421"/>
      <c r="E23" s="421"/>
    </row>
    <row r="28" spans="1:5" x14ac:dyDescent="0.15">
      <c r="D28" s="142"/>
    </row>
  </sheetData>
  <mergeCells count="2">
    <mergeCell ref="A23:E23"/>
    <mergeCell ref="A1:E1"/>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15" zoomScaleNormal="115" workbookViewId="0">
      <selection sqref="A1:L1"/>
    </sheetView>
  </sheetViews>
  <sheetFormatPr defaultRowHeight="13.5" x14ac:dyDescent="0.15"/>
  <cols>
    <col min="1" max="1" width="10.875" style="1" customWidth="1"/>
    <col min="2" max="6" width="7.375" style="1" customWidth="1"/>
    <col min="7" max="12" width="7.375" style="2" customWidth="1"/>
    <col min="13" max="16384" width="9" style="2"/>
  </cols>
  <sheetData>
    <row r="1" spans="1:12" ht="17.25" x14ac:dyDescent="0.15">
      <c r="A1" s="376" t="s">
        <v>535</v>
      </c>
      <c r="B1" s="376"/>
      <c r="C1" s="376"/>
      <c r="D1" s="376"/>
      <c r="E1" s="376"/>
      <c r="F1" s="376"/>
      <c r="G1" s="376"/>
      <c r="H1" s="376"/>
      <c r="I1" s="376"/>
      <c r="J1" s="376"/>
      <c r="K1" s="376"/>
      <c r="L1" s="376"/>
    </row>
    <row r="2" spans="1:12" ht="6" customHeight="1" x14ac:dyDescent="0.15"/>
    <row r="3" spans="1:12" ht="11.25" customHeight="1" x14ac:dyDescent="0.15">
      <c r="A3" s="375"/>
      <c r="B3" s="375"/>
      <c r="C3" s="375"/>
      <c r="D3" s="375"/>
      <c r="E3" s="375"/>
      <c r="F3" s="375"/>
    </row>
    <row r="4" spans="1:12" ht="11.25" customHeight="1" thickBot="1" x14ac:dyDescent="0.2">
      <c r="A4" s="373" t="s">
        <v>203</v>
      </c>
      <c r="B4" s="373"/>
      <c r="C4" s="373"/>
      <c r="D4" s="373"/>
      <c r="E4" s="373"/>
      <c r="F4" s="373"/>
      <c r="G4" s="373"/>
      <c r="H4" s="373"/>
      <c r="I4" s="373"/>
      <c r="J4" s="373"/>
      <c r="K4" s="373"/>
      <c r="L4" s="373"/>
    </row>
    <row r="5" spans="1:12" s="1" customFormat="1" ht="21.75" customHeight="1" x14ac:dyDescent="0.15">
      <c r="A5" s="394" t="s">
        <v>573</v>
      </c>
      <c r="B5" s="514" t="s">
        <v>243</v>
      </c>
      <c r="C5" s="514"/>
      <c r="D5" s="514"/>
      <c r="E5" s="514"/>
      <c r="F5" s="514"/>
      <c r="G5" s="514"/>
      <c r="H5" s="508" t="s">
        <v>244</v>
      </c>
      <c r="I5" s="508"/>
      <c r="J5" s="508" t="s">
        <v>245</v>
      </c>
      <c r="K5" s="508"/>
      <c r="L5" s="379"/>
    </row>
    <row r="6" spans="1:12" s="1" customFormat="1" ht="21.75" customHeight="1" x14ac:dyDescent="0.15">
      <c r="A6" s="372"/>
      <c r="B6" s="54" t="s">
        <v>246</v>
      </c>
      <c r="C6" s="54" t="s">
        <v>247</v>
      </c>
      <c r="D6" s="54" t="s">
        <v>248</v>
      </c>
      <c r="E6" s="54" t="s">
        <v>249</v>
      </c>
      <c r="F6" s="54" t="s">
        <v>250</v>
      </c>
      <c r="G6" s="54" t="s">
        <v>251</v>
      </c>
      <c r="H6" s="23" t="s">
        <v>252</v>
      </c>
      <c r="I6" s="23" t="s">
        <v>253</v>
      </c>
      <c r="J6" s="28" t="s">
        <v>246</v>
      </c>
      <c r="K6" s="28" t="s">
        <v>247</v>
      </c>
      <c r="L6" s="23" t="s">
        <v>248</v>
      </c>
    </row>
    <row r="7" spans="1:12" ht="11.25" customHeight="1" x14ac:dyDescent="0.15">
      <c r="A7" s="24"/>
      <c r="B7" s="35"/>
      <c r="C7" s="33"/>
      <c r="D7" s="33"/>
      <c r="E7" s="32"/>
      <c r="F7" s="32"/>
    </row>
    <row r="8" spans="1:12" ht="26.25" customHeight="1" x14ac:dyDescent="0.15">
      <c r="A8" s="342" t="s">
        <v>658</v>
      </c>
      <c r="B8" s="55">
        <v>6559</v>
      </c>
      <c r="C8" s="46">
        <v>3341</v>
      </c>
      <c r="D8" s="46">
        <v>4820</v>
      </c>
      <c r="E8" s="45">
        <v>5507</v>
      </c>
      <c r="F8" s="45">
        <v>1536</v>
      </c>
      <c r="G8" s="44">
        <v>1971</v>
      </c>
      <c r="H8" s="44">
        <v>1669</v>
      </c>
      <c r="I8" s="44">
        <v>2094</v>
      </c>
      <c r="J8" s="44">
        <v>382</v>
      </c>
      <c r="K8" s="44">
        <v>2057</v>
      </c>
      <c r="L8" s="44">
        <v>909</v>
      </c>
    </row>
    <row r="9" spans="1:12" ht="26.25" customHeight="1" x14ac:dyDescent="0.15">
      <c r="A9" s="18" t="s">
        <v>426</v>
      </c>
      <c r="B9" s="55">
        <v>6605</v>
      </c>
      <c r="C9" s="46">
        <v>3269</v>
      </c>
      <c r="D9" s="46">
        <v>4690</v>
      </c>
      <c r="E9" s="45">
        <v>5420</v>
      </c>
      <c r="F9" s="45">
        <v>1527</v>
      </c>
      <c r="G9" s="44">
        <v>1937</v>
      </c>
      <c r="H9" s="44">
        <v>1702</v>
      </c>
      <c r="I9" s="44">
        <v>2158</v>
      </c>
      <c r="J9" s="44">
        <v>392</v>
      </c>
      <c r="K9" s="44">
        <v>2224</v>
      </c>
      <c r="L9" s="44">
        <v>1024</v>
      </c>
    </row>
    <row r="10" spans="1:12" s="234" customFormat="1" ht="26.25" customHeight="1" x14ac:dyDescent="0.15">
      <c r="A10" s="233" t="s">
        <v>472</v>
      </c>
      <c r="B10" s="55">
        <v>6595</v>
      </c>
      <c r="C10" s="46">
        <v>3213</v>
      </c>
      <c r="D10" s="46">
        <v>4595</v>
      </c>
      <c r="E10" s="45">
        <v>5426</v>
      </c>
      <c r="F10" s="45">
        <v>1480</v>
      </c>
      <c r="G10" s="44">
        <v>1998</v>
      </c>
      <c r="H10" s="44">
        <v>1734</v>
      </c>
      <c r="I10" s="44">
        <v>2196</v>
      </c>
      <c r="J10" s="44">
        <v>401</v>
      </c>
      <c r="K10" s="44">
        <v>2328</v>
      </c>
      <c r="L10" s="44">
        <v>1116</v>
      </c>
    </row>
    <row r="11" spans="1:12" s="343" customFormat="1" ht="26.25" customHeight="1" x14ac:dyDescent="0.15">
      <c r="A11" s="342" t="s">
        <v>473</v>
      </c>
      <c r="B11" s="55">
        <v>6607</v>
      </c>
      <c r="C11" s="46">
        <v>3123</v>
      </c>
      <c r="D11" s="46">
        <v>4480</v>
      </c>
      <c r="E11" s="45">
        <v>5480</v>
      </c>
      <c r="F11" s="45">
        <v>1452</v>
      </c>
      <c r="G11" s="44">
        <v>1993</v>
      </c>
      <c r="H11" s="44">
        <v>1793</v>
      </c>
      <c r="I11" s="44">
        <v>2248</v>
      </c>
      <c r="J11" s="44">
        <v>374</v>
      </c>
      <c r="K11" s="44">
        <v>2343</v>
      </c>
      <c r="L11" s="44">
        <v>1228</v>
      </c>
    </row>
    <row r="12" spans="1:12" ht="26.25" customHeight="1" x14ac:dyDescent="0.15">
      <c r="A12" s="18" t="s">
        <v>662</v>
      </c>
      <c r="B12" s="351">
        <v>6492</v>
      </c>
      <c r="C12" s="352">
        <v>3062</v>
      </c>
      <c r="D12" s="352">
        <v>4357</v>
      </c>
      <c r="E12" s="353">
        <v>5403</v>
      </c>
      <c r="F12" s="353">
        <v>1408</v>
      </c>
      <c r="G12" s="354">
        <v>1979</v>
      </c>
      <c r="H12" s="354">
        <v>1860</v>
      </c>
      <c r="I12" s="354">
        <v>2310</v>
      </c>
      <c r="J12" s="354">
        <v>367</v>
      </c>
      <c r="K12" s="354">
        <v>2511</v>
      </c>
      <c r="L12" s="354">
        <v>1373</v>
      </c>
    </row>
    <row r="13" spans="1:12" ht="11.25" customHeight="1" thickBot="1" x14ac:dyDescent="0.2">
      <c r="A13" s="18"/>
      <c r="B13" s="53"/>
      <c r="C13" s="33"/>
      <c r="D13" s="33"/>
      <c r="E13" s="32"/>
      <c r="F13" s="32"/>
      <c r="G13" s="1"/>
      <c r="H13" s="1"/>
      <c r="I13" s="1"/>
      <c r="J13" s="1"/>
      <c r="K13" s="1"/>
      <c r="L13" s="1"/>
    </row>
    <row r="14" spans="1:12" ht="11.25" customHeight="1" x14ac:dyDescent="0.15">
      <c r="A14" s="421" t="s">
        <v>521</v>
      </c>
      <c r="B14" s="513"/>
      <c r="C14" s="513"/>
      <c r="D14" s="513"/>
      <c r="E14" s="513"/>
      <c r="F14" s="513"/>
      <c r="G14" s="14"/>
      <c r="H14" s="14"/>
      <c r="I14" s="14"/>
      <c r="J14" s="14"/>
      <c r="K14" s="14"/>
      <c r="L14" s="14"/>
    </row>
  </sheetData>
  <mergeCells count="8">
    <mergeCell ref="A1:L1"/>
    <mergeCell ref="A4:L4"/>
    <mergeCell ref="A5:A6"/>
    <mergeCell ref="A3:F3"/>
    <mergeCell ref="A14:F14"/>
    <mergeCell ref="B5:G5"/>
    <mergeCell ref="H5:I5"/>
    <mergeCell ref="J5:L5"/>
  </mergeCells>
  <phoneticPr fontId="2"/>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115" zoomScaleNormal="115" workbookViewId="0">
      <selection sqref="A1:H1"/>
    </sheetView>
  </sheetViews>
  <sheetFormatPr defaultRowHeight="13.5" x14ac:dyDescent="0.15"/>
  <cols>
    <col min="1" max="1" width="11.875" style="1" customWidth="1"/>
    <col min="2" max="2" width="12.75" style="1" customWidth="1"/>
    <col min="3" max="8" width="11.25" style="1" customWidth="1"/>
    <col min="9" max="16384" width="9" style="2"/>
  </cols>
  <sheetData>
    <row r="1" spans="1:8" ht="17.25" x14ac:dyDescent="0.15">
      <c r="A1" s="376" t="s">
        <v>536</v>
      </c>
      <c r="B1" s="376"/>
      <c r="C1" s="376"/>
      <c r="D1" s="376"/>
      <c r="E1" s="376"/>
      <c r="F1" s="376"/>
      <c r="G1" s="376"/>
      <c r="H1" s="376"/>
    </row>
    <row r="2" spans="1:8" ht="6" customHeight="1" x14ac:dyDescent="0.15"/>
    <row r="3" spans="1:8" ht="12" customHeight="1" x14ac:dyDescent="0.15">
      <c r="A3" s="375" t="s">
        <v>15</v>
      </c>
      <c r="B3" s="375"/>
      <c r="C3" s="375"/>
      <c r="D3" s="375"/>
      <c r="E3" s="375"/>
      <c r="F3" s="375"/>
      <c r="G3" s="375"/>
      <c r="H3" s="375"/>
    </row>
    <row r="4" spans="1:8" ht="3" customHeight="1" x14ac:dyDescent="0.15"/>
    <row r="5" spans="1:8" ht="12" customHeight="1" x14ac:dyDescent="0.15">
      <c r="A5" s="381" t="s">
        <v>403</v>
      </c>
      <c r="B5" s="381"/>
      <c r="C5" s="381"/>
      <c r="D5" s="381"/>
      <c r="E5" s="381"/>
      <c r="F5" s="381"/>
      <c r="G5" s="381"/>
      <c r="H5" s="381"/>
    </row>
    <row r="6" spans="1:8" ht="12" customHeight="1" thickBot="1" x14ac:dyDescent="0.2">
      <c r="A6" s="3"/>
      <c r="B6" s="3"/>
      <c r="C6" s="3"/>
      <c r="D6" s="3"/>
      <c r="E6" s="3"/>
      <c r="F6" s="3"/>
      <c r="G6" s="3"/>
      <c r="H6" s="20" t="s">
        <v>204</v>
      </c>
    </row>
    <row r="7" spans="1:8" ht="18.75" customHeight="1" x14ac:dyDescent="0.15">
      <c r="A7" s="394" t="s">
        <v>149</v>
      </c>
      <c r="B7" s="496" t="s">
        <v>150</v>
      </c>
      <c r="C7" s="379" t="s">
        <v>672</v>
      </c>
      <c r="D7" s="380"/>
      <c r="E7" s="380"/>
      <c r="F7" s="380"/>
      <c r="G7" s="443"/>
      <c r="H7" s="383" t="s">
        <v>400</v>
      </c>
    </row>
    <row r="8" spans="1:8" ht="18.75" customHeight="1" x14ac:dyDescent="0.15">
      <c r="A8" s="372"/>
      <c r="B8" s="474"/>
      <c r="C8" s="103" t="s">
        <v>151</v>
      </c>
      <c r="D8" s="22" t="s">
        <v>202</v>
      </c>
      <c r="E8" s="22" t="s">
        <v>152</v>
      </c>
      <c r="F8" s="141" t="s">
        <v>309</v>
      </c>
      <c r="G8" s="5" t="s">
        <v>153</v>
      </c>
      <c r="H8" s="486"/>
    </row>
    <row r="9" spans="1:8" ht="27" customHeight="1" x14ac:dyDescent="0.15">
      <c r="A9" s="349" t="s">
        <v>663</v>
      </c>
      <c r="B9" s="109">
        <v>73701000</v>
      </c>
      <c r="C9" s="131">
        <v>30640146</v>
      </c>
      <c r="D9" s="110">
        <v>25108145</v>
      </c>
      <c r="E9" s="110">
        <v>1992000</v>
      </c>
      <c r="F9" s="110">
        <v>3107344</v>
      </c>
      <c r="G9" s="110">
        <v>432657</v>
      </c>
      <c r="H9" s="117">
        <v>41.6</v>
      </c>
    </row>
    <row r="10" spans="1:8" ht="27" customHeight="1" x14ac:dyDescent="0.15">
      <c r="A10" s="18" t="s">
        <v>475</v>
      </c>
      <c r="B10" s="109">
        <v>73760000</v>
      </c>
      <c r="C10" s="131">
        <v>28642132</v>
      </c>
      <c r="D10" s="110">
        <v>23250914</v>
      </c>
      <c r="E10" s="110">
        <v>1938500</v>
      </c>
      <c r="F10" s="110">
        <v>2996342</v>
      </c>
      <c r="G10" s="110">
        <v>456376</v>
      </c>
      <c r="H10" s="117">
        <v>38.799999999999997</v>
      </c>
    </row>
    <row r="11" spans="1:8" ht="27" customHeight="1" x14ac:dyDescent="0.15">
      <c r="A11" s="18" t="s">
        <v>476</v>
      </c>
      <c r="B11" s="109">
        <v>73934000</v>
      </c>
      <c r="C11" s="131">
        <v>26292794</v>
      </c>
      <c r="D11" s="110">
        <v>21443250</v>
      </c>
      <c r="E11" s="110">
        <v>1750500</v>
      </c>
      <c r="F11" s="110">
        <v>2659039</v>
      </c>
      <c r="G11" s="110">
        <v>440005</v>
      </c>
      <c r="H11" s="117">
        <v>35.6</v>
      </c>
    </row>
    <row r="12" spans="1:8" s="350" customFormat="1" ht="27" customHeight="1" x14ac:dyDescent="0.15">
      <c r="A12" s="349" t="s">
        <v>477</v>
      </c>
      <c r="B12" s="109">
        <v>72462000</v>
      </c>
      <c r="C12" s="131">
        <v>25122822</v>
      </c>
      <c r="D12" s="110">
        <v>20432891</v>
      </c>
      <c r="E12" s="110">
        <v>1549000</v>
      </c>
      <c r="F12" s="110">
        <v>2655204</v>
      </c>
      <c r="G12" s="110">
        <v>485727</v>
      </c>
      <c r="H12" s="117">
        <v>34.670340316303715</v>
      </c>
    </row>
    <row r="13" spans="1:8" ht="27" customHeight="1" thickBot="1" x14ac:dyDescent="0.2">
      <c r="A13" s="18" t="s">
        <v>664</v>
      </c>
      <c r="B13" s="348">
        <v>71362000</v>
      </c>
      <c r="C13" s="356">
        <v>24112054</v>
      </c>
      <c r="D13" s="356">
        <v>19282108</v>
      </c>
      <c r="E13" s="356">
        <v>1752000</v>
      </c>
      <c r="F13" s="356">
        <v>2487538</v>
      </c>
      <c r="G13" s="356">
        <v>590408</v>
      </c>
      <c r="H13" s="357">
        <v>33.788366357445142</v>
      </c>
    </row>
    <row r="14" spans="1:8" ht="12" customHeight="1" x14ac:dyDescent="0.15">
      <c r="A14" s="421" t="s">
        <v>404</v>
      </c>
      <c r="B14" s="515"/>
      <c r="C14" s="515"/>
      <c r="D14" s="515"/>
      <c r="E14" s="515"/>
      <c r="F14" s="515"/>
      <c r="G14" s="515"/>
      <c r="H14" s="515"/>
    </row>
    <row r="19" ht="6" customHeight="1" x14ac:dyDescent="0.15"/>
  </sheetData>
  <mergeCells count="8">
    <mergeCell ref="H7:H8"/>
    <mergeCell ref="A14:H14"/>
    <mergeCell ref="A1:H1"/>
    <mergeCell ref="A3:H3"/>
    <mergeCell ref="A5:H5"/>
    <mergeCell ref="A7:A8"/>
    <mergeCell ref="B7:B8"/>
    <mergeCell ref="C7:G7"/>
  </mergeCells>
  <phoneticPr fontId="2"/>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zoomScale="115" zoomScaleNormal="115" workbookViewId="0">
      <selection sqref="A1:F1"/>
    </sheetView>
  </sheetViews>
  <sheetFormatPr defaultRowHeight="13.5" x14ac:dyDescent="0.15"/>
  <cols>
    <col min="1" max="1" width="12.125" style="1" customWidth="1"/>
    <col min="2" max="6" width="16" style="1" customWidth="1"/>
    <col min="7" max="16384" width="9" style="2"/>
  </cols>
  <sheetData>
    <row r="1" spans="1:8" ht="12" customHeight="1" x14ac:dyDescent="0.15">
      <c r="A1" s="374" t="s">
        <v>191</v>
      </c>
      <c r="B1" s="374"/>
      <c r="C1" s="374"/>
      <c r="D1" s="374"/>
      <c r="E1" s="374"/>
      <c r="F1" s="374"/>
    </row>
    <row r="2" spans="1:8" ht="11.25" customHeight="1" thickBot="1" x14ac:dyDescent="0.2">
      <c r="A2" s="382"/>
      <c r="B2" s="382"/>
      <c r="C2" s="3"/>
      <c r="D2" s="3"/>
      <c r="E2" s="3"/>
      <c r="F2" s="20" t="s">
        <v>204</v>
      </c>
    </row>
    <row r="3" spans="1:8" ht="24" customHeight="1" x14ac:dyDescent="0.15">
      <c r="A3" s="394" t="s">
        <v>388</v>
      </c>
      <c r="B3" s="378" t="s">
        <v>507</v>
      </c>
      <c r="C3" s="368" t="s">
        <v>192</v>
      </c>
      <c r="D3" s="369"/>
      <c r="E3" s="370"/>
      <c r="F3" s="507" t="s">
        <v>398</v>
      </c>
    </row>
    <row r="4" spans="1:8" ht="24" customHeight="1" x14ac:dyDescent="0.15">
      <c r="A4" s="372"/>
      <c r="B4" s="517"/>
      <c r="C4" s="26" t="s">
        <v>193</v>
      </c>
      <c r="D4" s="26" t="s">
        <v>194</v>
      </c>
      <c r="E4" s="26" t="s">
        <v>195</v>
      </c>
      <c r="F4" s="516"/>
    </row>
    <row r="5" spans="1:8" ht="26.25" customHeight="1" x14ac:dyDescent="0.15">
      <c r="A5" s="24" t="s">
        <v>665</v>
      </c>
      <c r="B5" s="152">
        <v>9386000</v>
      </c>
      <c r="C5" s="153">
        <v>8725968</v>
      </c>
      <c r="D5" s="154">
        <v>8602397</v>
      </c>
      <c r="E5" s="155">
        <v>123571</v>
      </c>
      <c r="F5" s="118">
        <v>93</v>
      </c>
    </row>
    <row r="6" spans="1:8" ht="26.25" customHeight="1" x14ac:dyDescent="0.15">
      <c r="A6" s="24" t="s">
        <v>475</v>
      </c>
      <c r="B6" s="152">
        <v>9775000</v>
      </c>
      <c r="C6" s="153">
        <v>9008335</v>
      </c>
      <c r="D6" s="154">
        <v>8937950</v>
      </c>
      <c r="E6" s="155">
        <v>70385</v>
      </c>
      <c r="F6" s="118">
        <v>92.2</v>
      </c>
    </row>
    <row r="7" spans="1:8" ht="26.25" customHeight="1" x14ac:dyDescent="0.15">
      <c r="A7" s="24" t="s">
        <v>476</v>
      </c>
      <c r="B7" s="152">
        <v>8985000</v>
      </c>
      <c r="C7" s="153">
        <v>9006628</v>
      </c>
      <c r="D7" s="154">
        <v>8970800</v>
      </c>
      <c r="E7" s="155">
        <v>35828</v>
      </c>
      <c r="F7" s="118">
        <v>100.2</v>
      </c>
    </row>
    <row r="8" spans="1:8" s="350" customFormat="1" ht="26.25" customHeight="1" x14ac:dyDescent="0.15">
      <c r="A8" s="24" t="s">
        <v>477</v>
      </c>
      <c r="B8" s="152">
        <v>9481000</v>
      </c>
      <c r="C8" s="153">
        <v>8727404</v>
      </c>
      <c r="D8" s="154">
        <v>8633816</v>
      </c>
      <c r="E8" s="155">
        <v>93588</v>
      </c>
      <c r="F8" s="118">
        <v>92.051513553422637</v>
      </c>
    </row>
    <row r="9" spans="1:8" ht="26.25" customHeight="1" thickBot="1" x14ac:dyDescent="0.2">
      <c r="A9" s="27" t="s">
        <v>664</v>
      </c>
      <c r="B9" s="133">
        <v>7837000</v>
      </c>
      <c r="C9" s="134">
        <v>8829825</v>
      </c>
      <c r="D9" s="132">
        <v>8570790</v>
      </c>
      <c r="E9" s="135">
        <v>259035</v>
      </c>
      <c r="F9" s="119">
        <v>112.66843179788184</v>
      </c>
    </row>
    <row r="10" spans="1:8" ht="11.25" customHeight="1" x14ac:dyDescent="0.15">
      <c r="A10" s="245" t="s">
        <v>404</v>
      </c>
      <c r="B10" s="245"/>
      <c r="C10" s="245"/>
      <c r="D10" s="245"/>
      <c r="E10" s="245"/>
      <c r="F10" s="245"/>
      <c r="G10" s="245"/>
      <c r="H10" s="245"/>
    </row>
  </sheetData>
  <mergeCells count="6">
    <mergeCell ref="A1:F1"/>
    <mergeCell ref="A2:B2"/>
    <mergeCell ref="F3:F4"/>
    <mergeCell ref="B3:B4"/>
    <mergeCell ref="C3:E3"/>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15" zoomScaleNormal="115" workbookViewId="0">
      <selection sqref="A1:G1"/>
    </sheetView>
  </sheetViews>
  <sheetFormatPr defaultRowHeight="13.5" x14ac:dyDescent="0.15"/>
  <cols>
    <col min="1" max="1" width="11.875" style="1" customWidth="1"/>
    <col min="2" max="7" width="13.375" style="1" customWidth="1"/>
    <col min="8" max="16384" width="9" style="2"/>
  </cols>
  <sheetData>
    <row r="1" spans="1:7" ht="11.25" customHeight="1" x14ac:dyDescent="0.15">
      <c r="A1" s="381" t="s">
        <v>196</v>
      </c>
      <c r="B1" s="381"/>
      <c r="C1" s="381"/>
      <c r="D1" s="381"/>
      <c r="E1" s="381"/>
      <c r="F1" s="381"/>
      <c r="G1" s="381"/>
    </row>
    <row r="2" spans="1:7" ht="11.25" customHeight="1" thickBot="1" x14ac:dyDescent="0.2">
      <c r="A2" s="382"/>
      <c r="B2" s="382"/>
      <c r="C2" s="3"/>
      <c r="D2" s="3"/>
      <c r="E2" s="3"/>
      <c r="F2" s="3"/>
      <c r="G2" s="20" t="s">
        <v>213</v>
      </c>
    </row>
    <row r="3" spans="1:7" ht="24" customHeight="1" x14ac:dyDescent="0.15">
      <c r="A3" s="394" t="s">
        <v>388</v>
      </c>
      <c r="B3" s="389" t="s">
        <v>150</v>
      </c>
      <c r="C3" s="501" t="s">
        <v>672</v>
      </c>
      <c r="D3" s="501"/>
      <c r="E3" s="501"/>
      <c r="F3" s="518"/>
      <c r="G3" s="507" t="s">
        <v>399</v>
      </c>
    </row>
    <row r="4" spans="1:7" s="1" customFormat="1" ht="24" customHeight="1" x14ac:dyDescent="0.15">
      <c r="A4" s="372"/>
      <c r="B4" s="390"/>
      <c r="C4" s="25" t="s">
        <v>197</v>
      </c>
      <c r="D4" s="25" t="s">
        <v>198</v>
      </c>
      <c r="E4" s="25" t="s">
        <v>199</v>
      </c>
      <c r="F4" s="25" t="s">
        <v>200</v>
      </c>
      <c r="G4" s="516"/>
    </row>
    <row r="5" spans="1:7" s="1" customFormat="1" ht="26.25" customHeight="1" x14ac:dyDescent="0.15">
      <c r="A5" s="349" t="s">
        <v>579</v>
      </c>
      <c r="B5" s="146">
        <v>62260000</v>
      </c>
      <c r="C5" s="147">
        <v>30472631</v>
      </c>
      <c r="D5" s="148">
        <v>11598671</v>
      </c>
      <c r="E5" s="148">
        <v>350000</v>
      </c>
      <c r="F5" s="148">
        <v>18523960</v>
      </c>
      <c r="G5" s="39">
        <v>48.9</v>
      </c>
    </row>
    <row r="6" spans="1:7" s="1" customFormat="1" ht="26.25" customHeight="1" x14ac:dyDescent="0.15">
      <c r="A6" s="24" t="s">
        <v>406</v>
      </c>
      <c r="B6" s="146">
        <v>62279000</v>
      </c>
      <c r="C6" s="147">
        <v>29236771</v>
      </c>
      <c r="D6" s="148">
        <v>11525489</v>
      </c>
      <c r="E6" s="148">
        <v>278000</v>
      </c>
      <c r="F6" s="148">
        <v>17433282</v>
      </c>
      <c r="G6" s="39">
        <v>46.9</v>
      </c>
    </row>
    <row r="7" spans="1:7" s="1" customFormat="1" ht="26.25" customHeight="1" x14ac:dyDescent="0.15">
      <c r="A7" s="24" t="s">
        <v>467</v>
      </c>
      <c r="B7" s="146">
        <v>62880000</v>
      </c>
      <c r="C7" s="147">
        <v>28088670</v>
      </c>
      <c r="D7" s="148">
        <v>10502059</v>
      </c>
      <c r="E7" s="148">
        <v>383000</v>
      </c>
      <c r="F7" s="148">
        <v>17203611</v>
      </c>
      <c r="G7" s="39">
        <v>44.7</v>
      </c>
    </row>
    <row r="8" spans="1:7" s="347" customFormat="1" ht="26.25" customHeight="1" x14ac:dyDescent="0.15">
      <c r="A8" s="24" t="s">
        <v>468</v>
      </c>
      <c r="B8" s="146">
        <v>63701000</v>
      </c>
      <c r="C8" s="147">
        <v>26945352</v>
      </c>
      <c r="D8" s="148">
        <v>10700048</v>
      </c>
      <c r="E8" s="148">
        <v>289000</v>
      </c>
      <c r="F8" s="148">
        <v>15956304</v>
      </c>
      <c r="G8" s="39">
        <v>42.3</v>
      </c>
    </row>
    <row r="9" spans="1:7" s="1" customFormat="1" ht="26.25" customHeight="1" thickBot="1" x14ac:dyDescent="0.2">
      <c r="A9" s="27" t="s">
        <v>582</v>
      </c>
      <c r="B9" s="138">
        <v>62523000</v>
      </c>
      <c r="C9" s="137">
        <v>26520596</v>
      </c>
      <c r="D9" s="139">
        <v>2256980</v>
      </c>
      <c r="E9" s="139">
        <v>386000</v>
      </c>
      <c r="F9" s="139">
        <v>23877616</v>
      </c>
      <c r="G9" s="130">
        <v>42.417344017401597</v>
      </c>
    </row>
    <row r="10" spans="1:7" s="1" customFormat="1" ht="12.75" customHeight="1" x14ac:dyDescent="0.15">
      <c r="A10" s="220" t="s">
        <v>405</v>
      </c>
      <c r="B10" s="219"/>
      <c r="C10" s="219"/>
      <c r="D10" s="221"/>
      <c r="E10" s="221"/>
      <c r="F10" s="221"/>
      <c r="G10" s="11"/>
    </row>
    <row r="14" spans="1:7" x14ac:dyDescent="0.15">
      <c r="G14" s="39"/>
    </row>
  </sheetData>
  <mergeCells count="6">
    <mergeCell ref="A1:G1"/>
    <mergeCell ref="A2:B2"/>
    <mergeCell ref="G3:G4"/>
    <mergeCell ref="C3:F3"/>
    <mergeCell ref="B3:B4"/>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zoomScale="115" zoomScaleNormal="115" zoomScaleSheetLayoutView="120" workbookViewId="0">
      <selection sqref="A1:P1"/>
    </sheetView>
  </sheetViews>
  <sheetFormatPr defaultRowHeight="13.5" x14ac:dyDescent="0.15"/>
  <cols>
    <col min="1" max="1" width="10.625" style="279" customWidth="1"/>
    <col min="2" max="4" width="5.875" style="279" customWidth="1"/>
    <col min="5" max="5" width="5" style="279" customWidth="1"/>
    <col min="6" max="8" width="5.875" style="279" customWidth="1"/>
    <col min="9" max="11" width="5" style="279" customWidth="1"/>
    <col min="12" max="13" width="5.875" style="279" customWidth="1"/>
    <col min="14" max="16" width="5" style="279" customWidth="1"/>
    <col min="17" max="16384" width="9" style="283"/>
  </cols>
  <sheetData>
    <row r="1" spans="1:16" ht="11.25" customHeight="1" x14ac:dyDescent="0.15">
      <c r="A1" s="374" t="s">
        <v>13</v>
      </c>
      <c r="B1" s="374"/>
      <c r="C1" s="374"/>
      <c r="D1" s="374"/>
      <c r="E1" s="374"/>
      <c r="F1" s="374"/>
      <c r="G1" s="374"/>
      <c r="H1" s="374"/>
      <c r="I1" s="374"/>
      <c r="J1" s="374"/>
      <c r="K1" s="374"/>
      <c r="L1" s="374"/>
      <c r="M1" s="374"/>
      <c r="N1" s="374"/>
      <c r="O1" s="374"/>
      <c r="P1" s="374"/>
    </row>
    <row r="2" spans="1:16" ht="11.25" customHeight="1" thickBot="1" x14ac:dyDescent="0.2">
      <c r="A2" s="382"/>
      <c r="B2" s="382"/>
      <c r="C2" s="280"/>
      <c r="D2" s="280"/>
      <c r="E2" s="280"/>
      <c r="F2" s="280"/>
      <c r="G2" s="280"/>
      <c r="H2" s="280"/>
      <c r="I2" s="280"/>
      <c r="J2" s="280"/>
      <c r="K2" s="280"/>
      <c r="L2" s="280"/>
      <c r="M2" s="280"/>
      <c r="N2" s="280"/>
      <c r="O2" s="373" t="s">
        <v>212</v>
      </c>
      <c r="P2" s="373"/>
    </row>
    <row r="3" spans="1:16" ht="18" customHeight="1" x14ac:dyDescent="0.15">
      <c r="A3" s="381" t="s">
        <v>479</v>
      </c>
      <c r="B3" s="383" t="s">
        <v>610</v>
      </c>
      <c r="C3" s="384"/>
      <c r="D3" s="384"/>
      <c r="E3" s="385"/>
      <c r="F3" s="371" t="s">
        <v>612</v>
      </c>
      <c r="G3" s="371"/>
      <c r="H3" s="371"/>
      <c r="I3" s="371"/>
      <c r="J3" s="371"/>
      <c r="K3" s="371"/>
      <c r="L3" s="371"/>
      <c r="M3" s="371"/>
      <c r="N3" s="371"/>
      <c r="O3" s="371"/>
      <c r="P3" s="371"/>
    </row>
    <row r="4" spans="1:16" ht="18" customHeight="1" x14ac:dyDescent="0.15">
      <c r="A4" s="381"/>
      <c r="B4" s="386"/>
      <c r="C4" s="387"/>
      <c r="D4" s="387"/>
      <c r="E4" s="388"/>
      <c r="F4" s="371" t="s">
        <v>128</v>
      </c>
      <c r="G4" s="371"/>
      <c r="H4" s="371"/>
      <c r="I4" s="371"/>
      <c r="J4" s="371"/>
      <c r="K4" s="372"/>
      <c r="L4" s="371" t="s">
        <v>678</v>
      </c>
      <c r="M4" s="371"/>
      <c r="N4" s="371"/>
      <c r="O4" s="371"/>
      <c r="P4" s="371"/>
    </row>
    <row r="5" spans="1:16" ht="15" customHeight="1" x14ac:dyDescent="0.15">
      <c r="A5" s="381"/>
      <c r="B5" s="389" t="s">
        <v>59</v>
      </c>
      <c r="C5" s="391" t="s">
        <v>611</v>
      </c>
      <c r="D5" s="96" t="s">
        <v>130</v>
      </c>
      <c r="E5" s="97" t="s">
        <v>132</v>
      </c>
      <c r="F5" s="378" t="s">
        <v>59</v>
      </c>
      <c r="G5" s="378" t="s">
        <v>129</v>
      </c>
      <c r="H5" s="100" t="s">
        <v>133</v>
      </c>
      <c r="I5" s="378" t="s">
        <v>130</v>
      </c>
      <c r="J5" s="100" t="s">
        <v>304</v>
      </c>
      <c r="K5" s="378" t="s">
        <v>134</v>
      </c>
      <c r="L5" s="378" t="s">
        <v>59</v>
      </c>
      <c r="M5" s="100" t="s">
        <v>129</v>
      </c>
      <c r="N5" s="100" t="s">
        <v>130</v>
      </c>
      <c r="O5" s="100" t="s">
        <v>132</v>
      </c>
      <c r="P5" s="381" t="s">
        <v>135</v>
      </c>
    </row>
    <row r="6" spans="1:16" ht="15" customHeight="1" x14ac:dyDescent="0.15">
      <c r="A6" s="371"/>
      <c r="B6" s="390"/>
      <c r="C6" s="372"/>
      <c r="D6" s="98" t="s">
        <v>131</v>
      </c>
      <c r="E6" s="99" t="s">
        <v>131</v>
      </c>
      <c r="F6" s="372"/>
      <c r="G6" s="372"/>
      <c r="H6" s="101" t="s">
        <v>129</v>
      </c>
      <c r="I6" s="372"/>
      <c r="J6" s="101" t="s">
        <v>305</v>
      </c>
      <c r="K6" s="372"/>
      <c r="L6" s="372"/>
      <c r="M6" s="101" t="s">
        <v>131</v>
      </c>
      <c r="N6" s="101" t="s">
        <v>131</v>
      </c>
      <c r="O6" s="101" t="s">
        <v>131</v>
      </c>
      <c r="P6" s="371"/>
    </row>
    <row r="7" spans="1:16" ht="18.75" customHeight="1" x14ac:dyDescent="0.15">
      <c r="A7" s="282" t="s">
        <v>577</v>
      </c>
      <c r="B7" s="37">
        <v>4749</v>
      </c>
      <c r="C7" s="38">
        <v>8</v>
      </c>
      <c r="D7" s="38">
        <v>4741</v>
      </c>
      <c r="E7" s="43" t="s">
        <v>222</v>
      </c>
      <c r="F7" s="38">
        <v>9249</v>
      </c>
      <c r="G7" s="38">
        <v>5448</v>
      </c>
      <c r="H7" s="38">
        <v>3541</v>
      </c>
      <c r="I7" s="38">
        <v>259</v>
      </c>
      <c r="J7" s="38">
        <v>1</v>
      </c>
      <c r="K7" s="43" t="s">
        <v>222</v>
      </c>
      <c r="L7" s="38">
        <v>102002</v>
      </c>
      <c r="M7" s="38">
        <v>97741</v>
      </c>
      <c r="N7" s="38">
        <v>3288</v>
      </c>
      <c r="O7" s="43">
        <v>906</v>
      </c>
      <c r="P7" s="38">
        <v>67</v>
      </c>
    </row>
    <row r="8" spans="1:16" ht="18.75" customHeight="1" x14ac:dyDescent="0.15">
      <c r="A8" s="149" t="s">
        <v>416</v>
      </c>
      <c r="B8" s="37">
        <v>4777</v>
      </c>
      <c r="C8" s="38">
        <v>10</v>
      </c>
      <c r="D8" s="38">
        <v>4767</v>
      </c>
      <c r="E8" s="43" t="s">
        <v>222</v>
      </c>
      <c r="F8" s="38">
        <v>8308</v>
      </c>
      <c r="G8" s="38">
        <v>4880</v>
      </c>
      <c r="H8" s="38">
        <v>3190</v>
      </c>
      <c r="I8" s="38">
        <v>237</v>
      </c>
      <c r="J8" s="38">
        <v>1</v>
      </c>
      <c r="K8" s="43" t="s">
        <v>222</v>
      </c>
      <c r="L8" s="38">
        <v>107445</v>
      </c>
      <c r="M8" s="38">
        <v>103062</v>
      </c>
      <c r="N8" s="38">
        <v>3388</v>
      </c>
      <c r="O8" s="43">
        <v>926</v>
      </c>
      <c r="P8" s="38">
        <v>69</v>
      </c>
    </row>
    <row r="9" spans="1:16" ht="18.75" customHeight="1" x14ac:dyDescent="0.15">
      <c r="A9" s="149" t="s">
        <v>430</v>
      </c>
      <c r="B9" s="37">
        <v>4797</v>
      </c>
      <c r="C9" s="38">
        <v>5</v>
      </c>
      <c r="D9" s="38">
        <v>4792</v>
      </c>
      <c r="E9" s="43" t="s">
        <v>222</v>
      </c>
      <c r="F9" s="38">
        <v>7347</v>
      </c>
      <c r="G9" s="38">
        <v>4304</v>
      </c>
      <c r="H9" s="38">
        <v>2821</v>
      </c>
      <c r="I9" s="38">
        <v>221</v>
      </c>
      <c r="J9" s="38">
        <v>1</v>
      </c>
      <c r="K9" s="43" t="s">
        <v>222</v>
      </c>
      <c r="L9" s="38">
        <v>112080</v>
      </c>
      <c r="M9" s="38">
        <v>107662</v>
      </c>
      <c r="N9" s="38">
        <v>3467</v>
      </c>
      <c r="O9" s="43">
        <v>891</v>
      </c>
      <c r="P9" s="38">
        <v>60</v>
      </c>
    </row>
    <row r="10" spans="1:16" ht="18.75" customHeight="1" x14ac:dyDescent="0.15">
      <c r="A10" s="149" t="s">
        <v>466</v>
      </c>
      <c r="B10" s="37">
        <v>4835</v>
      </c>
      <c r="C10" s="38">
        <v>4</v>
      </c>
      <c r="D10" s="38">
        <v>4831</v>
      </c>
      <c r="E10" s="43" t="s">
        <v>222</v>
      </c>
      <c r="F10" s="38">
        <v>6430</v>
      </c>
      <c r="G10" s="38">
        <v>3739</v>
      </c>
      <c r="H10" s="38">
        <v>2481</v>
      </c>
      <c r="I10" s="38">
        <v>209</v>
      </c>
      <c r="J10" s="38">
        <v>1</v>
      </c>
      <c r="K10" s="43" t="s">
        <v>222</v>
      </c>
      <c r="L10" s="38">
        <v>116072</v>
      </c>
      <c r="M10" s="38">
        <v>111612</v>
      </c>
      <c r="N10" s="38">
        <v>3539</v>
      </c>
      <c r="O10" s="43">
        <v>862</v>
      </c>
      <c r="P10" s="38">
        <v>59</v>
      </c>
    </row>
    <row r="11" spans="1:16" ht="18.75" customHeight="1" thickBot="1" x14ac:dyDescent="0.2">
      <c r="A11" s="149" t="s">
        <v>578</v>
      </c>
      <c r="B11" s="268">
        <f>SUM(C11:E11)</f>
        <v>4821</v>
      </c>
      <c r="C11" s="269">
        <v>4</v>
      </c>
      <c r="D11" s="269">
        <v>4817</v>
      </c>
      <c r="E11" s="270" t="s">
        <v>669</v>
      </c>
      <c r="F11" s="271">
        <f>SUM(G11:K11)</f>
        <v>5660</v>
      </c>
      <c r="G11" s="269">
        <v>3290</v>
      </c>
      <c r="H11" s="269">
        <v>2174</v>
      </c>
      <c r="I11" s="269">
        <v>195</v>
      </c>
      <c r="J11" s="269">
        <v>1</v>
      </c>
      <c r="K11" s="43" t="s">
        <v>608</v>
      </c>
      <c r="L11" s="272">
        <f>SUM(M11:P11)</f>
        <v>122115</v>
      </c>
      <c r="M11" s="273">
        <v>117681</v>
      </c>
      <c r="N11" s="269">
        <v>3564</v>
      </c>
      <c r="O11" s="269">
        <v>815</v>
      </c>
      <c r="P11" s="269">
        <v>55</v>
      </c>
    </row>
    <row r="12" spans="1:16" ht="12" customHeight="1" x14ac:dyDescent="0.15">
      <c r="A12" s="281" t="s">
        <v>523</v>
      </c>
      <c r="B12" s="281"/>
      <c r="C12" s="281"/>
      <c r="D12" s="281" t="s">
        <v>613</v>
      </c>
      <c r="F12" s="75"/>
      <c r="G12" s="74"/>
      <c r="H12" s="281"/>
      <c r="I12" s="281"/>
      <c r="J12" s="281"/>
      <c r="K12" s="281"/>
      <c r="L12" s="281"/>
      <c r="M12" s="281"/>
      <c r="N12" s="281"/>
      <c r="O12" s="281"/>
      <c r="P12" s="281"/>
    </row>
    <row r="13" spans="1:16" ht="11.25" customHeight="1" x14ac:dyDescent="0.15">
      <c r="A13" s="72" t="s">
        <v>609</v>
      </c>
      <c r="B13" s="241"/>
      <c r="C13" s="241"/>
      <c r="D13" s="307" t="s">
        <v>614</v>
      </c>
      <c r="F13" s="241"/>
      <c r="G13" s="241"/>
      <c r="H13" s="241"/>
      <c r="I13" s="241"/>
      <c r="J13" s="241"/>
      <c r="K13" s="241"/>
      <c r="L13" s="241"/>
      <c r="M13" s="241"/>
      <c r="N13" s="241"/>
      <c r="O13" s="241"/>
      <c r="P13" s="241"/>
    </row>
    <row r="15" spans="1:16" x14ac:dyDescent="0.15">
      <c r="B15" s="31"/>
      <c r="F15" s="31"/>
      <c r="L15" s="31"/>
    </row>
  </sheetData>
  <mergeCells count="16">
    <mergeCell ref="P5:P6"/>
    <mergeCell ref="A1:P1"/>
    <mergeCell ref="A2:B2"/>
    <mergeCell ref="O2:P2"/>
    <mergeCell ref="A3:A6"/>
    <mergeCell ref="B3:E4"/>
    <mergeCell ref="F3:P3"/>
    <mergeCell ref="F4:K4"/>
    <mergeCell ref="L4:P4"/>
    <mergeCell ref="B5:B6"/>
    <mergeCell ref="C5:C6"/>
    <mergeCell ref="F5:F6"/>
    <mergeCell ref="G5:G6"/>
    <mergeCell ref="I5:I6"/>
    <mergeCell ref="K5:K6"/>
    <mergeCell ref="L5:L6"/>
  </mergeCells>
  <phoneticPr fontId="2"/>
  <pageMargins left="0.59055118110236227" right="0.59055118110236227" top="0.78740157480314965" bottom="0.59055118110236227"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3"/>
  <sheetViews>
    <sheetView showGridLines="0" zoomScale="115" zoomScaleNormal="115" zoomScaleSheetLayoutView="100" workbookViewId="0">
      <pane xSplit="5" ySplit="8" topLeftCell="F9" activePane="bottomRight" state="frozen"/>
      <selection sqref="A1:M1"/>
      <selection pane="topRight" sqref="A1:M1"/>
      <selection pane="bottomLeft" sqref="A1:M1"/>
      <selection pane="bottomRight" sqref="A1:W1"/>
    </sheetView>
  </sheetViews>
  <sheetFormatPr defaultRowHeight="13.5" x14ac:dyDescent="0.15"/>
  <cols>
    <col min="1" max="1" width="2.875" style="289" customWidth="1"/>
    <col min="2" max="2" width="1.125" style="289" customWidth="1"/>
    <col min="3" max="3" width="9.875" style="289" bestFit="1" customWidth="1"/>
    <col min="4" max="4" width="7.125" style="289" customWidth="1"/>
    <col min="5" max="5" width="0.625" style="289" customWidth="1"/>
    <col min="6" max="21" width="5.625" style="289" customWidth="1"/>
    <col min="22" max="22" width="6.5" style="289" bestFit="1" customWidth="1"/>
    <col min="23" max="23" width="5.625" style="289" customWidth="1"/>
    <col min="24" max="24" width="2.875" style="289" customWidth="1"/>
    <col min="25" max="25" width="1.125" style="289" customWidth="1"/>
    <col min="26" max="26" width="9.875" style="289" bestFit="1" customWidth="1"/>
    <col min="27" max="27" width="7.125" style="289" customWidth="1"/>
    <col min="28" max="28" width="0.625" style="289" customWidth="1"/>
    <col min="29" max="44" width="5.625" style="289" customWidth="1"/>
    <col min="45" max="45" width="6.5" style="289" customWidth="1"/>
    <col min="46" max="46" width="5.625" style="289" customWidth="1"/>
    <col min="47" max="16384" width="9" style="298"/>
  </cols>
  <sheetData>
    <row r="1" spans="1:46" ht="17.25" customHeight="1" x14ac:dyDescent="0.15">
      <c r="A1" s="448" t="s">
        <v>537</v>
      </c>
      <c r="B1" s="448"/>
      <c r="C1" s="448"/>
      <c r="D1" s="448"/>
      <c r="E1" s="448"/>
      <c r="F1" s="448"/>
      <c r="G1" s="448"/>
      <c r="H1" s="448"/>
      <c r="I1" s="448"/>
      <c r="J1" s="448"/>
      <c r="K1" s="448"/>
      <c r="L1" s="448"/>
      <c r="M1" s="448"/>
      <c r="N1" s="448"/>
      <c r="O1" s="448"/>
      <c r="P1" s="448"/>
      <c r="Q1" s="448"/>
      <c r="R1" s="448"/>
      <c r="S1" s="448"/>
      <c r="T1" s="448"/>
      <c r="U1" s="448"/>
      <c r="V1" s="448"/>
      <c r="W1" s="448"/>
      <c r="X1" s="476" t="s">
        <v>421</v>
      </c>
      <c r="Y1" s="476"/>
      <c r="Z1" s="476"/>
      <c r="AA1" s="476"/>
      <c r="AB1" s="476"/>
      <c r="AC1" s="476"/>
      <c r="AD1" s="476"/>
      <c r="AE1" s="476"/>
      <c r="AF1" s="476"/>
      <c r="AG1" s="476"/>
      <c r="AH1" s="476"/>
      <c r="AI1" s="476"/>
      <c r="AJ1" s="476"/>
      <c r="AK1" s="476"/>
      <c r="AL1" s="476"/>
      <c r="AM1" s="476"/>
      <c r="AN1" s="476"/>
      <c r="AO1" s="476"/>
      <c r="AP1" s="476"/>
      <c r="AQ1" s="476"/>
      <c r="AR1" s="476"/>
      <c r="AS1" s="476"/>
      <c r="AT1" s="476"/>
    </row>
    <row r="2" spans="1:46" ht="7.5" customHeight="1" x14ac:dyDescent="0.15">
      <c r="A2" s="297"/>
      <c r="B2" s="297"/>
      <c r="C2" s="297"/>
      <c r="D2" s="297"/>
      <c r="E2" s="297"/>
      <c r="F2" s="297"/>
      <c r="G2" s="297"/>
      <c r="H2" s="297"/>
      <c r="I2" s="297"/>
      <c r="J2" s="297"/>
      <c r="K2" s="297"/>
      <c r="L2" s="297"/>
      <c r="M2" s="297"/>
      <c r="N2" s="297"/>
      <c r="O2" s="297"/>
      <c r="P2" s="294"/>
      <c r="Q2" s="294"/>
      <c r="R2" s="294"/>
      <c r="S2" s="294"/>
      <c r="T2" s="294"/>
      <c r="U2" s="294"/>
      <c r="V2" s="294"/>
      <c r="W2" s="294"/>
      <c r="X2" s="297"/>
      <c r="Y2" s="297"/>
      <c r="Z2" s="297"/>
      <c r="AA2" s="297"/>
      <c r="AB2" s="297"/>
      <c r="AC2" s="297"/>
      <c r="AD2" s="297"/>
      <c r="AE2" s="297"/>
      <c r="AF2" s="297"/>
      <c r="AG2" s="297"/>
      <c r="AH2" s="297"/>
      <c r="AI2" s="297"/>
      <c r="AJ2" s="297"/>
      <c r="AK2" s="297"/>
      <c r="AL2" s="297"/>
      <c r="AM2" s="294"/>
      <c r="AN2" s="294"/>
      <c r="AO2" s="294"/>
      <c r="AP2" s="294"/>
      <c r="AQ2" s="294"/>
      <c r="AR2" s="294"/>
      <c r="AS2" s="294"/>
      <c r="AT2" s="294"/>
    </row>
    <row r="3" spans="1:46" s="202" customFormat="1" ht="13.5" customHeight="1" x14ac:dyDescent="0.15">
      <c r="A3" s="531" t="s">
        <v>422</v>
      </c>
      <c r="B3" s="531"/>
      <c r="C3" s="531"/>
      <c r="D3" s="531"/>
      <c r="E3" s="531"/>
      <c r="F3" s="531"/>
      <c r="G3" s="531"/>
      <c r="H3" s="531"/>
      <c r="I3" s="531"/>
      <c r="J3" s="531"/>
      <c r="K3" s="531"/>
      <c r="L3" s="531"/>
      <c r="M3" s="531"/>
      <c r="N3" s="531"/>
      <c r="O3" s="531"/>
      <c r="P3" s="531"/>
      <c r="Q3" s="531"/>
      <c r="R3" s="531"/>
      <c r="S3" s="531"/>
      <c r="T3" s="531"/>
      <c r="U3" s="531"/>
      <c r="V3" s="531"/>
      <c r="W3" s="531"/>
      <c r="X3" s="532" t="s">
        <v>423</v>
      </c>
      <c r="Y3" s="532"/>
      <c r="Z3" s="532"/>
      <c r="AA3" s="532"/>
      <c r="AB3" s="532"/>
      <c r="AC3" s="532"/>
      <c r="AD3" s="532"/>
      <c r="AE3" s="532"/>
      <c r="AF3" s="532"/>
      <c r="AG3" s="532"/>
      <c r="AH3" s="532"/>
      <c r="AI3" s="532"/>
      <c r="AJ3" s="532"/>
      <c r="AK3" s="532"/>
      <c r="AL3" s="532"/>
      <c r="AM3" s="532"/>
      <c r="AN3" s="532"/>
      <c r="AO3" s="532"/>
      <c r="AP3" s="532"/>
      <c r="AQ3" s="532"/>
      <c r="AR3" s="532"/>
      <c r="AS3" s="532"/>
      <c r="AT3" s="532"/>
    </row>
    <row r="4" spans="1:46" s="202" customFormat="1" ht="13.5" customHeight="1" x14ac:dyDescent="0.15">
      <c r="A4" s="532" t="s">
        <v>221</v>
      </c>
      <c r="B4" s="532"/>
      <c r="C4" s="532"/>
      <c r="D4" s="532"/>
      <c r="E4" s="532"/>
      <c r="F4" s="532"/>
      <c r="G4" s="532"/>
      <c r="H4" s="532"/>
      <c r="I4" s="532"/>
      <c r="J4" s="532"/>
      <c r="K4" s="532"/>
      <c r="L4" s="532"/>
      <c r="M4" s="532"/>
      <c r="N4" s="532"/>
      <c r="O4" s="532"/>
      <c r="P4" s="305"/>
      <c r="Q4" s="305"/>
      <c r="R4" s="305"/>
      <c r="S4" s="305"/>
      <c r="T4" s="305"/>
      <c r="U4" s="305"/>
      <c r="V4" s="305"/>
      <c r="W4" s="305"/>
      <c r="X4" s="293"/>
      <c r="Y4" s="13"/>
      <c r="Z4" s="13"/>
      <c r="AA4" s="13"/>
      <c r="AB4" s="13"/>
      <c r="AC4" s="13"/>
      <c r="AD4" s="13"/>
      <c r="AE4" s="13"/>
      <c r="AF4" s="13"/>
      <c r="AG4" s="13"/>
      <c r="AH4" s="13"/>
      <c r="AI4" s="13"/>
      <c r="AJ4" s="13"/>
      <c r="AK4" s="13"/>
      <c r="AL4" s="13"/>
      <c r="AM4" s="293"/>
      <c r="AN4" s="293"/>
      <c r="AO4" s="293"/>
      <c r="AP4" s="293"/>
      <c r="AQ4" s="293"/>
      <c r="AR4" s="293"/>
      <c r="AS4" s="293"/>
      <c r="AT4" s="293"/>
    </row>
    <row r="5" spans="1:46" s="202" customFormat="1" ht="3.75" customHeight="1" thickBot="1" x14ac:dyDescent="0.2">
      <c r="A5" s="203"/>
      <c r="B5" s="203"/>
      <c r="C5" s="203"/>
      <c r="D5" s="203"/>
      <c r="E5" s="203"/>
      <c r="F5" s="203"/>
      <c r="G5" s="203"/>
      <c r="H5" s="203"/>
      <c r="I5" s="203"/>
      <c r="J5" s="203"/>
      <c r="K5" s="203"/>
      <c r="L5" s="203"/>
      <c r="M5" s="203"/>
      <c r="N5" s="203"/>
      <c r="O5" s="203"/>
      <c r="P5" s="204"/>
      <c r="Q5" s="204"/>
      <c r="R5" s="204"/>
      <c r="S5" s="204"/>
      <c r="T5" s="204"/>
      <c r="U5" s="204"/>
      <c r="V5" s="204"/>
      <c r="W5" s="204"/>
      <c r="X5" s="203"/>
      <c r="Y5" s="203"/>
      <c r="Z5" s="203"/>
      <c r="AA5" s="203"/>
      <c r="AB5" s="203"/>
      <c r="AC5" s="203"/>
      <c r="AD5" s="203"/>
      <c r="AE5" s="203"/>
      <c r="AF5" s="203"/>
      <c r="AG5" s="203"/>
      <c r="AH5" s="203"/>
      <c r="AI5" s="203"/>
      <c r="AJ5" s="203"/>
      <c r="AK5" s="203"/>
      <c r="AL5" s="203"/>
      <c r="AM5" s="204"/>
      <c r="AN5" s="204"/>
      <c r="AO5" s="204"/>
      <c r="AP5" s="204"/>
      <c r="AQ5" s="204"/>
      <c r="AR5" s="204"/>
      <c r="AS5" s="204"/>
      <c r="AT5" s="204"/>
    </row>
    <row r="6" spans="1:46" s="202" customFormat="1" ht="18" customHeight="1" x14ac:dyDescent="0.15">
      <c r="A6" s="519" t="s">
        <v>389</v>
      </c>
      <c r="B6" s="519"/>
      <c r="C6" s="519"/>
      <c r="D6" s="519"/>
      <c r="E6" s="520"/>
      <c r="F6" s="523" t="s">
        <v>315</v>
      </c>
      <c r="G6" s="526" t="s">
        <v>312</v>
      </c>
      <c r="H6" s="526"/>
      <c r="I6" s="527"/>
      <c r="J6" s="528" t="s">
        <v>311</v>
      </c>
      <c r="K6" s="530" t="s">
        <v>223</v>
      </c>
      <c r="L6" s="519"/>
      <c r="M6" s="519"/>
      <c r="N6" s="519"/>
      <c r="O6" s="519"/>
      <c r="P6" s="519"/>
      <c r="Q6" s="519"/>
      <c r="R6" s="519"/>
      <c r="S6" s="519"/>
      <c r="T6" s="519"/>
      <c r="U6" s="519"/>
      <c r="V6" s="205" t="s">
        <v>14</v>
      </c>
      <c r="W6" s="206" t="s">
        <v>9</v>
      </c>
      <c r="X6" s="542" t="s">
        <v>389</v>
      </c>
      <c r="Y6" s="542"/>
      <c r="Z6" s="542"/>
      <c r="AA6" s="542"/>
      <c r="AB6" s="543"/>
      <c r="AC6" s="544" t="s">
        <v>314</v>
      </c>
      <c r="AD6" s="547" t="s">
        <v>313</v>
      </c>
      <c r="AE6" s="548"/>
      <c r="AF6" s="549"/>
      <c r="AG6" s="550" t="s">
        <v>311</v>
      </c>
      <c r="AH6" s="551" t="s">
        <v>223</v>
      </c>
      <c r="AI6" s="552"/>
      <c r="AJ6" s="552"/>
      <c r="AK6" s="552"/>
      <c r="AL6" s="552"/>
      <c r="AM6" s="552"/>
      <c r="AN6" s="552"/>
      <c r="AO6" s="552"/>
      <c r="AP6" s="552"/>
      <c r="AQ6" s="552"/>
      <c r="AR6" s="552"/>
      <c r="AS6" s="207" t="s">
        <v>14</v>
      </c>
      <c r="AT6" s="206" t="s">
        <v>9</v>
      </c>
    </row>
    <row r="7" spans="1:46" s="202" customFormat="1" ht="18" customHeight="1" x14ac:dyDescent="0.15">
      <c r="A7" s="519"/>
      <c r="B7" s="519"/>
      <c r="C7" s="519"/>
      <c r="D7" s="519"/>
      <c r="E7" s="520"/>
      <c r="F7" s="524"/>
      <c r="G7" s="553" t="s">
        <v>157</v>
      </c>
      <c r="H7" s="555" t="s">
        <v>230</v>
      </c>
      <c r="I7" s="555" t="s">
        <v>158</v>
      </c>
      <c r="J7" s="528"/>
      <c r="K7" s="535" t="s">
        <v>257</v>
      </c>
      <c r="L7" s="537"/>
      <c r="M7" s="536"/>
      <c r="N7" s="537" t="s">
        <v>361</v>
      </c>
      <c r="O7" s="537"/>
      <c r="P7" s="535" t="s">
        <v>360</v>
      </c>
      <c r="Q7" s="536"/>
      <c r="R7" s="537" t="s">
        <v>359</v>
      </c>
      <c r="S7" s="536"/>
      <c r="T7" s="537" t="s">
        <v>358</v>
      </c>
      <c r="U7" s="536"/>
      <c r="V7" s="520" t="s">
        <v>156</v>
      </c>
      <c r="W7" s="530" t="s">
        <v>190</v>
      </c>
      <c r="X7" s="519"/>
      <c r="Y7" s="519"/>
      <c r="Z7" s="519"/>
      <c r="AA7" s="519"/>
      <c r="AB7" s="520"/>
      <c r="AC7" s="545"/>
      <c r="AD7" s="520" t="s">
        <v>157</v>
      </c>
      <c r="AE7" s="520" t="s">
        <v>230</v>
      </c>
      <c r="AF7" s="520" t="s">
        <v>158</v>
      </c>
      <c r="AG7" s="528"/>
      <c r="AH7" s="521" t="s">
        <v>257</v>
      </c>
      <c r="AI7" s="521"/>
      <c r="AJ7" s="522"/>
      <c r="AK7" s="521" t="s">
        <v>361</v>
      </c>
      <c r="AL7" s="521"/>
      <c r="AM7" s="535" t="s">
        <v>360</v>
      </c>
      <c r="AN7" s="536"/>
      <c r="AO7" s="521" t="s">
        <v>359</v>
      </c>
      <c r="AP7" s="522"/>
      <c r="AQ7" s="521" t="s">
        <v>358</v>
      </c>
      <c r="AR7" s="522"/>
      <c r="AS7" s="520" t="s">
        <v>156</v>
      </c>
      <c r="AT7" s="530" t="s">
        <v>190</v>
      </c>
    </row>
    <row r="8" spans="1:46" s="202" customFormat="1" ht="18" customHeight="1" x14ac:dyDescent="0.15">
      <c r="A8" s="521"/>
      <c r="B8" s="521"/>
      <c r="C8" s="521"/>
      <c r="D8" s="521"/>
      <c r="E8" s="522"/>
      <c r="F8" s="525"/>
      <c r="G8" s="554"/>
      <c r="H8" s="522"/>
      <c r="I8" s="522"/>
      <c r="J8" s="529"/>
      <c r="K8" s="303" t="s">
        <v>155</v>
      </c>
      <c r="L8" s="303" t="s">
        <v>121</v>
      </c>
      <c r="M8" s="303" t="s">
        <v>122</v>
      </c>
      <c r="N8" s="303" t="s">
        <v>121</v>
      </c>
      <c r="O8" s="302" t="s">
        <v>122</v>
      </c>
      <c r="P8" s="304" t="s">
        <v>121</v>
      </c>
      <c r="Q8" s="303" t="s">
        <v>122</v>
      </c>
      <c r="R8" s="303" t="s">
        <v>121</v>
      </c>
      <c r="S8" s="303" t="s">
        <v>122</v>
      </c>
      <c r="T8" s="303" t="s">
        <v>121</v>
      </c>
      <c r="U8" s="303" t="s">
        <v>122</v>
      </c>
      <c r="V8" s="522"/>
      <c r="W8" s="533"/>
      <c r="X8" s="521"/>
      <c r="Y8" s="521"/>
      <c r="Z8" s="521"/>
      <c r="AA8" s="521"/>
      <c r="AB8" s="522"/>
      <c r="AC8" s="546"/>
      <c r="AD8" s="522"/>
      <c r="AE8" s="522"/>
      <c r="AF8" s="522"/>
      <c r="AG8" s="529"/>
      <c r="AH8" s="303" t="s">
        <v>155</v>
      </c>
      <c r="AI8" s="303" t="s">
        <v>121</v>
      </c>
      <c r="AJ8" s="303" t="s">
        <v>122</v>
      </c>
      <c r="AK8" s="303" t="s">
        <v>121</v>
      </c>
      <c r="AL8" s="208" t="s">
        <v>122</v>
      </c>
      <c r="AM8" s="303" t="s">
        <v>121</v>
      </c>
      <c r="AN8" s="303" t="s">
        <v>122</v>
      </c>
      <c r="AO8" s="303" t="s">
        <v>121</v>
      </c>
      <c r="AP8" s="303" t="s">
        <v>122</v>
      </c>
      <c r="AQ8" s="303" t="s">
        <v>121</v>
      </c>
      <c r="AR8" s="303" t="s">
        <v>122</v>
      </c>
      <c r="AS8" s="522"/>
      <c r="AT8" s="533"/>
    </row>
    <row r="9" spans="1:46" s="202" customFormat="1" ht="18.75" customHeight="1" x14ac:dyDescent="0.15">
      <c r="A9" s="531" t="s">
        <v>595</v>
      </c>
      <c r="B9" s="531"/>
      <c r="C9" s="531"/>
      <c r="D9" s="531"/>
      <c r="E9" s="534"/>
      <c r="F9" s="315">
        <v>95</v>
      </c>
      <c r="G9" s="252">
        <v>2228</v>
      </c>
      <c r="H9" s="252">
        <v>1616</v>
      </c>
      <c r="I9" s="252">
        <v>612</v>
      </c>
      <c r="J9" s="316">
        <v>8075</v>
      </c>
      <c r="K9" s="316">
        <v>7766</v>
      </c>
      <c r="L9" s="316">
        <v>4048</v>
      </c>
      <c r="M9" s="316">
        <v>3718</v>
      </c>
      <c r="N9" s="316">
        <v>1683</v>
      </c>
      <c r="O9" s="316">
        <v>1552</v>
      </c>
      <c r="P9" s="316">
        <v>767</v>
      </c>
      <c r="Q9" s="316">
        <v>711</v>
      </c>
      <c r="R9" s="316">
        <v>779</v>
      </c>
      <c r="S9" s="316">
        <v>709</v>
      </c>
      <c r="T9" s="316">
        <v>819</v>
      </c>
      <c r="U9" s="316">
        <v>746</v>
      </c>
      <c r="V9" s="316">
        <v>950</v>
      </c>
      <c r="W9" s="316">
        <v>1820</v>
      </c>
      <c r="X9" s="317" t="s">
        <v>624</v>
      </c>
      <c r="Y9" s="301"/>
      <c r="Z9" s="222" t="s">
        <v>238</v>
      </c>
      <c r="AA9" s="222" t="s">
        <v>185</v>
      </c>
      <c r="AB9" s="226"/>
      <c r="AC9" s="301" t="s">
        <v>425</v>
      </c>
      <c r="AD9" s="230">
        <f t="shared" ref="AD9:AD53" si="0">SUM(AE9:AF9)</f>
        <v>42</v>
      </c>
      <c r="AE9" s="229">
        <v>27</v>
      </c>
      <c r="AF9" s="229">
        <v>15</v>
      </c>
      <c r="AG9" s="229">
        <v>120</v>
      </c>
      <c r="AH9" s="230">
        <f t="shared" ref="AH9:AH53" si="1">SUM(AI9:AJ9)</f>
        <v>117</v>
      </c>
      <c r="AI9" s="230">
        <f t="shared" ref="AI9:AJ53" si="2">AK9+AM9+AO9+AQ9</f>
        <v>62</v>
      </c>
      <c r="AJ9" s="230">
        <f t="shared" si="2"/>
        <v>55</v>
      </c>
      <c r="AK9" s="229">
        <v>27</v>
      </c>
      <c r="AL9" s="229">
        <v>23</v>
      </c>
      <c r="AM9" s="229">
        <v>14</v>
      </c>
      <c r="AN9" s="229">
        <v>10</v>
      </c>
      <c r="AO9" s="229">
        <v>8</v>
      </c>
      <c r="AP9" s="229">
        <v>11</v>
      </c>
      <c r="AQ9" s="229">
        <v>13</v>
      </c>
      <c r="AR9" s="229">
        <v>11</v>
      </c>
      <c r="AS9" s="229">
        <v>7</v>
      </c>
      <c r="AT9" s="246">
        <v>22</v>
      </c>
    </row>
    <row r="10" spans="1:46" s="202" customFormat="1" ht="18.75" customHeight="1" x14ac:dyDescent="0.15">
      <c r="A10" s="531" t="s">
        <v>478</v>
      </c>
      <c r="B10" s="531"/>
      <c r="C10" s="531"/>
      <c r="D10" s="531"/>
      <c r="E10" s="534"/>
      <c r="F10" s="252">
        <v>94</v>
      </c>
      <c r="G10" s="252">
        <v>2230</v>
      </c>
      <c r="H10" s="252">
        <v>1628</v>
      </c>
      <c r="I10" s="252">
        <v>602</v>
      </c>
      <c r="J10" s="316">
        <v>7733</v>
      </c>
      <c r="K10" s="316">
        <v>7435</v>
      </c>
      <c r="L10" s="316">
        <v>3850</v>
      </c>
      <c r="M10" s="316">
        <v>3585</v>
      </c>
      <c r="N10" s="316">
        <v>1614</v>
      </c>
      <c r="O10" s="316">
        <v>1495</v>
      </c>
      <c r="P10" s="316">
        <v>744</v>
      </c>
      <c r="Q10" s="316">
        <v>709</v>
      </c>
      <c r="R10" s="316">
        <v>741</v>
      </c>
      <c r="S10" s="316">
        <v>693</v>
      </c>
      <c r="T10" s="316">
        <v>751</v>
      </c>
      <c r="U10" s="316">
        <v>688</v>
      </c>
      <c r="V10" s="316">
        <v>835</v>
      </c>
      <c r="W10" s="316">
        <v>1712</v>
      </c>
      <c r="X10" s="317" t="s">
        <v>625</v>
      </c>
      <c r="Y10" s="301"/>
      <c r="Z10" s="318" t="s">
        <v>239</v>
      </c>
      <c r="AA10" s="222" t="s">
        <v>310</v>
      </c>
      <c r="AB10" s="226"/>
      <c r="AC10" s="301" t="s">
        <v>310</v>
      </c>
      <c r="AD10" s="230">
        <f t="shared" si="0"/>
        <v>31</v>
      </c>
      <c r="AE10" s="229">
        <v>22</v>
      </c>
      <c r="AF10" s="229">
        <v>9</v>
      </c>
      <c r="AG10" s="229">
        <v>100</v>
      </c>
      <c r="AH10" s="230">
        <f t="shared" si="1"/>
        <v>98</v>
      </c>
      <c r="AI10" s="230">
        <f t="shared" si="2"/>
        <v>52</v>
      </c>
      <c r="AJ10" s="230">
        <f t="shared" si="2"/>
        <v>46</v>
      </c>
      <c r="AK10" s="229">
        <v>21</v>
      </c>
      <c r="AL10" s="229">
        <v>19</v>
      </c>
      <c r="AM10" s="229">
        <v>11</v>
      </c>
      <c r="AN10" s="229">
        <v>8</v>
      </c>
      <c r="AO10" s="229">
        <v>11</v>
      </c>
      <c r="AP10" s="229">
        <v>8</v>
      </c>
      <c r="AQ10" s="229">
        <v>9</v>
      </c>
      <c r="AR10" s="229">
        <v>11</v>
      </c>
      <c r="AS10" s="229">
        <v>5</v>
      </c>
      <c r="AT10" s="246">
        <v>22</v>
      </c>
    </row>
    <row r="11" spans="1:46" s="202" customFormat="1" ht="18.75" customHeight="1" x14ac:dyDescent="0.15">
      <c r="A11" s="531" t="s">
        <v>596</v>
      </c>
      <c r="B11" s="531"/>
      <c r="C11" s="531"/>
      <c r="D11" s="531"/>
      <c r="E11" s="534"/>
      <c r="F11" s="319">
        <f>SUM(F13:F14)</f>
        <v>90</v>
      </c>
      <c r="G11" s="319">
        <f t="shared" ref="G11:W11" si="3">SUM(G13:G14)</f>
        <v>2094</v>
      </c>
      <c r="H11" s="319">
        <f t="shared" si="3"/>
        <v>1511</v>
      </c>
      <c r="I11" s="319">
        <f t="shared" si="3"/>
        <v>583</v>
      </c>
      <c r="J11" s="319">
        <f t="shared" si="3"/>
        <v>7552</v>
      </c>
      <c r="K11" s="319">
        <f t="shared" si="3"/>
        <v>7121</v>
      </c>
      <c r="L11" s="319">
        <f t="shared" si="3"/>
        <v>3655</v>
      </c>
      <c r="M11" s="319">
        <f t="shared" si="3"/>
        <v>3466</v>
      </c>
      <c r="N11" s="319">
        <f t="shared" si="3"/>
        <v>1490</v>
      </c>
      <c r="O11" s="319">
        <f t="shared" si="3"/>
        <v>1413</v>
      </c>
      <c r="P11" s="319">
        <f t="shared" si="3"/>
        <v>730</v>
      </c>
      <c r="Q11" s="319">
        <f t="shared" si="3"/>
        <v>692</v>
      </c>
      <c r="R11" s="319">
        <f t="shared" si="3"/>
        <v>719</v>
      </c>
      <c r="S11" s="319">
        <f t="shared" si="3"/>
        <v>684</v>
      </c>
      <c r="T11" s="319">
        <f t="shared" si="3"/>
        <v>716</v>
      </c>
      <c r="U11" s="319">
        <f t="shared" si="3"/>
        <v>677</v>
      </c>
      <c r="V11" s="319">
        <f t="shared" si="3"/>
        <v>827</v>
      </c>
      <c r="W11" s="319">
        <f t="shared" si="3"/>
        <v>1559</v>
      </c>
      <c r="X11" s="317" t="s">
        <v>434</v>
      </c>
      <c r="Y11" s="301"/>
      <c r="Z11" s="222" t="s">
        <v>182</v>
      </c>
      <c r="AA11" s="222" t="s">
        <v>310</v>
      </c>
      <c r="AB11" s="226"/>
      <c r="AC11" s="301" t="s">
        <v>310</v>
      </c>
      <c r="AD11" s="230">
        <f t="shared" si="0"/>
        <v>18</v>
      </c>
      <c r="AE11" s="229">
        <v>14</v>
      </c>
      <c r="AF11" s="229">
        <v>4</v>
      </c>
      <c r="AG11" s="229">
        <v>60</v>
      </c>
      <c r="AH11" s="230">
        <f t="shared" si="1"/>
        <v>52</v>
      </c>
      <c r="AI11" s="230">
        <f t="shared" si="2"/>
        <v>26</v>
      </c>
      <c r="AJ11" s="230">
        <f t="shared" si="2"/>
        <v>26</v>
      </c>
      <c r="AK11" s="229">
        <v>14</v>
      </c>
      <c r="AL11" s="229">
        <v>9</v>
      </c>
      <c r="AM11" s="229">
        <v>7</v>
      </c>
      <c r="AN11" s="229">
        <v>3</v>
      </c>
      <c r="AO11" s="229">
        <v>4</v>
      </c>
      <c r="AP11" s="229">
        <v>6</v>
      </c>
      <c r="AQ11" s="229">
        <v>1</v>
      </c>
      <c r="AR11" s="229">
        <v>8</v>
      </c>
      <c r="AS11" s="229">
        <v>4</v>
      </c>
      <c r="AT11" s="246">
        <v>13</v>
      </c>
    </row>
    <row r="12" spans="1:46" s="202" customFormat="1" ht="18.75" customHeight="1" x14ac:dyDescent="0.15">
      <c r="A12" s="538"/>
      <c r="B12" s="538"/>
      <c r="C12" s="538"/>
      <c r="D12" s="538"/>
      <c r="E12" s="539"/>
      <c r="F12" s="316"/>
      <c r="G12" s="316"/>
      <c r="H12" s="316"/>
      <c r="I12" s="316"/>
      <c r="J12" s="316"/>
      <c r="K12" s="316"/>
      <c r="L12" s="316"/>
      <c r="M12" s="316"/>
      <c r="N12" s="316"/>
      <c r="O12" s="316"/>
      <c r="P12" s="316"/>
      <c r="Q12" s="316"/>
      <c r="R12" s="316"/>
      <c r="S12" s="316"/>
      <c r="T12" s="316"/>
      <c r="U12" s="316"/>
      <c r="V12" s="316"/>
      <c r="W12" s="316"/>
      <c r="X12" s="317" t="s">
        <v>25</v>
      </c>
      <c r="Y12" s="301"/>
      <c r="Z12" s="222" t="s">
        <v>480</v>
      </c>
      <c r="AA12" s="222" t="s">
        <v>310</v>
      </c>
      <c r="AB12" s="226"/>
      <c r="AC12" s="301" t="s">
        <v>310</v>
      </c>
      <c r="AD12" s="230">
        <f t="shared" si="0"/>
        <v>25</v>
      </c>
      <c r="AE12" s="229">
        <v>18</v>
      </c>
      <c r="AF12" s="229">
        <v>7</v>
      </c>
      <c r="AG12" s="229">
        <v>110</v>
      </c>
      <c r="AH12" s="230">
        <f t="shared" si="1"/>
        <v>120</v>
      </c>
      <c r="AI12" s="230">
        <f t="shared" si="2"/>
        <v>66</v>
      </c>
      <c r="AJ12" s="230">
        <f t="shared" si="2"/>
        <v>54</v>
      </c>
      <c r="AK12" s="229">
        <v>29</v>
      </c>
      <c r="AL12" s="229">
        <v>21</v>
      </c>
      <c r="AM12" s="229">
        <v>13</v>
      </c>
      <c r="AN12" s="229">
        <v>12</v>
      </c>
      <c r="AO12" s="229">
        <v>12</v>
      </c>
      <c r="AP12" s="229">
        <v>10</v>
      </c>
      <c r="AQ12" s="229">
        <v>12</v>
      </c>
      <c r="AR12" s="229">
        <v>11</v>
      </c>
      <c r="AS12" s="229">
        <v>9</v>
      </c>
      <c r="AT12" s="246">
        <v>19</v>
      </c>
    </row>
    <row r="13" spans="1:46" s="202" customFormat="1" ht="18.75" customHeight="1" x14ac:dyDescent="0.15">
      <c r="A13" s="317"/>
      <c r="B13" s="305"/>
      <c r="C13" s="540" t="s">
        <v>43</v>
      </c>
      <c r="D13" s="541"/>
      <c r="E13" s="226"/>
      <c r="F13" s="316">
        <v>5</v>
      </c>
      <c r="G13" s="316">
        <f t="shared" ref="G13:G14" si="4">SUM(H13:I13)</f>
        <v>93</v>
      </c>
      <c r="H13" s="316">
        <f t="shared" ref="H13:J13" si="5">SUM(H16:H20)</f>
        <v>74</v>
      </c>
      <c r="I13" s="316">
        <f t="shared" si="5"/>
        <v>19</v>
      </c>
      <c r="J13" s="316">
        <f t="shared" si="5"/>
        <v>550</v>
      </c>
      <c r="K13" s="316">
        <f t="shared" ref="K13:K60" si="6">SUM(L13:M13)</f>
        <v>407</v>
      </c>
      <c r="L13" s="316">
        <f t="shared" ref="L13:W13" si="7">SUM(L16:L20)</f>
        <v>222</v>
      </c>
      <c r="M13" s="316">
        <f t="shared" si="7"/>
        <v>185</v>
      </c>
      <c r="N13" s="316">
        <f t="shared" si="7"/>
        <v>95</v>
      </c>
      <c r="O13" s="316">
        <f t="shared" si="7"/>
        <v>69</v>
      </c>
      <c r="P13" s="316">
        <f t="shared" si="7"/>
        <v>44</v>
      </c>
      <c r="Q13" s="316">
        <f t="shared" si="7"/>
        <v>36</v>
      </c>
      <c r="R13" s="316">
        <f t="shared" si="7"/>
        <v>38</v>
      </c>
      <c r="S13" s="316">
        <f t="shared" si="7"/>
        <v>38</v>
      </c>
      <c r="T13" s="316">
        <f t="shared" si="7"/>
        <v>45</v>
      </c>
      <c r="U13" s="316">
        <f t="shared" si="7"/>
        <v>42</v>
      </c>
      <c r="V13" s="316">
        <f t="shared" si="7"/>
        <v>58</v>
      </c>
      <c r="W13" s="316">
        <f t="shared" si="7"/>
        <v>83</v>
      </c>
      <c r="X13" s="317" t="s">
        <v>26</v>
      </c>
      <c r="Y13" s="301"/>
      <c r="Z13" s="222" t="s">
        <v>183</v>
      </c>
      <c r="AA13" s="222" t="s">
        <v>310</v>
      </c>
      <c r="AB13" s="226"/>
      <c r="AC13" s="301" t="s">
        <v>310</v>
      </c>
      <c r="AD13" s="230">
        <f t="shared" si="0"/>
        <v>8</v>
      </c>
      <c r="AE13" s="229">
        <v>6</v>
      </c>
      <c r="AF13" s="229">
        <v>2</v>
      </c>
      <c r="AG13" s="229">
        <v>30</v>
      </c>
      <c r="AH13" s="230">
        <f t="shared" si="1"/>
        <v>26</v>
      </c>
      <c r="AI13" s="230">
        <f t="shared" si="2"/>
        <v>12</v>
      </c>
      <c r="AJ13" s="230">
        <f t="shared" si="2"/>
        <v>14</v>
      </c>
      <c r="AK13" s="229">
        <v>7</v>
      </c>
      <c r="AL13" s="229">
        <v>6</v>
      </c>
      <c r="AM13" s="229">
        <v>2</v>
      </c>
      <c r="AN13" s="229">
        <v>3</v>
      </c>
      <c r="AO13" s="229">
        <v>1</v>
      </c>
      <c r="AP13" s="229">
        <v>2</v>
      </c>
      <c r="AQ13" s="229">
        <v>2</v>
      </c>
      <c r="AR13" s="229">
        <v>3</v>
      </c>
      <c r="AS13" s="229">
        <v>2</v>
      </c>
      <c r="AT13" s="246">
        <v>8</v>
      </c>
    </row>
    <row r="14" spans="1:46" s="202" customFormat="1" ht="18.75" customHeight="1" x14ac:dyDescent="0.15">
      <c r="A14" s="317"/>
      <c r="B14" s="305"/>
      <c r="C14" s="540" t="s">
        <v>44</v>
      </c>
      <c r="D14" s="541"/>
      <c r="E14" s="226"/>
      <c r="F14" s="316">
        <v>85</v>
      </c>
      <c r="G14" s="316">
        <f t="shared" si="4"/>
        <v>2001</v>
      </c>
      <c r="H14" s="316">
        <f>SUM(H21:H60,AE9:AE53)</f>
        <v>1437</v>
      </c>
      <c r="I14" s="316">
        <f>SUM(I21:I60,AF9:AF53)</f>
        <v>564</v>
      </c>
      <c r="J14" s="316">
        <f>SUM(J21:J60,AG9:AG53)</f>
        <v>7002</v>
      </c>
      <c r="K14" s="316">
        <f t="shared" si="6"/>
        <v>6714</v>
      </c>
      <c r="L14" s="316">
        <f>SUM(L21:L60,AI9:AI53)</f>
        <v>3433</v>
      </c>
      <c r="M14" s="316">
        <f>SUM(M21:M60,AJ9:AJ53)</f>
        <v>3281</v>
      </c>
      <c r="N14" s="316">
        <f t="shared" ref="N14:W14" si="8">SUM(N21:N60,AK9:AK53)</f>
        <v>1395</v>
      </c>
      <c r="O14" s="316">
        <f t="shared" si="8"/>
        <v>1344</v>
      </c>
      <c r="P14" s="316">
        <f t="shared" si="8"/>
        <v>686</v>
      </c>
      <c r="Q14" s="316">
        <f t="shared" si="8"/>
        <v>656</v>
      </c>
      <c r="R14" s="316">
        <f t="shared" si="8"/>
        <v>681</v>
      </c>
      <c r="S14" s="316">
        <f t="shared" si="8"/>
        <v>646</v>
      </c>
      <c r="T14" s="316">
        <f t="shared" si="8"/>
        <v>671</v>
      </c>
      <c r="U14" s="316">
        <f t="shared" si="8"/>
        <v>635</v>
      </c>
      <c r="V14" s="316">
        <f t="shared" si="8"/>
        <v>769</v>
      </c>
      <c r="W14" s="316">
        <f t="shared" si="8"/>
        <v>1476</v>
      </c>
      <c r="X14" s="317" t="s">
        <v>27</v>
      </c>
      <c r="Y14" s="301"/>
      <c r="Z14" s="222" t="s">
        <v>481</v>
      </c>
      <c r="AA14" s="222" t="s">
        <v>310</v>
      </c>
      <c r="AB14" s="226"/>
      <c r="AC14" s="301" t="s">
        <v>310</v>
      </c>
      <c r="AD14" s="230">
        <f t="shared" si="0"/>
        <v>17</v>
      </c>
      <c r="AE14" s="229">
        <v>13</v>
      </c>
      <c r="AF14" s="229">
        <v>4</v>
      </c>
      <c r="AG14" s="229">
        <v>70</v>
      </c>
      <c r="AH14" s="230">
        <f t="shared" si="1"/>
        <v>74</v>
      </c>
      <c r="AI14" s="230">
        <f t="shared" si="2"/>
        <v>36</v>
      </c>
      <c r="AJ14" s="230">
        <f t="shared" si="2"/>
        <v>38</v>
      </c>
      <c r="AK14" s="229">
        <v>11</v>
      </c>
      <c r="AL14" s="229">
        <v>18</v>
      </c>
      <c r="AM14" s="229">
        <v>9</v>
      </c>
      <c r="AN14" s="229">
        <v>6</v>
      </c>
      <c r="AO14" s="229">
        <v>9</v>
      </c>
      <c r="AP14" s="229">
        <v>6</v>
      </c>
      <c r="AQ14" s="229">
        <v>7</v>
      </c>
      <c r="AR14" s="229">
        <v>8</v>
      </c>
      <c r="AS14" s="229">
        <v>8</v>
      </c>
      <c r="AT14" s="246">
        <v>13</v>
      </c>
    </row>
    <row r="15" spans="1:46" s="202" customFormat="1" ht="18.75" customHeight="1" x14ac:dyDescent="0.15">
      <c r="A15" s="317"/>
      <c r="B15" s="305"/>
      <c r="C15" s="305"/>
      <c r="D15" s="538"/>
      <c r="E15" s="539"/>
      <c r="F15" s="320"/>
      <c r="G15" s="320"/>
      <c r="H15" s="320"/>
      <c r="I15" s="320"/>
      <c r="J15" s="320"/>
      <c r="K15" s="320"/>
      <c r="L15" s="320"/>
      <c r="M15" s="320"/>
      <c r="N15" s="320"/>
      <c r="O15" s="320"/>
      <c r="P15" s="320"/>
      <c r="Q15" s="320"/>
      <c r="R15" s="320"/>
      <c r="S15" s="320"/>
      <c r="T15" s="320"/>
      <c r="U15" s="320"/>
      <c r="V15" s="320"/>
      <c r="W15" s="320"/>
      <c r="X15" s="317" t="s">
        <v>28</v>
      </c>
      <c r="Y15" s="301"/>
      <c r="Z15" s="222" t="s">
        <v>184</v>
      </c>
      <c r="AA15" s="222" t="s">
        <v>310</v>
      </c>
      <c r="AB15" s="226"/>
      <c r="AC15" s="301" t="s">
        <v>310</v>
      </c>
      <c r="AD15" s="230">
        <f t="shared" si="0"/>
        <v>32</v>
      </c>
      <c r="AE15" s="229">
        <v>23</v>
      </c>
      <c r="AF15" s="229">
        <v>9</v>
      </c>
      <c r="AG15" s="229">
        <v>100</v>
      </c>
      <c r="AH15" s="230">
        <f t="shared" si="1"/>
        <v>103</v>
      </c>
      <c r="AI15" s="230">
        <f t="shared" si="2"/>
        <v>60</v>
      </c>
      <c r="AJ15" s="230">
        <f t="shared" si="2"/>
        <v>43</v>
      </c>
      <c r="AK15" s="229">
        <v>22</v>
      </c>
      <c r="AL15" s="229">
        <v>16</v>
      </c>
      <c r="AM15" s="229">
        <v>12</v>
      </c>
      <c r="AN15" s="229">
        <v>9</v>
      </c>
      <c r="AO15" s="229">
        <v>12</v>
      </c>
      <c r="AP15" s="229">
        <v>8</v>
      </c>
      <c r="AQ15" s="229">
        <v>14</v>
      </c>
      <c r="AR15" s="229">
        <v>10</v>
      </c>
      <c r="AS15" s="229">
        <v>13</v>
      </c>
      <c r="AT15" s="246">
        <v>25</v>
      </c>
    </row>
    <row r="16" spans="1:46" s="202" customFormat="1" ht="18.75" customHeight="1" x14ac:dyDescent="0.15">
      <c r="A16" s="317" t="s">
        <v>317</v>
      </c>
      <c r="B16" s="301"/>
      <c r="C16" s="222" t="s">
        <v>45</v>
      </c>
      <c r="D16" s="222" t="s">
        <v>154</v>
      </c>
      <c r="E16" s="226"/>
      <c r="F16" s="321" t="s">
        <v>43</v>
      </c>
      <c r="G16" s="230">
        <f>SUM(H16:I16)</f>
        <v>18</v>
      </c>
      <c r="H16" s="229">
        <v>15</v>
      </c>
      <c r="I16" s="229">
        <v>3</v>
      </c>
      <c r="J16" s="229">
        <v>120</v>
      </c>
      <c r="K16" s="230">
        <f t="shared" si="6"/>
        <v>71</v>
      </c>
      <c r="L16" s="230">
        <f>N16+P16+R16+T16</f>
        <v>39</v>
      </c>
      <c r="M16" s="230">
        <f>O16+Q16+S16+U16</f>
        <v>32</v>
      </c>
      <c r="N16" s="229">
        <v>18</v>
      </c>
      <c r="O16" s="229">
        <v>13</v>
      </c>
      <c r="P16" s="229">
        <v>11</v>
      </c>
      <c r="Q16" s="229">
        <v>5</v>
      </c>
      <c r="R16" s="229">
        <v>3</v>
      </c>
      <c r="S16" s="229">
        <v>6</v>
      </c>
      <c r="T16" s="229">
        <v>7</v>
      </c>
      <c r="U16" s="229">
        <v>8</v>
      </c>
      <c r="V16" s="229">
        <v>11</v>
      </c>
      <c r="W16" s="246">
        <f>R16+T16</f>
        <v>10</v>
      </c>
      <c r="X16" s="317" t="s">
        <v>29</v>
      </c>
      <c r="Y16" s="301"/>
      <c r="Z16" s="222" t="s">
        <v>482</v>
      </c>
      <c r="AA16" s="222" t="s">
        <v>310</v>
      </c>
      <c r="AB16" s="226"/>
      <c r="AC16" s="301" t="s">
        <v>310</v>
      </c>
      <c r="AD16" s="230">
        <f t="shared" si="0"/>
        <v>35</v>
      </c>
      <c r="AE16" s="229">
        <v>28</v>
      </c>
      <c r="AF16" s="229">
        <v>7</v>
      </c>
      <c r="AG16" s="229">
        <v>130</v>
      </c>
      <c r="AH16" s="230">
        <f t="shared" si="1"/>
        <v>137</v>
      </c>
      <c r="AI16" s="230">
        <f t="shared" si="2"/>
        <v>83</v>
      </c>
      <c r="AJ16" s="230">
        <f t="shared" si="2"/>
        <v>54</v>
      </c>
      <c r="AK16" s="229">
        <v>37</v>
      </c>
      <c r="AL16" s="229">
        <v>18</v>
      </c>
      <c r="AM16" s="229">
        <v>13</v>
      </c>
      <c r="AN16" s="229">
        <v>11</v>
      </c>
      <c r="AO16" s="229">
        <v>15</v>
      </c>
      <c r="AP16" s="229">
        <v>12</v>
      </c>
      <c r="AQ16" s="229">
        <v>18</v>
      </c>
      <c r="AR16" s="229">
        <v>13</v>
      </c>
      <c r="AS16" s="229">
        <v>19</v>
      </c>
      <c r="AT16" s="246">
        <v>31</v>
      </c>
    </row>
    <row r="17" spans="1:46" s="202" customFormat="1" ht="18.75" customHeight="1" x14ac:dyDescent="0.15">
      <c r="A17" s="317" t="s">
        <v>280</v>
      </c>
      <c r="B17" s="301"/>
      <c r="C17" s="222" t="s">
        <v>48</v>
      </c>
      <c r="D17" s="222" t="s">
        <v>310</v>
      </c>
      <c r="E17" s="226"/>
      <c r="F17" s="321" t="s">
        <v>310</v>
      </c>
      <c r="G17" s="230">
        <f t="shared" ref="G17:G60" si="9">SUM(H17:I17)</f>
        <v>18</v>
      </c>
      <c r="H17" s="229">
        <v>14</v>
      </c>
      <c r="I17" s="229">
        <v>4</v>
      </c>
      <c r="J17" s="229">
        <v>80</v>
      </c>
      <c r="K17" s="230">
        <f t="shared" si="6"/>
        <v>78</v>
      </c>
      <c r="L17" s="230">
        <f t="shared" ref="L17:M60" si="10">N17+P17+R17+T17</f>
        <v>41</v>
      </c>
      <c r="M17" s="230">
        <f t="shared" si="10"/>
        <v>37</v>
      </c>
      <c r="N17" s="229">
        <v>18</v>
      </c>
      <c r="O17" s="229">
        <v>12</v>
      </c>
      <c r="P17" s="229">
        <v>3</v>
      </c>
      <c r="Q17" s="229">
        <v>7</v>
      </c>
      <c r="R17" s="229">
        <v>9</v>
      </c>
      <c r="S17" s="229">
        <v>9</v>
      </c>
      <c r="T17" s="229">
        <v>11</v>
      </c>
      <c r="U17" s="229">
        <v>9</v>
      </c>
      <c r="V17" s="229">
        <v>8</v>
      </c>
      <c r="W17" s="246">
        <f t="shared" ref="W17:W20" si="11">R17+T17</f>
        <v>20</v>
      </c>
      <c r="X17" s="317" t="s">
        <v>30</v>
      </c>
      <c r="Y17" s="301"/>
      <c r="Z17" s="222" t="s">
        <v>483</v>
      </c>
      <c r="AA17" s="222" t="s">
        <v>310</v>
      </c>
      <c r="AB17" s="226"/>
      <c r="AC17" s="301" t="s">
        <v>310</v>
      </c>
      <c r="AD17" s="230">
        <f t="shared" si="0"/>
        <v>28</v>
      </c>
      <c r="AE17" s="229">
        <v>15</v>
      </c>
      <c r="AF17" s="229">
        <v>13</v>
      </c>
      <c r="AG17" s="229">
        <v>90</v>
      </c>
      <c r="AH17" s="230">
        <f t="shared" si="1"/>
        <v>91</v>
      </c>
      <c r="AI17" s="230">
        <f t="shared" si="2"/>
        <v>47</v>
      </c>
      <c r="AJ17" s="230">
        <f t="shared" si="2"/>
        <v>44</v>
      </c>
      <c r="AK17" s="229">
        <v>14</v>
      </c>
      <c r="AL17" s="229">
        <v>20</v>
      </c>
      <c r="AM17" s="229">
        <v>14</v>
      </c>
      <c r="AN17" s="229">
        <v>5</v>
      </c>
      <c r="AO17" s="229">
        <v>7</v>
      </c>
      <c r="AP17" s="229">
        <v>12</v>
      </c>
      <c r="AQ17" s="229">
        <v>12</v>
      </c>
      <c r="AR17" s="229">
        <v>7</v>
      </c>
      <c r="AS17" s="229">
        <v>3</v>
      </c>
      <c r="AT17" s="246">
        <v>21</v>
      </c>
    </row>
    <row r="18" spans="1:46" s="202" customFormat="1" ht="18.75" customHeight="1" x14ac:dyDescent="0.15">
      <c r="A18" s="317" t="s">
        <v>281</v>
      </c>
      <c r="B18" s="301"/>
      <c r="C18" s="222" t="s">
        <v>49</v>
      </c>
      <c r="D18" s="222" t="s">
        <v>310</v>
      </c>
      <c r="E18" s="226"/>
      <c r="F18" s="321" t="s">
        <v>310</v>
      </c>
      <c r="G18" s="230">
        <f t="shared" si="9"/>
        <v>16</v>
      </c>
      <c r="H18" s="229">
        <v>12</v>
      </c>
      <c r="I18" s="229">
        <v>4</v>
      </c>
      <c r="J18" s="229">
        <v>90</v>
      </c>
      <c r="K18" s="230">
        <f t="shared" si="6"/>
        <v>61</v>
      </c>
      <c r="L18" s="230">
        <f t="shared" si="10"/>
        <v>32</v>
      </c>
      <c r="M18" s="230">
        <f t="shared" si="10"/>
        <v>29</v>
      </c>
      <c r="N18" s="229">
        <v>15</v>
      </c>
      <c r="O18" s="229">
        <v>10</v>
      </c>
      <c r="P18" s="229">
        <v>7</v>
      </c>
      <c r="Q18" s="229">
        <v>7</v>
      </c>
      <c r="R18" s="229">
        <v>4</v>
      </c>
      <c r="S18" s="229">
        <v>4</v>
      </c>
      <c r="T18" s="229">
        <v>6</v>
      </c>
      <c r="U18" s="229">
        <v>8</v>
      </c>
      <c r="V18" s="229">
        <v>6</v>
      </c>
      <c r="W18" s="246">
        <f t="shared" si="11"/>
        <v>10</v>
      </c>
      <c r="X18" s="317" t="s">
        <v>31</v>
      </c>
      <c r="Y18" s="301"/>
      <c r="Z18" s="222" t="s">
        <v>228</v>
      </c>
      <c r="AA18" s="222" t="s">
        <v>310</v>
      </c>
      <c r="AB18" s="226"/>
      <c r="AC18" s="301" t="s">
        <v>310</v>
      </c>
      <c r="AD18" s="230">
        <f t="shared" si="0"/>
        <v>22</v>
      </c>
      <c r="AE18" s="229">
        <v>19</v>
      </c>
      <c r="AF18" s="229">
        <v>3</v>
      </c>
      <c r="AG18" s="229">
        <v>70</v>
      </c>
      <c r="AH18" s="230">
        <f t="shared" si="1"/>
        <v>69</v>
      </c>
      <c r="AI18" s="230">
        <f t="shared" si="2"/>
        <v>36</v>
      </c>
      <c r="AJ18" s="230">
        <f t="shared" si="2"/>
        <v>33</v>
      </c>
      <c r="AK18" s="229">
        <v>16</v>
      </c>
      <c r="AL18" s="229">
        <v>14</v>
      </c>
      <c r="AM18" s="229">
        <v>6</v>
      </c>
      <c r="AN18" s="229">
        <v>6</v>
      </c>
      <c r="AO18" s="229">
        <v>5</v>
      </c>
      <c r="AP18" s="229">
        <v>8</v>
      </c>
      <c r="AQ18" s="229">
        <v>9</v>
      </c>
      <c r="AR18" s="229">
        <v>5</v>
      </c>
      <c r="AS18" s="229">
        <v>11</v>
      </c>
      <c r="AT18" s="246">
        <v>19</v>
      </c>
    </row>
    <row r="19" spans="1:46" s="202" customFormat="1" ht="18.75" customHeight="1" x14ac:dyDescent="0.15">
      <c r="A19" s="317" t="s">
        <v>282</v>
      </c>
      <c r="B19" s="301"/>
      <c r="C19" s="222" t="s">
        <v>50</v>
      </c>
      <c r="D19" s="222" t="s">
        <v>310</v>
      </c>
      <c r="E19" s="226"/>
      <c r="F19" s="321" t="s">
        <v>310</v>
      </c>
      <c r="G19" s="230">
        <f t="shared" si="9"/>
        <v>21</v>
      </c>
      <c r="H19" s="229">
        <v>17</v>
      </c>
      <c r="I19" s="229">
        <v>4</v>
      </c>
      <c r="J19" s="229">
        <v>120</v>
      </c>
      <c r="K19" s="230">
        <f t="shared" si="6"/>
        <v>92</v>
      </c>
      <c r="L19" s="230">
        <f t="shared" si="10"/>
        <v>53</v>
      </c>
      <c r="M19" s="230">
        <f t="shared" si="10"/>
        <v>39</v>
      </c>
      <c r="N19" s="229">
        <v>26</v>
      </c>
      <c r="O19" s="229">
        <v>13</v>
      </c>
      <c r="P19" s="229">
        <v>9</v>
      </c>
      <c r="Q19" s="229">
        <v>7</v>
      </c>
      <c r="R19" s="229">
        <v>10</v>
      </c>
      <c r="S19" s="229">
        <v>10</v>
      </c>
      <c r="T19" s="229">
        <v>8</v>
      </c>
      <c r="U19" s="229">
        <v>9</v>
      </c>
      <c r="V19" s="229">
        <v>18</v>
      </c>
      <c r="W19" s="246">
        <f t="shared" si="11"/>
        <v>18</v>
      </c>
      <c r="X19" s="317" t="s">
        <v>32</v>
      </c>
      <c r="Y19" s="301"/>
      <c r="Z19" s="322" t="s">
        <v>229</v>
      </c>
      <c r="AA19" s="222" t="s">
        <v>310</v>
      </c>
      <c r="AB19" s="226"/>
      <c r="AC19" s="301" t="s">
        <v>310</v>
      </c>
      <c r="AD19" s="230">
        <f t="shared" si="0"/>
        <v>24</v>
      </c>
      <c r="AE19" s="229">
        <v>17</v>
      </c>
      <c r="AF19" s="229">
        <v>7</v>
      </c>
      <c r="AG19" s="229">
        <v>70</v>
      </c>
      <c r="AH19" s="230">
        <f t="shared" si="1"/>
        <v>93</v>
      </c>
      <c r="AI19" s="230">
        <f t="shared" si="2"/>
        <v>38</v>
      </c>
      <c r="AJ19" s="230">
        <f t="shared" si="2"/>
        <v>55</v>
      </c>
      <c r="AK19" s="229">
        <v>14</v>
      </c>
      <c r="AL19" s="229">
        <v>19</v>
      </c>
      <c r="AM19" s="229">
        <v>11</v>
      </c>
      <c r="AN19" s="229">
        <v>11</v>
      </c>
      <c r="AO19" s="229">
        <v>4</v>
      </c>
      <c r="AP19" s="229">
        <v>14</v>
      </c>
      <c r="AQ19" s="229">
        <v>9</v>
      </c>
      <c r="AR19" s="229">
        <v>11</v>
      </c>
      <c r="AS19" s="229">
        <v>7</v>
      </c>
      <c r="AT19" s="246">
        <v>20</v>
      </c>
    </row>
    <row r="20" spans="1:46" s="202" customFormat="1" ht="18.75" customHeight="1" x14ac:dyDescent="0.15">
      <c r="A20" s="317" t="s">
        <v>283</v>
      </c>
      <c r="B20" s="301"/>
      <c r="C20" s="222" t="s">
        <v>51</v>
      </c>
      <c r="D20" s="222" t="s">
        <v>310</v>
      </c>
      <c r="E20" s="226"/>
      <c r="F20" s="321" t="s">
        <v>310</v>
      </c>
      <c r="G20" s="230">
        <f t="shared" si="9"/>
        <v>20</v>
      </c>
      <c r="H20" s="229">
        <v>16</v>
      </c>
      <c r="I20" s="229">
        <v>4</v>
      </c>
      <c r="J20" s="229">
        <v>140</v>
      </c>
      <c r="K20" s="230">
        <f t="shared" si="6"/>
        <v>105</v>
      </c>
      <c r="L20" s="230">
        <f t="shared" si="10"/>
        <v>57</v>
      </c>
      <c r="M20" s="230">
        <f t="shared" si="10"/>
        <v>48</v>
      </c>
      <c r="N20" s="229">
        <v>18</v>
      </c>
      <c r="O20" s="229">
        <v>21</v>
      </c>
      <c r="P20" s="229">
        <v>14</v>
      </c>
      <c r="Q20" s="229">
        <v>10</v>
      </c>
      <c r="R20" s="229">
        <v>12</v>
      </c>
      <c r="S20" s="229">
        <v>9</v>
      </c>
      <c r="T20" s="229">
        <v>13</v>
      </c>
      <c r="U20" s="229">
        <v>8</v>
      </c>
      <c r="V20" s="229">
        <v>15</v>
      </c>
      <c r="W20" s="246">
        <f t="shared" si="11"/>
        <v>25</v>
      </c>
      <c r="X20" s="317" t="s">
        <v>33</v>
      </c>
      <c r="Y20" s="301"/>
      <c r="Z20" s="222" t="s">
        <v>241</v>
      </c>
      <c r="AA20" s="222" t="s">
        <v>310</v>
      </c>
      <c r="AB20" s="226"/>
      <c r="AC20" s="301" t="s">
        <v>310</v>
      </c>
      <c r="AD20" s="230">
        <f t="shared" si="0"/>
        <v>27</v>
      </c>
      <c r="AE20" s="229">
        <v>17</v>
      </c>
      <c r="AF20" s="229">
        <v>10</v>
      </c>
      <c r="AG20" s="229">
        <v>50</v>
      </c>
      <c r="AH20" s="230">
        <f t="shared" si="1"/>
        <v>72</v>
      </c>
      <c r="AI20" s="230">
        <f t="shared" si="2"/>
        <v>31</v>
      </c>
      <c r="AJ20" s="230">
        <f t="shared" si="2"/>
        <v>41</v>
      </c>
      <c r="AK20" s="229">
        <v>17</v>
      </c>
      <c r="AL20" s="229">
        <v>15</v>
      </c>
      <c r="AM20" s="229">
        <v>2</v>
      </c>
      <c r="AN20" s="229">
        <v>9</v>
      </c>
      <c r="AO20" s="229">
        <v>6</v>
      </c>
      <c r="AP20" s="229">
        <v>8</v>
      </c>
      <c r="AQ20" s="229">
        <v>6</v>
      </c>
      <c r="AR20" s="229">
        <v>9</v>
      </c>
      <c r="AS20" s="229">
        <v>8</v>
      </c>
      <c r="AT20" s="246">
        <v>21</v>
      </c>
    </row>
    <row r="21" spans="1:46" s="202" customFormat="1" ht="18.75" customHeight="1" x14ac:dyDescent="0.15">
      <c r="A21" s="317" t="s">
        <v>284</v>
      </c>
      <c r="B21" s="301"/>
      <c r="C21" s="222" t="s">
        <v>52</v>
      </c>
      <c r="D21" s="222" t="s">
        <v>185</v>
      </c>
      <c r="E21" s="226"/>
      <c r="F21" s="321" t="s">
        <v>44</v>
      </c>
      <c r="G21" s="230">
        <f t="shared" si="9"/>
        <v>27</v>
      </c>
      <c r="H21" s="229">
        <v>18</v>
      </c>
      <c r="I21" s="229">
        <v>9</v>
      </c>
      <c r="J21" s="229">
        <v>90</v>
      </c>
      <c r="K21" s="230">
        <f t="shared" si="6"/>
        <v>78</v>
      </c>
      <c r="L21" s="230">
        <f t="shared" si="10"/>
        <v>31</v>
      </c>
      <c r="M21" s="230">
        <f t="shared" si="10"/>
        <v>47</v>
      </c>
      <c r="N21" s="229">
        <v>13</v>
      </c>
      <c r="O21" s="229">
        <v>18</v>
      </c>
      <c r="P21" s="229">
        <v>4</v>
      </c>
      <c r="Q21" s="229">
        <v>9</v>
      </c>
      <c r="R21" s="229">
        <v>10</v>
      </c>
      <c r="S21" s="229">
        <v>10</v>
      </c>
      <c r="T21" s="229">
        <v>4</v>
      </c>
      <c r="U21" s="229">
        <v>10</v>
      </c>
      <c r="V21" s="229">
        <v>5</v>
      </c>
      <c r="W21" s="246">
        <v>15</v>
      </c>
      <c r="X21" s="317" t="s">
        <v>34</v>
      </c>
      <c r="Y21" s="301"/>
      <c r="Z21" s="322" t="s">
        <v>484</v>
      </c>
      <c r="AA21" s="222" t="s">
        <v>310</v>
      </c>
      <c r="AB21" s="226"/>
      <c r="AC21" s="301" t="s">
        <v>310</v>
      </c>
      <c r="AD21" s="230">
        <f t="shared" si="0"/>
        <v>16</v>
      </c>
      <c r="AE21" s="229">
        <v>11</v>
      </c>
      <c r="AF21" s="229">
        <v>5</v>
      </c>
      <c r="AG21" s="229">
        <v>45</v>
      </c>
      <c r="AH21" s="230">
        <f t="shared" si="1"/>
        <v>33</v>
      </c>
      <c r="AI21" s="230">
        <f t="shared" si="2"/>
        <v>17</v>
      </c>
      <c r="AJ21" s="230">
        <f t="shared" si="2"/>
        <v>16</v>
      </c>
      <c r="AK21" s="229">
        <v>8</v>
      </c>
      <c r="AL21" s="229">
        <v>6</v>
      </c>
      <c r="AM21" s="229">
        <v>4</v>
      </c>
      <c r="AN21" s="229">
        <v>2</v>
      </c>
      <c r="AO21" s="229">
        <v>3</v>
      </c>
      <c r="AP21" s="229">
        <v>5</v>
      </c>
      <c r="AQ21" s="229">
        <v>2</v>
      </c>
      <c r="AR21" s="229">
        <v>3</v>
      </c>
      <c r="AS21" s="229">
        <v>3</v>
      </c>
      <c r="AT21" s="246">
        <v>12</v>
      </c>
    </row>
    <row r="22" spans="1:46" s="202" customFormat="1" ht="18.75" customHeight="1" x14ac:dyDescent="0.15">
      <c r="A22" s="317" t="s">
        <v>285</v>
      </c>
      <c r="B22" s="301"/>
      <c r="C22" s="222" t="s">
        <v>53</v>
      </c>
      <c r="D22" s="222" t="s">
        <v>310</v>
      </c>
      <c r="E22" s="226"/>
      <c r="F22" s="321" t="s">
        <v>310</v>
      </c>
      <c r="G22" s="230">
        <f t="shared" si="9"/>
        <v>40</v>
      </c>
      <c r="H22" s="229">
        <v>30</v>
      </c>
      <c r="I22" s="229">
        <v>10</v>
      </c>
      <c r="J22" s="229">
        <v>170</v>
      </c>
      <c r="K22" s="230">
        <f t="shared" si="6"/>
        <v>166</v>
      </c>
      <c r="L22" s="230">
        <f t="shared" si="10"/>
        <v>84</v>
      </c>
      <c r="M22" s="230">
        <f t="shared" si="10"/>
        <v>82</v>
      </c>
      <c r="N22" s="229">
        <v>37</v>
      </c>
      <c r="O22" s="229">
        <v>32</v>
      </c>
      <c r="P22" s="229">
        <v>17</v>
      </c>
      <c r="Q22" s="229">
        <v>16</v>
      </c>
      <c r="R22" s="229">
        <v>13</v>
      </c>
      <c r="S22" s="229">
        <v>17</v>
      </c>
      <c r="T22" s="229">
        <v>17</v>
      </c>
      <c r="U22" s="229">
        <v>17</v>
      </c>
      <c r="V22" s="229">
        <v>6</v>
      </c>
      <c r="W22" s="246">
        <v>36</v>
      </c>
      <c r="X22" s="317" t="s">
        <v>35</v>
      </c>
      <c r="Y22" s="301"/>
      <c r="Z22" s="222" t="s">
        <v>485</v>
      </c>
      <c r="AA22" s="222" t="s">
        <v>310</v>
      </c>
      <c r="AB22" s="226"/>
      <c r="AC22" s="301" t="s">
        <v>310</v>
      </c>
      <c r="AD22" s="230">
        <f t="shared" si="0"/>
        <v>31</v>
      </c>
      <c r="AE22" s="229">
        <v>21</v>
      </c>
      <c r="AF22" s="229">
        <v>10</v>
      </c>
      <c r="AG22" s="229">
        <v>100</v>
      </c>
      <c r="AH22" s="230">
        <f t="shared" si="1"/>
        <v>88</v>
      </c>
      <c r="AI22" s="230">
        <f t="shared" si="2"/>
        <v>47</v>
      </c>
      <c r="AJ22" s="230">
        <f t="shared" si="2"/>
        <v>41</v>
      </c>
      <c r="AK22" s="229">
        <v>14</v>
      </c>
      <c r="AL22" s="229">
        <v>21</v>
      </c>
      <c r="AM22" s="229">
        <v>12</v>
      </c>
      <c r="AN22" s="229">
        <v>8</v>
      </c>
      <c r="AO22" s="229">
        <v>11</v>
      </c>
      <c r="AP22" s="229">
        <v>5</v>
      </c>
      <c r="AQ22" s="229">
        <v>10</v>
      </c>
      <c r="AR22" s="229">
        <v>7</v>
      </c>
      <c r="AS22" s="229">
        <v>9</v>
      </c>
      <c r="AT22" s="246">
        <v>17</v>
      </c>
    </row>
    <row r="23" spans="1:46" s="202" customFormat="1" ht="18.75" customHeight="1" x14ac:dyDescent="0.15">
      <c r="A23" s="317" t="s">
        <v>286</v>
      </c>
      <c r="B23" s="301"/>
      <c r="C23" s="222" t="s">
        <v>54</v>
      </c>
      <c r="D23" s="222" t="s">
        <v>310</v>
      </c>
      <c r="E23" s="226"/>
      <c r="F23" s="321" t="s">
        <v>310</v>
      </c>
      <c r="G23" s="230">
        <f t="shared" si="9"/>
        <v>33</v>
      </c>
      <c r="H23" s="229">
        <v>24</v>
      </c>
      <c r="I23" s="229">
        <v>9</v>
      </c>
      <c r="J23" s="229">
        <v>110</v>
      </c>
      <c r="K23" s="230">
        <f t="shared" si="6"/>
        <v>92</v>
      </c>
      <c r="L23" s="230">
        <f t="shared" si="10"/>
        <v>41</v>
      </c>
      <c r="M23" s="230">
        <f t="shared" si="10"/>
        <v>51</v>
      </c>
      <c r="N23" s="229">
        <v>20</v>
      </c>
      <c r="O23" s="229">
        <v>22</v>
      </c>
      <c r="P23" s="229">
        <v>10</v>
      </c>
      <c r="Q23" s="229">
        <v>7</v>
      </c>
      <c r="R23" s="229">
        <v>8</v>
      </c>
      <c r="S23" s="248">
        <v>10</v>
      </c>
      <c r="T23" s="229">
        <v>3</v>
      </c>
      <c r="U23" s="229">
        <v>12</v>
      </c>
      <c r="V23" s="229">
        <v>6</v>
      </c>
      <c r="W23" s="246">
        <v>21</v>
      </c>
      <c r="X23" s="317" t="s">
        <v>36</v>
      </c>
      <c r="Y23" s="301"/>
      <c r="Z23" s="222" t="s">
        <v>47</v>
      </c>
      <c r="AA23" s="222" t="s">
        <v>310</v>
      </c>
      <c r="AB23" s="226"/>
      <c r="AC23" s="301" t="s">
        <v>310</v>
      </c>
      <c r="AD23" s="230">
        <f t="shared" si="0"/>
        <v>24</v>
      </c>
      <c r="AE23" s="229">
        <v>16</v>
      </c>
      <c r="AF23" s="229">
        <v>8</v>
      </c>
      <c r="AG23" s="229">
        <v>120</v>
      </c>
      <c r="AH23" s="230">
        <f t="shared" si="1"/>
        <v>88</v>
      </c>
      <c r="AI23" s="230">
        <f t="shared" si="2"/>
        <v>50</v>
      </c>
      <c r="AJ23" s="230">
        <f t="shared" si="2"/>
        <v>38</v>
      </c>
      <c r="AK23" s="229">
        <v>16</v>
      </c>
      <c r="AL23" s="229">
        <v>18</v>
      </c>
      <c r="AM23" s="229">
        <v>12</v>
      </c>
      <c r="AN23" s="229">
        <v>6</v>
      </c>
      <c r="AO23" s="229">
        <v>13</v>
      </c>
      <c r="AP23" s="229">
        <v>8</v>
      </c>
      <c r="AQ23" s="229">
        <v>9</v>
      </c>
      <c r="AR23" s="229">
        <v>6</v>
      </c>
      <c r="AS23" s="229">
        <v>12</v>
      </c>
      <c r="AT23" s="246">
        <v>22</v>
      </c>
    </row>
    <row r="24" spans="1:46" s="202" customFormat="1" ht="18.75" customHeight="1" x14ac:dyDescent="0.15">
      <c r="A24" s="317" t="s">
        <v>277</v>
      </c>
      <c r="B24" s="301"/>
      <c r="C24" s="222" t="s">
        <v>318</v>
      </c>
      <c r="D24" s="222" t="s">
        <v>310</v>
      </c>
      <c r="E24" s="226"/>
      <c r="F24" s="321" t="s">
        <v>310</v>
      </c>
      <c r="G24" s="230">
        <f t="shared" si="9"/>
        <v>28</v>
      </c>
      <c r="H24" s="229">
        <v>22</v>
      </c>
      <c r="I24" s="229">
        <v>6</v>
      </c>
      <c r="J24" s="229">
        <v>90</v>
      </c>
      <c r="K24" s="230">
        <f t="shared" si="6"/>
        <v>109</v>
      </c>
      <c r="L24" s="230">
        <f t="shared" si="10"/>
        <v>54</v>
      </c>
      <c r="M24" s="230">
        <f t="shared" si="10"/>
        <v>55</v>
      </c>
      <c r="N24" s="229">
        <v>26</v>
      </c>
      <c r="O24" s="229">
        <v>20</v>
      </c>
      <c r="P24" s="229">
        <v>9</v>
      </c>
      <c r="Q24" s="229">
        <v>12</v>
      </c>
      <c r="R24" s="229">
        <v>10</v>
      </c>
      <c r="S24" s="229">
        <v>13</v>
      </c>
      <c r="T24" s="229">
        <v>9</v>
      </c>
      <c r="U24" s="229">
        <v>10</v>
      </c>
      <c r="V24" s="229">
        <v>8</v>
      </c>
      <c r="W24" s="246">
        <v>21</v>
      </c>
      <c r="X24" s="317" t="s">
        <v>37</v>
      </c>
      <c r="Y24" s="301"/>
      <c r="Z24" s="222" t="s">
        <v>486</v>
      </c>
      <c r="AA24" s="222" t="s">
        <v>310</v>
      </c>
      <c r="AB24" s="226"/>
      <c r="AC24" s="301" t="s">
        <v>310</v>
      </c>
      <c r="AD24" s="230">
        <f t="shared" si="0"/>
        <v>17</v>
      </c>
      <c r="AE24" s="229">
        <v>12</v>
      </c>
      <c r="AF24" s="229">
        <v>5</v>
      </c>
      <c r="AG24" s="229">
        <v>60</v>
      </c>
      <c r="AH24" s="230">
        <f t="shared" si="1"/>
        <v>57</v>
      </c>
      <c r="AI24" s="230">
        <f t="shared" si="2"/>
        <v>22</v>
      </c>
      <c r="AJ24" s="230">
        <f t="shared" si="2"/>
        <v>35</v>
      </c>
      <c r="AK24" s="229">
        <v>10</v>
      </c>
      <c r="AL24" s="229">
        <v>19</v>
      </c>
      <c r="AM24" s="229">
        <v>2</v>
      </c>
      <c r="AN24" s="229">
        <v>7</v>
      </c>
      <c r="AO24" s="229">
        <v>3</v>
      </c>
      <c r="AP24" s="229">
        <v>8</v>
      </c>
      <c r="AQ24" s="229">
        <v>7</v>
      </c>
      <c r="AR24" s="229">
        <v>1</v>
      </c>
      <c r="AS24" s="229">
        <v>7</v>
      </c>
      <c r="AT24" s="246">
        <v>14</v>
      </c>
    </row>
    <row r="25" spans="1:46" s="202" customFormat="1" ht="18.75" customHeight="1" x14ac:dyDescent="0.15">
      <c r="A25" s="317" t="s">
        <v>278</v>
      </c>
      <c r="B25" s="301"/>
      <c r="C25" s="222" t="s">
        <v>55</v>
      </c>
      <c r="D25" s="222" t="s">
        <v>310</v>
      </c>
      <c r="E25" s="226"/>
      <c r="F25" s="321" t="s">
        <v>310</v>
      </c>
      <c r="G25" s="230">
        <f t="shared" si="9"/>
        <v>26</v>
      </c>
      <c r="H25" s="229">
        <v>19</v>
      </c>
      <c r="I25" s="229">
        <v>7</v>
      </c>
      <c r="J25" s="229">
        <v>100</v>
      </c>
      <c r="K25" s="230">
        <f t="shared" si="6"/>
        <v>107</v>
      </c>
      <c r="L25" s="230">
        <f t="shared" si="10"/>
        <v>50</v>
      </c>
      <c r="M25" s="230">
        <f t="shared" si="10"/>
        <v>57</v>
      </c>
      <c r="N25" s="229">
        <v>19</v>
      </c>
      <c r="O25" s="229">
        <v>20</v>
      </c>
      <c r="P25" s="229">
        <v>6</v>
      </c>
      <c r="Q25" s="229">
        <v>16</v>
      </c>
      <c r="R25" s="229">
        <v>14</v>
      </c>
      <c r="S25" s="229">
        <v>10</v>
      </c>
      <c r="T25" s="229">
        <v>11</v>
      </c>
      <c r="U25" s="229">
        <v>11</v>
      </c>
      <c r="V25" s="229">
        <v>7</v>
      </c>
      <c r="W25" s="246">
        <v>21</v>
      </c>
      <c r="X25" s="317" t="s">
        <v>38</v>
      </c>
      <c r="Y25" s="301"/>
      <c r="Z25" s="222" t="s">
        <v>287</v>
      </c>
      <c r="AA25" s="222" t="s">
        <v>310</v>
      </c>
      <c r="AB25" s="226"/>
      <c r="AC25" s="301" t="s">
        <v>310</v>
      </c>
      <c r="AD25" s="230">
        <f t="shared" si="0"/>
        <v>20</v>
      </c>
      <c r="AE25" s="228">
        <v>14</v>
      </c>
      <c r="AF25" s="229">
        <v>6</v>
      </c>
      <c r="AG25" s="228">
        <v>50</v>
      </c>
      <c r="AH25" s="230">
        <f t="shared" si="1"/>
        <v>54</v>
      </c>
      <c r="AI25" s="230">
        <f t="shared" si="2"/>
        <v>18</v>
      </c>
      <c r="AJ25" s="230">
        <f t="shared" si="2"/>
        <v>36</v>
      </c>
      <c r="AK25" s="229">
        <v>8</v>
      </c>
      <c r="AL25" s="229">
        <v>14</v>
      </c>
      <c r="AM25" s="228">
        <v>3</v>
      </c>
      <c r="AN25" s="229">
        <v>7</v>
      </c>
      <c r="AO25" s="228">
        <v>3</v>
      </c>
      <c r="AP25" s="229">
        <v>8</v>
      </c>
      <c r="AQ25" s="228">
        <v>4</v>
      </c>
      <c r="AR25" s="229">
        <v>7</v>
      </c>
      <c r="AS25" s="228">
        <v>4</v>
      </c>
      <c r="AT25" s="247">
        <v>12</v>
      </c>
    </row>
    <row r="26" spans="1:46" s="202" customFormat="1" ht="18.75" customHeight="1" x14ac:dyDescent="0.15">
      <c r="A26" s="317" t="s">
        <v>279</v>
      </c>
      <c r="B26" s="301"/>
      <c r="C26" s="222" t="s">
        <v>55</v>
      </c>
      <c r="D26" s="222" t="s">
        <v>186</v>
      </c>
      <c r="E26" s="226"/>
      <c r="F26" s="321" t="s">
        <v>310</v>
      </c>
      <c r="G26" s="230">
        <f t="shared" si="9"/>
        <v>12</v>
      </c>
      <c r="H26" s="229">
        <v>8</v>
      </c>
      <c r="I26" s="229">
        <v>4</v>
      </c>
      <c r="J26" s="229">
        <v>60</v>
      </c>
      <c r="K26" s="230">
        <f t="shared" si="6"/>
        <v>45</v>
      </c>
      <c r="L26" s="230">
        <f t="shared" si="10"/>
        <v>26</v>
      </c>
      <c r="M26" s="230">
        <f t="shared" si="10"/>
        <v>19</v>
      </c>
      <c r="N26" s="229">
        <v>9</v>
      </c>
      <c r="O26" s="229">
        <v>6</v>
      </c>
      <c r="P26" s="229">
        <v>0</v>
      </c>
      <c r="Q26" s="229">
        <v>7</v>
      </c>
      <c r="R26" s="229">
        <v>9</v>
      </c>
      <c r="S26" s="229">
        <v>4</v>
      </c>
      <c r="T26" s="229">
        <v>8</v>
      </c>
      <c r="U26" s="229">
        <v>2</v>
      </c>
      <c r="V26" s="229">
        <v>5</v>
      </c>
      <c r="W26" s="246">
        <v>14</v>
      </c>
      <c r="X26" s="317" t="s">
        <v>39</v>
      </c>
      <c r="Y26" s="301"/>
      <c r="Z26" s="222" t="s">
        <v>487</v>
      </c>
      <c r="AA26" s="222" t="s">
        <v>310</v>
      </c>
      <c r="AB26" s="226"/>
      <c r="AC26" s="301" t="s">
        <v>310</v>
      </c>
      <c r="AD26" s="230">
        <f t="shared" si="0"/>
        <v>36</v>
      </c>
      <c r="AE26" s="228">
        <v>27</v>
      </c>
      <c r="AF26" s="229">
        <v>9</v>
      </c>
      <c r="AG26" s="228">
        <v>150</v>
      </c>
      <c r="AH26" s="230">
        <f t="shared" si="1"/>
        <v>140</v>
      </c>
      <c r="AI26" s="230">
        <f t="shared" si="2"/>
        <v>69</v>
      </c>
      <c r="AJ26" s="230">
        <f t="shared" si="2"/>
        <v>71</v>
      </c>
      <c r="AK26" s="229">
        <v>30</v>
      </c>
      <c r="AL26" s="229">
        <v>32</v>
      </c>
      <c r="AM26" s="228">
        <v>11</v>
      </c>
      <c r="AN26" s="229">
        <v>13</v>
      </c>
      <c r="AO26" s="228">
        <v>14</v>
      </c>
      <c r="AP26" s="229">
        <v>13</v>
      </c>
      <c r="AQ26" s="228">
        <v>14</v>
      </c>
      <c r="AR26" s="229">
        <v>13</v>
      </c>
      <c r="AS26" s="228">
        <v>8</v>
      </c>
      <c r="AT26" s="229">
        <v>32</v>
      </c>
    </row>
    <row r="27" spans="1:46" s="202" customFormat="1" ht="18.75" customHeight="1" x14ac:dyDescent="0.15">
      <c r="A27" s="317" t="s">
        <v>273</v>
      </c>
      <c r="B27" s="301"/>
      <c r="C27" s="318" t="s">
        <v>56</v>
      </c>
      <c r="D27" s="222" t="s">
        <v>185</v>
      </c>
      <c r="E27" s="226"/>
      <c r="F27" s="321" t="s">
        <v>310</v>
      </c>
      <c r="G27" s="230">
        <f t="shared" si="9"/>
        <v>29</v>
      </c>
      <c r="H27" s="229">
        <v>22</v>
      </c>
      <c r="I27" s="229">
        <v>7</v>
      </c>
      <c r="J27" s="229">
        <v>140</v>
      </c>
      <c r="K27" s="230">
        <f t="shared" si="6"/>
        <v>144</v>
      </c>
      <c r="L27" s="230">
        <f t="shared" si="10"/>
        <v>74</v>
      </c>
      <c r="M27" s="230">
        <f t="shared" si="10"/>
        <v>70</v>
      </c>
      <c r="N27" s="229">
        <v>26</v>
      </c>
      <c r="O27" s="229">
        <v>31</v>
      </c>
      <c r="P27" s="229">
        <v>21</v>
      </c>
      <c r="Q27" s="229">
        <v>8</v>
      </c>
      <c r="R27" s="229">
        <v>12</v>
      </c>
      <c r="S27" s="229">
        <v>18</v>
      </c>
      <c r="T27" s="229">
        <v>15</v>
      </c>
      <c r="U27" s="229">
        <v>13</v>
      </c>
      <c r="V27" s="229">
        <v>26</v>
      </c>
      <c r="W27" s="246">
        <v>29</v>
      </c>
      <c r="X27" s="317" t="s">
        <v>40</v>
      </c>
      <c r="Y27" s="301"/>
      <c r="Z27" s="222" t="s">
        <v>488</v>
      </c>
      <c r="AA27" s="222" t="s">
        <v>310</v>
      </c>
      <c r="AB27" s="226"/>
      <c r="AC27" s="301" t="s">
        <v>310</v>
      </c>
      <c r="AD27" s="230">
        <f t="shared" si="0"/>
        <v>19</v>
      </c>
      <c r="AE27" s="228">
        <v>12</v>
      </c>
      <c r="AF27" s="229">
        <v>7</v>
      </c>
      <c r="AG27" s="228">
        <v>60</v>
      </c>
      <c r="AH27" s="230">
        <f t="shared" si="1"/>
        <v>61</v>
      </c>
      <c r="AI27" s="230">
        <f t="shared" si="2"/>
        <v>25</v>
      </c>
      <c r="AJ27" s="230">
        <f t="shared" si="2"/>
        <v>36</v>
      </c>
      <c r="AK27" s="229">
        <v>10</v>
      </c>
      <c r="AL27" s="229">
        <v>14</v>
      </c>
      <c r="AM27" s="228">
        <v>6</v>
      </c>
      <c r="AN27" s="229">
        <v>6</v>
      </c>
      <c r="AO27" s="228">
        <v>5</v>
      </c>
      <c r="AP27" s="229">
        <v>9</v>
      </c>
      <c r="AQ27" s="228">
        <v>4</v>
      </c>
      <c r="AR27" s="229">
        <v>7</v>
      </c>
      <c r="AS27" s="228">
        <v>2</v>
      </c>
      <c r="AT27" s="229">
        <v>16</v>
      </c>
    </row>
    <row r="28" spans="1:46" s="202" customFormat="1" ht="18.75" customHeight="1" x14ac:dyDescent="0.15">
      <c r="A28" s="317" t="s">
        <v>231</v>
      </c>
      <c r="B28" s="301"/>
      <c r="C28" s="222" t="s">
        <v>235</v>
      </c>
      <c r="D28" s="222" t="s">
        <v>187</v>
      </c>
      <c r="E28" s="226"/>
      <c r="F28" s="321" t="s">
        <v>310</v>
      </c>
      <c r="G28" s="230">
        <f t="shared" si="9"/>
        <v>14</v>
      </c>
      <c r="H28" s="229">
        <v>10</v>
      </c>
      <c r="I28" s="229">
        <v>4</v>
      </c>
      <c r="J28" s="229">
        <v>50</v>
      </c>
      <c r="K28" s="230">
        <f t="shared" si="6"/>
        <v>54</v>
      </c>
      <c r="L28" s="230">
        <f t="shared" si="10"/>
        <v>31</v>
      </c>
      <c r="M28" s="230">
        <f t="shared" si="10"/>
        <v>23</v>
      </c>
      <c r="N28" s="229">
        <v>13</v>
      </c>
      <c r="O28" s="229">
        <v>5</v>
      </c>
      <c r="P28" s="229">
        <v>9</v>
      </c>
      <c r="Q28" s="229">
        <v>3</v>
      </c>
      <c r="R28" s="229">
        <v>3</v>
      </c>
      <c r="S28" s="229">
        <v>5</v>
      </c>
      <c r="T28" s="229">
        <v>6</v>
      </c>
      <c r="U28" s="229">
        <v>10</v>
      </c>
      <c r="V28" s="229">
        <v>4</v>
      </c>
      <c r="W28" s="246">
        <v>10</v>
      </c>
      <c r="X28" s="317" t="s">
        <v>41</v>
      </c>
      <c r="Y28" s="301"/>
      <c r="Z28" s="222" t="s">
        <v>259</v>
      </c>
      <c r="AA28" s="222" t="s">
        <v>310</v>
      </c>
      <c r="AB28" s="226"/>
      <c r="AC28" s="301" t="s">
        <v>310</v>
      </c>
      <c r="AD28" s="230">
        <f t="shared" si="0"/>
        <v>14</v>
      </c>
      <c r="AE28" s="228">
        <v>9</v>
      </c>
      <c r="AF28" s="229">
        <v>5</v>
      </c>
      <c r="AG28" s="228">
        <v>50</v>
      </c>
      <c r="AH28" s="230">
        <f t="shared" si="1"/>
        <v>36</v>
      </c>
      <c r="AI28" s="230">
        <f t="shared" si="2"/>
        <v>21</v>
      </c>
      <c r="AJ28" s="230">
        <f t="shared" si="2"/>
        <v>15</v>
      </c>
      <c r="AK28" s="229">
        <v>5</v>
      </c>
      <c r="AL28" s="229">
        <v>9</v>
      </c>
      <c r="AM28" s="228">
        <v>3</v>
      </c>
      <c r="AN28" s="229">
        <v>2</v>
      </c>
      <c r="AO28" s="228">
        <v>4</v>
      </c>
      <c r="AP28" s="229">
        <v>2</v>
      </c>
      <c r="AQ28" s="228">
        <v>9</v>
      </c>
      <c r="AR28" s="229">
        <v>2</v>
      </c>
      <c r="AS28" s="228">
        <v>5</v>
      </c>
      <c r="AT28" s="229">
        <v>8</v>
      </c>
    </row>
    <row r="29" spans="1:46" s="202" customFormat="1" ht="18.75" customHeight="1" x14ac:dyDescent="0.15">
      <c r="A29" s="317" t="s">
        <v>232</v>
      </c>
      <c r="B29" s="301"/>
      <c r="C29" s="222" t="s">
        <v>57</v>
      </c>
      <c r="D29" s="222" t="s">
        <v>310</v>
      </c>
      <c r="E29" s="226"/>
      <c r="F29" s="321" t="s">
        <v>310</v>
      </c>
      <c r="G29" s="230">
        <f t="shared" si="9"/>
        <v>32</v>
      </c>
      <c r="H29" s="229">
        <v>25</v>
      </c>
      <c r="I29" s="229">
        <v>7</v>
      </c>
      <c r="J29" s="229">
        <v>120</v>
      </c>
      <c r="K29" s="230">
        <f t="shared" si="6"/>
        <v>109</v>
      </c>
      <c r="L29" s="230">
        <f t="shared" si="10"/>
        <v>57</v>
      </c>
      <c r="M29" s="230">
        <f t="shared" si="10"/>
        <v>52</v>
      </c>
      <c r="N29" s="229">
        <v>20</v>
      </c>
      <c r="O29" s="229">
        <v>22</v>
      </c>
      <c r="P29" s="229">
        <v>12</v>
      </c>
      <c r="Q29" s="229">
        <v>9</v>
      </c>
      <c r="R29" s="229">
        <v>10</v>
      </c>
      <c r="S29" s="229">
        <v>12</v>
      </c>
      <c r="T29" s="229">
        <v>15</v>
      </c>
      <c r="U29" s="229">
        <v>9</v>
      </c>
      <c r="V29" s="229">
        <v>9</v>
      </c>
      <c r="W29" s="246">
        <v>18</v>
      </c>
      <c r="X29" s="317" t="s">
        <v>42</v>
      </c>
      <c r="Y29" s="301"/>
      <c r="Z29" s="222" t="s">
        <v>260</v>
      </c>
      <c r="AA29" s="222" t="s">
        <v>187</v>
      </c>
      <c r="AB29" s="226"/>
      <c r="AC29" s="301" t="s">
        <v>310</v>
      </c>
      <c r="AD29" s="230">
        <f t="shared" si="0"/>
        <v>12</v>
      </c>
      <c r="AE29" s="228">
        <v>10</v>
      </c>
      <c r="AF29" s="229">
        <v>2</v>
      </c>
      <c r="AG29" s="228">
        <v>30</v>
      </c>
      <c r="AH29" s="230">
        <f t="shared" si="1"/>
        <v>29</v>
      </c>
      <c r="AI29" s="230">
        <f t="shared" si="2"/>
        <v>19</v>
      </c>
      <c r="AJ29" s="230">
        <f t="shared" si="2"/>
        <v>10</v>
      </c>
      <c r="AK29" s="229">
        <v>7</v>
      </c>
      <c r="AL29" s="229">
        <v>4</v>
      </c>
      <c r="AM29" s="228">
        <v>4</v>
      </c>
      <c r="AN29" s="229">
        <v>2</v>
      </c>
      <c r="AO29" s="228">
        <v>4</v>
      </c>
      <c r="AP29" s="229">
        <v>1</v>
      </c>
      <c r="AQ29" s="228">
        <v>4</v>
      </c>
      <c r="AR29" s="229">
        <v>3</v>
      </c>
      <c r="AS29" s="228">
        <v>1</v>
      </c>
      <c r="AT29" s="229">
        <v>8</v>
      </c>
    </row>
    <row r="30" spans="1:46" s="202" customFormat="1" ht="18.75" customHeight="1" x14ac:dyDescent="0.15">
      <c r="A30" s="317" t="s">
        <v>233</v>
      </c>
      <c r="B30" s="301"/>
      <c r="C30" s="222" t="s">
        <v>236</v>
      </c>
      <c r="D30" s="222" t="s">
        <v>188</v>
      </c>
      <c r="E30" s="226"/>
      <c r="F30" s="321" t="s">
        <v>310</v>
      </c>
      <c r="G30" s="230">
        <f t="shared" si="9"/>
        <v>22</v>
      </c>
      <c r="H30" s="229">
        <v>16</v>
      </c>
      <c r="I30" s="229">
        <v>6</v>
      </c>
      <c r="J30" s="229">
        <v>60</v>
      </c>
      <c r="K30" s="230">
        <f t="shared" si="6"/>
        <v>70</v>
      </c>
      <c r="L30" s="230">
        <f t="shared" si="10"/>
        <v>33</v>
      </c>
      <c r="M30" s="230">
        <f t="shared" si="10"/>
        <v>37</v>
      </c>
      <c r="N30" s="229">
        <v>13</v>
      </c>
      <c r="O30" s="229">
        <v>14</v>
      </c>
      <c r="P30" s="229">
        <v>4</v>
      </c>
      <c r="Q30" s="229">
        <v>11</v>
      </c>
      <c r="R30" s="229">
        <v>9</v>
      </c>
      <c r="S30" s="229">
        <v>5</v>
      </c>
      <c r="T30" s="229">
        <v>7</v>
      </c>
      <c r="U30" s="229">
        <v>7</v>
      </c>
      <c r="V30" s="229">
        <v>13</v>
      </c>
      <c r="W30" s="246">
        <v>16</v>
      </c>
      <c r="X30" s="317" t="s">
        <v>201</v>
      </c>
      <c r="Y30" s="301"/>
      <c r="Z30" s="222" t="s">
        <v>261</v>
      </c>
      <c r="AA30" s="222" t="s">
        <v>185</v>
      </c>
      <c r="AB30" s="226"/>
      <c r="AC30" s="301" t="s">
        <v>310</v>
      </c>
      <c r="AD30" s="227">
        <f t="shared" si="0"/>
        <v>9</v>
      </c>
      <c r="AE30" s="228">
        <v>6</v>
      </c>
      <c r="AF30" s="229">
        <v>3</v>
      </c>
      <c r="AG30" s="228">
        <v>20</v>
      </c>
      <c r="AH30" s="230">
        <f t="shared" si="1"/>
        <v>13</v>
      </c>
      <c r="AI30" s="230">
        <f t="shared" si="2"/>
        <v>4</v>
      </c>
      <c r="AJ30" s="230">
        <f t="shared" si="2"/>
        <v>9</v>
      </c>
      <c r="AK30" s="229">
        <v>1</v>
      </c>
      <c r="AL30" s="229">
        <v>5</v>
      </c>
      <c r="AM30" s="228">
        <v>2</v>
      </c>
      <c r="AN30" s="229">
        <v>0</v>
      </c>
      <c r="AO30" s="228">
        <v>0</v>
      </c>
      <c r="AP30" s="229">
        <v>2</v>
      </c>
      <c r="AQ30" s="228">
        <v>1</v>
      </c>
      <c r="AR30" s="229">
        <v>2</v>
      </c>
      <c r="AS30" s="228">
        <v>0</v>
      </c>
      <c r="AT30" s="228">
        <v>2</v>
      </c>
    </row>
    <row r="31" spans="1:46" s="202" customFormat="1" ht="18.75" customHeight="1" x14ac:dyDescent="0.15">
      <c r="A31" s="317" t="s">
        <v>234</v>
      </c>
      <c r="B31" s="301"/>
      <c r="C31" s="222" t="s">
        <v>237</v>
      </c>
      <c r="D31" s="222" t="s">
        <v>185</v>
      </c>
      <c r="E31" s="226"/>
      <c r="F31" s="321" t="s">
        <v>310</v>
      </c>
      <c r="G31" s="230">
        <f t="shared" si="9"/>
        <v>22</v>
      </c>
      <c r="H31" s="229">
        <v>17</v>
      </c>
      <c r="I31" s="229">
        <v>5</v>
      </c>
      <c r="J31" s="229">
        <v>60</v>
      </c>
      <c r="K31" s="230">
        <f t="shared" si="6"/>
        <v>74</v>
      </c>
      <c r="L31" s="230">
        <f t="shared" si="10"/>
        <v>42</v>
      </c>
      <c r="M31" s="230">
        <f t="shared" si="10"/>
        <v>32</v>
      </c>
      <c r="N31" s="229">
        <v>17</v>
      </c>
      <c r="O31" s="229">
        <v>12</v>
      </c>
      <c r="P31" s="229">
        <v>9</v>
      </c>
      <c r="Q31" s="229">
        <v>5</v>
      </c>
      <c r="R31" s="229">
        <v>11</v>
      </c>
      <c r="S31" s="229">
        <v>5</v>
      </c>
      <c r="T31" s="229">
        <v>5</v>
      </c>
      <c r="U31" s="229">
        <v>10</v>
      </c>
      <c r="V31" s="229">
        <v>5</v>
      </c>
      <c r="W31" s="246">
        <v>16</v>
      </c>
      <c r="X31" s="317" t="s">
        <v>224</v>
      </c>
      <c r="Y31" s="301"/>
      <c r="Z31" s="222" t="s">
        <v>262</v>
      </c>
      <c r="AA31" s="222" t="s">
        <v>310</v>
      </c>
      <c r="AB31" s="226"/>
      <c r="AC31" s="301" t="s">
        <v>310</v>
      </c>
      <c r="AD31" s="227">
        <f t="shared" si="0"/>
        <v>18</v>
      </c>
      <c r="AE31" s="228">
        <v>13</v>
      </c>
      <c r="AF31" s="229">
        <v>5</v>
      </c>
      <c r="AG31" s="228">
        <v>50</v>
      </c>
      <c r="AH31" s="230">
        <f t="shared" si="1"/>
        <v>46</v>
      </c>
      <c r="AI31" s="230">
        <f t="shared" si="2"/>
        <v>25</v>
      </c>
      <c r="AJ31" s="230">
        <f t="shared" si="2"/>
        <v>21</v>
      </c>
      <c r="AK31" s="229">
        <v>9</v>
      </c>
      <c r="AL31" s="229">
        <v>7</v>
      </c>
      <c r="AM31" s="228">
        <v>4</v>
      </c>
      <c r="AN31" s="229">
        <v>5</v>
      </c>
      <c r="AO31" s="228">
        <v>7</v>
      </c>
      <c r="AP31" s="229">
        <v>2</v>
      </c>
      <c r="AQ31" s="228">
        <v>5</v>
      </c>
      <c r="AR31" s="229">
        <v>7</v>
      </c>
      <c r="AS31" s="228">
        <v>2</v>
      </c>
      <c r="AT31" s="228">
        <v>9</v>
      </c>
    </row>
    <row r="32" spans="1:46" s="202" customFormat="1" ht="18.75" customHeight="1" x14ac:dyDescent="0.15">
      <c r="A32" s="317" t="s">
        <v>16</v>
      </c>
      <c r="B32" s="301"/>
      <c r="C32" s="222" t="s">
        <v>58</v>
      </c>
      <c r="D32" s="222" t="s">
        <v>310</v>
      </c>
      <c r="E32" s="226"/>
      <c r="F32" s="321" t="s">
        <v>310</v>
      </c>
      <c r="G32" s="230">
        <f t="shared" si="9"/>
        <v>38</v>
      </c>
      <c r="H32" s="229">
        <v>29</v>
      </c>
      <c r="I32" s="229">
        <v>9</v>
      </c>
      <c r="J32" s="229">
        <v>160</v>
      </c>
      <c r="K32" s="230">
        <f t="shared" si="6"/>
        <v>144</v>
      </c>
      <c r="L32" s="230">
        <f t="shared" si="10"/>
        <v>78</v>
      </c>
      <c r="M32" s="230">
        <f t="shared" si="10"/>
        <v>66</v>
      </c>
      <c r="N32" s="229">
        <v>36</v>
      </c>
      <c r="O32" s="229">
        <v>25</v>
      </c>
      <c r="P32" s="229">
        <v>16</v>
      </c>
      <c r="Q32" s="229">
        <v>11</v>
      </c>
      <c r="R32" s="229">
        <v>13</v>
      </c>
      <c r="S32" s="229">
        <v>15</v>
      </c>
      <c r="T32" s="229">
        <v>13</v>
      </c>
      <c r="U32" s="229">
        <v>15</v>
      </c>
      <c r="V32" s="229">
        <v>8</v>
      </c>
      <c r="W32" s="246">
        <v>34</v>
      </c>
      <c r="X32" s="317" t="s">
        <v>225</v>
      </c>
      <c r="Y32" s="301"/>
      <c r="Z32" s="222" t="s">
        <v>292</v>
      </c>
      <c r="AA32" s="222" t="s">
        <v>310</v>
      </c>
      <c r="AB32" s="226"/>
      <c r="AC32" s="301" t="s">
        <v>310</v>
      </c>
      <c r="AD32" s="227">
        <f t="shared" si="0"/>
        <v>20</v>
      </c>
      <c r="AE32" s="228">
        <v>16</v>
      </c>
      <c r="AF32" s="229">
        <v>4</v>
      </c>
      <c r="AG32" s="228">
        <v>60</v>
      </c>
      <c r="AH32" s="230">
        <f t="shared" si="1"/>
        <v>57</v>
      </c>
      <c r="AI32" s="230">
        <f t="shared" si="2"/>
        <v>28</v>
      </c>
      <c r="AJ32" s="230">
        <f t="shared" si="2"/>
        <v>29</v>
      </c>
      <c r="AK32" s="229">
        <v>8</v>
      </c>
      <c r="AL32" s="229">
        <v>10</v>
      </c>
      <c r="AM32" s="228">
        <v>6</v>
      </c>
      <c r="AN32" s="229">
        <v>9</v>
      </c>
      <c r="AO32" s="228">
        <v>10</v>
      </c>
      <c r="AP32" s="229">
        <v>7</v>
      </c>
      <c r="AQ32" s="228">
        <v>4</v>
      </c>
      <c r="AR32" s="229">
        <v>3</v>
      </c>
      <c r="AS32" s="228">
        <v>5</v>
      </c>
      <c r="AT32" s="229">
        <v>13</v>
      </c>
    </row>
    <row r="33" spans="1:46" s="202" customFormat="1" ht="18.75" customHeight="1" x14ac:dyDescent="0.15">
      <c r="A33" s="317" t="s">
        <v>17</v>
      </c>
      <c r="B33" s="301"/>
      <c r="C33" s="222" t="s">
        <v>159</v>
      </c>
      <c r="D33" s="222" t="s">
        <v>310</v>
      </c>
      <c r="E33" s="226"/>
      <c r="F33" s="321" t="s">
        <v>310</v>
      </c>
      <c r="G33" s="230">
        <f t="shared" si="9"/>
        <v>22</v>
      </c>
      <c r="H33" s="229">
        <v>14</v>
      </c>
      <c r="I33" s="229">
        <v>8</v>
      </c>
      <c r="J33" s="229">
        <v>60</v>
      </c>
      <c r="K33" s="230">
        <f t="shared" si="6"/>
        <v>68</v>
      </c>
      <c r="L33" s="230">
        <f t="shared" si="10"/>
        <v>35</v>
      </c>
      <c r="M33" s="230">
        <f t="shared" si="10"/>
        <v>33</v>
      </c>
      <c r="N33" s="229">
        <v>15</v>
      </c>
      <c r="O33" s="229">
        <v>13</v>
      </c>
      <c r="P33" s="229">
        <v>7</v>
      </c>
      <c r="Q33" s="229">
        <v>10</v>
      </c>
      <c r="R33" s="229">
        <v>6</v>
      </c>
      <c r="S33" s="229">
        <v>6</v>
      </c>
      <c r="T33" s="229">
        <v>7</v>
      </c>
      <c r="U33" s="229">
        <v>4</v>
      </c>
      <c r="V33" s="229">
        <v>6</v>
      </c>
      <c r="W33" s="246">
        <v>13</v>
      </c>
      <c r="X33" s="317" t="s">
        <v>226</v>
      </c>
      <c r="Y33" s="301"/>
      <c r="Z33" s="222" t="s">
        <v>293</v>
      </c>
      <c r="AA33" s="222" t="s">
        <v>310</v>
      </c>
      <c r="AB33" s="226"/>
      <c r="AC33" s="301" t="s">
        <v>310</v>
      </c>
      <c r="AD33" s="227">
        <f t="shared" si="0"/>
        <v>20</v>
      </c>
      <c r="AE33" s="228">
        <v>13</v>
      </c>
      <c r="AF33" s="229">
        <v>7</v>
      </c>
      <c r="AG33" s="228">
        <v>50</v>
      </c>
      <c r="AH33" s="230">
        <f t="shared" si="1"/>
        <v>57</v>
      </c>
      <c r="AI33" s="230">
        <f t="shared" si="2"/>
        <v>28</v>
      </c>
      <c r="AJ33" s="230">
        <f t="shared" si="2"/>
        <v>29</v>
      </c>
      <c r="AK33" s="229">
        <v>10</v>
      </c>
      <c r="AL33" s="229">
        <v>12</v>
      </c>
      <c r="AM33" s="228">
        <v>4</v>
      </c>
      <c r="AN33" s="229">
        <v>11</v>
      </c>
      <c r="AO33" s="228">
        <v>7</v>
      </c>
      <c r="AP33" s="229">
        <v>4</v>
      </c>
      <c r="AQ33" s="228">
        <v>7</v>
      </c>
      <c r="AR33" s="229">
        <v>2</v>
      </c>
      <c r="AS33" s="228">
        <v>5</v>
      </c>
      <c r="AT33" s="229">
        <v>13</v>
      </c>
    </row>
    <row r="34" spans="1:46" s="202" customFormat="1" ht="18.75" customHeight="1" x14ac:dyDescent="0.15">
      <c r="A34" s="317" t="s">
        <v>18</v>
      </c>
      <c r="B34" s="301"/>
      <c r="C34" s="222" t="s">
        <v>161</v>
      </c>
      <c r="D34" s="222" t="s">
        <v>310</v>
      </c>
      <c r="E34" s="226"/>
      <c r="F34" s="321" t="s">
        <v>310</v>
      </c>
      <c r="G34" s="230">
        <f t="shared" si="9"/>
        <v>16</v>
      </c>
      <c r="H34" s="229">
        <v>12</v>
      </c>
      <c r="I34" s="229">
        <v>4</v>
      </c>
      <c r="J34" s="229">
        <v>50</v>
      </c>
      <c r="K34" s="230">
        <f t="shared" si="6"/>
        <v>56</v>
      </c>
      <c r="L34" s="230">
        <f t="shared" si="10"/>
        <v>31</v>
      </c>
      <c r="M34" s="230">
        <f t="shared" si="10"/>
        <v>25</v>
      </c>
      <c r="N34" s="229">
        <v>13</v>
      </c>
      <c r="O34" s="229">
        <v>10</v>
      </c>
      <c r="P34" s="229">
        <v>6</v>
      </c>
      <c r="Q34" s="229">
        <v>4</v>
      </c>
      <c r="R34" s="229">
        <v>4</v>
      </c>
      <c r="S34" s="229">
        <v>6</v>
      </c>
      <c r="T34" s="229">
        <v>8</v>
      </c>
      <c r="U34" s="229">
        <v>5</v>
      </c>
      <c r="V34" s="229">
        <v>5</v>
      </c>
      <c r="W34" s="246">
        <v>11</v>
      </c>
      <c r="X34" s="317" t="s">
        <v>227</v>
      </c>
      <c r="Y34" s="301"/>
      <c r="Z34" s="222" t="s">
        <v>294</v>
      </c>
      <c r="AA34" s="222" t="s">
        <v>310</v>
      </c>
      <c r="AB34" s="226"/>
      <c r="AC34" s="301" t="s">
        <v>310</v>
      </c>
      <c r="AD34" s="227">
        <f t="shared" si="0"/>
        <v>16</v>
      </c>
      <c r="AE34" s="228">
        <v>12</v>
      </c>
      <c r="AF34" s="229">
        <v>4</v>
      </c>
      <c r="AG34" s="228">
        <v>60</v>
      </c>
      <c r="AH34" s="230">
        <f t="shared" si="1"/>
        <v>57</v>
      </c>
      <c r="AI34" s="230">
        <f t="shared" si="2"/>
        <v>31</v>
      </c>
      <c r="AJ34" s="230">
        <f t="shared" si="2"/>
        <v>26</v>
      </c>
      <c r="AK34" s="229">
        <v>15</v>
      </c>
      <c r="AL34" s="229">
        <v>8</v>
      </c>
      <c r="AM34" s="228">
        <v>5</v>
      </c>
      <c r="AN34" s="229">
        <v>5</v>
      </c>
      <c r="AO34" s="228">
        <v>7</v>
      </c>
      <c r="AP34" s="229">
        <v>9</v>
      </c>
      <c r="AQ34" s="228">
        <v>4</v>
      </c>
      <c r="AR34" s="229">
        <v>4</v>
      </c>
      <c r="AS34" s="228">
        <v>10</v>
      </c>
      <c r="AT34" s="229">
        <v>16</v>
      </c>
    </row>
    <row r="35" spans="1:46" s="202" customFormat="1" ht="18.75" customHeight="1" x14ac:dyDescent="0.15">
      <c r="A35" s="317" t="s">
        <v>19</v>
      </c>
      <c r="B35" s="301"/>
      <c r="C35" s="222" t="s">
        <v>160</v>
      </c>
      <c r="D35" s="222" t="s">
        <v>154</v>
      </c>
      <c r="E35" s="226"/>
      <c r="F35" s="321" t="s">
        <v>310</v>
      </c>
      <c r="G35" s="230">
        <f t="shared" si="9"/>
        <v>25</v>
      </c>
      <c r="H35" s="229">
        <v>21</v>
      </c>
      <c r="I35" s="229">
        <v>4</v>
      </c>
      <c r="J35" s="229">
        <v>90</v>
      </c>
      <c r="K35" s="230">
        <f t="shared" si="6"/>
        <v>98</v>
      </c>
      <c r="L35" s="230">
        <f t="shared" si="10"/>
        <v>55</v>
      </c>
      <c r="M35" s="230">
        <f t="shared" si="10"/>
        <v>43</v>
      </c>
      <c r="N35" s="229">
        <v>22</v>
      </c>
      <c r="O35" s="229">
        <v>21</v>
      </c>
      <c r="P35" s="229">
        <v>11</v>
      </c>
      <c r="Q35" s="229">
        <v>5</v>
      </c>
      <c r="R35" s="229">
        <v>11</v>
      </c>
      <c r="S35" s="229">
        <v>7</v>
      </c>
      <c r="T35" s="229">
        <v>11</v>
      </c>
      <c r="U35" s="229">
        <v>10</v>
      </c>
      <c r="V35" s="229">
        <v>13</v>
      </c>
      <c r="W35" s="246">
        <v>25</v>
      </c>
      <c r="X35" s="317" t="s">
        <v>240</v>
      </c>
      <c r="Y35" s="301"/>
      <c r="Z35" s="222" t="s">
        <v>489</v>
      </c>
      <c r="AA35" s="222" t="s">
        <v>310</v>
      </c>
      <c r="AB35" s="226"/>
      <c r="AC35" s="301" t="s">
        <v>310</v>
      </c>
      <c r="AD35" s="227">
        <f t="shared" si="0"/>
        <v>14</v>
      </c>
      <c r="AE35" s="228">
        <v>9</v>
      </c>
      <c r="AF35" s="229">
        <v>5</v>
      </c>
      <c r="AG35" s="228">
        <v>60</v>
      </c>
      <c r="AH35" s="230">
        <f t="shared" si="1"/>
        <v>58</v>
      </c>
      <c r="AI35" s="230">
        <f t="shared" si="2"/>
        <v>28</v>
      </c>
      <c r="AJ35" s="230">
        <f t="shared" si="2"/>
        <v>30</v>
      </c>
      <c r="AK35" s="229">
        <v>12</v>
      </c>
      <c r="AL35" s="229">
        <v>10</v>
      </c>
      <c r="AM35" s="228">
        <v>6</v>
      </c>
      <c r="AN35" s="229">
        <v>7</v>
      </c>
      <c r="AO35" s="228">
        <v>7</v>
      </c>
      <c r="AP35" s="229">
        <v>6</v>
      </c>
      <c r="AQ35" s="228">
        <v>3</v>
      </c>
      <c r="AR35" s="229">
        <v>7</v>
      </c>
      <c r="AS35" s="228">
        <v>9</v>
      </c>
      <c r="AT35" s="229">
        <v>10</v>
      </c>
    </row>
    <row r="36" spans="1:46" s="202" customFormat="1" ht="18.75" customHeight="1" x14ac:dyDescent="0.15">
      <c r="A36" s="317" t="s">
        <v>20</v>
      </c>
      <c r="B36" s="301"/>
      <c r="C36" s="222" t="s">
        <v>162</v>
      </c>
      <c r="D36" s="222" t="s">
        <v>185</v>
      </c>
      <c r="E36" s="226"/>
      <c r="F36" s="321" t="s">
        <v>310</v>
      </c>
      <c r="G36" s="230">
        <f t="shared" si="9"/>
        <v>32</v>
      </c>
      <c r="H36" s="229">
        <v>24</v>
      </c>
      <c r="I36" s="229">
        <v>8</v>
      </c>
      <c r="J36" s="229">
        <v>100</v>
      </c>
      <c r="K36" s="230">
        <f t="shared" si="6"/>
        <v>107</v>
      </c>
      <c r="L36" s="230">
        <f t="shared" si="10"/>
        <v>54</v>
      </c>
      <c r="M36" s="230">
        <f t="shared" si="10"/>
        <v>53</v>
      </c>
      <c r="N36" s="229">
        <v>23</v>
      </c>
      <c r="O36" s="229">
        <v>22</v>
      </c>
      <c r="P36" s="229">
        <v>12</v>
      </c>
      <c r="Q36" s="229">
        <v>10</v>
      </c>
      <c r="R36" s="229">
        <v>11</v>
      </c>
      <c r="S36" s="229">
        <v>10</v>
      </c>
      <c r="T36" s="229">
        <v>8</v>
      </c>
      <c r="U36" s="229">
        <v>11</v>
      </c>
      <c r="V36" s="229">
        <v>13</v>
      </c>
      <c r="W36" s="246">
        <v>19</v>
      </c>
      <c r="X36" s="317" t="s">
        <v>242</v>
      </c>
      <c r="Y36" s="301"/>
      <c r="Z36" s="222" t="s">
        <v>490</v>
      </c>
      <c r="AA36" s="222" t="s">
        <v>310</v>
      </c>
      <c r="AB36" s="226"/>
      <c r="AC36" s="301" t="s">
        <v>310</v>
      </c>
      <c r="AD36" s="227">
        <f t="shared" si="0"/>
        <v>29</v>
      </c>
      <c r="AE36" s="228">
        <v>20</v>
      </c>
      <c r="AF36" s="229">
        <v>9</v>
      </c>
      <c r="AG36" s="228">
        <v>100</v>
      </c>
      <c r="AH36" s="230">
        <f t="shared" si="1"/>
        <v>108</v>
      </c>
      <c r="AI36" s="230">
        <f t="shared" si="2"/>
        <v>58</v>
      </c>
      <c r="AJ36" s="230">
        <f t="shared" si="2"/>
        <v>50</v>
      </c>
      <c r="AK36" s="229">
        <v>21</v>
      </c>
      <c r="AL36" s="229">
        <v>23</v>
      </c>
      <c r="AM36" s="228">
        <v>13</v>
      </c>
      <c r="AN36" s="229">
        <v>8</v>
      </c>
      <c r="AO36" s="230">
        <v>15</v>
      </c>
      <c r="AP36" s="230">
        <v>9</v>
      </c>
      <c r="AQ36" s="323">
        <v>9</v>
      </c>
      <c r="AR36" s="248">
        <v>10</v>
      </c>
      <c r="AS36" s="228">
        <v>13</v>
      </c>
      <c r="AT36" s="229">
        <v>19</v>
      </c>
    </row>
    <row r="37" spans="1:46" s="202" customFormat="1" ht="18.75" customHeight="1" x14ac:dyDescent="0.15">
      <c r="A37" s="317" t="s">
        <v>21</v>
      </c>
      <c r="B37" s="301"/>
      <c r="C37" s="222" t="s">
        <v>163</v>
      </c>
      <c r="D37" s="222"/>
      <c r="E37" s="226"/>
      <c r="F37" s="321" t="s">
        <v>310</v>
      </c>
      <c r="G37" s="230">
        <f t="shared" si="9"/>
        <v>19</v>
      </c>
      <c r="H37" s="229">
        <v>14</v>
      </c>
      <c r="I37" s="229">
        <v>5</v>
      </c>
      <c r="J37" s="229">
        <v>60</v>
      </c>
      <c r="K37" s="230">
        <f t="shared" si="6"/>
        <v>52</v>
      </c>
      <c r="L37" s="230">
        <f t="shared" si="10"/>
        <v>21</v>
      </c>
      <c r="M37" s="230">
        <f t="shared" si="10"/>
        <v>31</v>
      </c>
      <c r="N37" s="229">
        <v>8</v>
      </c>
      <c r="O37" s="229">
        <v>11</v>
      </c>
      <c r="P37" s="229">
        <v>6</v>
      </c>
      <c r="Q37" s="229">
        <v>8</v>
      </c>
      <c r="R37" s="229">
        <v>3</v>
      </c>
      <c r="S37" s="229">
        <v>5</v>
      </c>
      <c r="T37" s="229">
        <v>4</v>
      </c>
      <c r="U37" s="229">
        <v>7</v>
      </c>
      <c r="V37" s="229">
        <v>4</v>
      </c>
      <c r="W37" s="246">
        <v>14</v>
      </c>
      <c r="X37" s="317" t="s">
        <v>263</v>
      </c>
      <c r="Y37" s="301"/>
      <c r="Z37" s="222" t="s">
        <v>46</v>
      </c>
      <c r="AA37" s="222" t="s">
        <v>310</v>
      </c>
      <c r="AB37" s="226"/>
      <c r="AC37" s="301" t="s">
        <v>310</v>
      </c>
      <c r="AD37" s="227">
        <f t="shared" si="0"/>
        <v>32</v>
      </c>
      <c r="AE37" s="228">
        <v>22</v>
      </c>
      <c r="AF37" s="229">
        <v>10</v>
      </c>
      <c r="AG37" s="228">
        <v>130</v>
      </c>
      <c r="AH37" s="230">
        <f t="shared" si="1"/>
        <v>125</v>
      </c>
      <c r="AI37" s="230">
        <f t="shared" si="2"/>
        <v>62</v>
      </c>
      <c r="AJ37" s="230">
        <f t="shared" si="2"/>
        <v>63</v>
      </c>
      <c r="AK37" s="229">
        <v>20</v>
      </c>
      <c r="AL37" s="229">
        <v>28</v>
      </c>
      <c r="AM37" s="228">
        <v>14</v>
      </c>
      <c r="AN37" s="248">
        <v>9</v>
      </c>
      <c r="AO37" s="228">
        <v>17</v>
      </c>
      <c r="AP37" s="228">
        <v>10</v>
      </c>
      <c r="AQ37" s="228">
        <v>11</v>
      </c>
      <c r="AR37" s="229">
        <v>16</v>
      </c>
      <c r="AS37" s="228">
        <v>11</v>
      </c>
      <c r="AT37" s="229">
        <v>25</v>
      </c>
    </row>
    <row r="38" spans="1:46" s="202" customFormat="1" ht="18.75" customHeight="1" x14ac:dyDescent="0.15">
      <c r="A38" s="317" t="s">
        <v>22</v>
      </c>
      <c r="B38" s="301"/>
      <c r="C38" s="222" t="s">
        <v>164</v>
      </c>
      <c r="D38" s="222" t="s">
        <v>185</v>
      </c>
      <c r="E38" s="226"/>
      <c r="F38" s="321" t="s">
        <v>310</v>
      </c>
      <c r="G38" s="230">
        <f t="shared" si="9"/>
        <v>27</v>
      </c>
      <c r="H38" s="229">
        <v>22</v>
      </c>
      <c r="I38" s="229">
        <v>5</v>
      </c>
      <c r="J38" s="229">
        <v>110</v>
      </c>
      <c r="K38" s="230">
        <f t="shared" si="6"/>
        <v>93</v>
      </c>
      <c r="L38" s="230">
        <f t="shared" si="10"/>
        <v>40</v>
      </c>
      <c r="M38" s="230">
        <f t="shared" si="10"/>
        <v>53</v>
      </c>
      <c r="N38" s="229">
        <v>19</v>
      </c>
      <c r="O38" s="229">
        <v>17</v>
      </c>
      <c r="P38" s="229">
        <v>6</v>
      </c>
      <c r="Q38" s="229">
        <v>12</v>
      </c>
      <c r="R38" s="229">
        <v>7</v>
      </c>
      <c r="S38" s="229">
        <v>15</v>
      </c>
      <c r="T38" s="229">
        <v>8</v>
      </c>
      <c r="U38" s="229">
        <v>9</v>
      </c>
      <c r="V38" s="229">
        <v>6</v>
      </c>
      <c r="W38" s="246">
        <v>27</v>
      </c>
      <c r="X38" s="317" t="s">
        <v>264</v>
      </c>
      <c r="Y38" s="301"/>
      <c r="Z38" s="222" t="s">
        <v>410</v>
      </c>
      <c r="AA38" s="222" t="s">
        <v>310</v>
      </c>
      <c r="AB38" s="226"/>
      <c r="AC38" s="301" t="s">
        <v>310</v>
      </c>
      <c r="AD38" s="227">
        <f t="shared" si="0"/>
        <v>33</v>
      </c>
      <c r="AE38" s="228">
        <v>26</v>
      </c>
      <c r="AF38" s="229">
        <v>7</v>
      </c>
      <c r="AG38" s="228">
        <v>130</v>
      </c>
      <c r="AH38" s="230">
        <f t="shared" si="1"/>
        <v>121</v>
      </c>
      <c r="AI38" s="230">
        <f t="shared" si="2"/>
        <v>62</v>
      </c>
      <c r="AJ38" s="230">
        <f t="shared" si="2"/>
        <v>59</v>
      </c>
      <c r="AK38" s="229">
        <v>32</v>
      </c>
      <c r="AL38" s="229">
        <v>22</v>
      </c>
      <c r="AM38" s="228">
        <v>8</v>
      </c>
      <c r="AN38" s="229">
        <v>14</v>
      </c>
      <c r="AO38" s="228">
        <v>12</v>
      </c>
      <c r="AP38" s="229">
        <v>10</v>
      </c>
      <c r="AQ38" s="228">
        <v>10</v>
      </c>
      <c r="AR38" s="229">
        <v>13</v>
      </c>
      <c r="AS38" s="228">
        <v>16</v>
      </c>
      <c r="AT38" s="229">
        <v>36</v>
      </c>
    </row>
    <row r="39" spans="1:46" s="202" customFormat="1" ht="18.75" customHeight="1" x14ac:dyDescent="0.15">
      <c r="A39" s="317" t="s">
        <v>23</v>
      </c>
      <c r="B39" s="301"/>
      <c r="C39" s="222" t="s">
        <v>165</v>
      </c>
      <c r="D39" s="222" t="s">
        <v>310</v>
      </c>
      <c r="E39" s="226"/>
      <c r="F39" s="321" t="s">
        <v>310</v>
      </c>
      <c r="G39" s="230">
        <f t="shared" si="9"/>
        <v>23</v>
      </c>
      <c r="H39" s="229">
        <v>18</v>
      </c>
      <c r="I39" s="229">
        <v>5</v>
      </c>
      <c r="J39" s="229">
        <v>70</v>
      </c>
      <c r="K39" s="230">
        <f t="shared" si="6"/>
        <v>75</v>
      </c>
      <c r="L39" s="230">
        <f t="shared" si="10"/>
        <v>35</v>
      </c>
      <c r="M39" s="230">
        <f t="shared" si="10"/>
        <v>40</v>
      </c>
      <c r="N39" s="229">
        <v>12</v>
      </c>
      <c r="O39" s="229">
        <v>14</v>
      </c>
      <c r="P39" s="229">
        <v>9</v>
      </c>
      <c r="Q39" s="229">
        <v>7</v>
      </c>
      <c r="R39" s="229">
        <v>5</v>
      </c>
      <c r="S39" s="229">
        <v>10</v>
      </c>
      <c r="T39" s="229">
        <v>9</v>
      </c>
      <c r="U39" s="229">
        <v>9</v>
      </c>
      <c r="V39" s="229">
        <v>6</v>
      </c>
      <c r="W39" s="246">
        <v>13</v>
      </c>
      <c r="X39" s="317" t="s">
        <v>265</v>
      </c>
      <c r="Y39" s="301"/>
      <c r="Z39" s="222" t="s">
        <v>411</v>
      </c>
      <c r="AA39" s="222" t="s">
        <v>310</v>
      </c>
      <c r="AB39" s="226"/>
      <c r="AC39" s="301" t="s">
        <v>310</v>
      </c>
      <c r="AD39" s="227">
        <f t="shared" si="0"/>
        <v>34</v>
      </c>
      <c r="AE39" s="228">
        <v>28</v>
      </c>
      <c r="AF39" s="229">
        <v>6</v>
      </c>
      <c r="AG39" s="228">
        <v>120</v>
      </c>
      <c r="AH39" s="230">
        <f t="shared" si="1"/>
        <v>116</v>
      </c>
      <c r="AI39" s="230">
        <f t="shared" si="2"/>
        <v>63</v>
      </c>
      <c r="AJ39" s="230">
        <f t="shared" si="2"/>
        <v>53</v>
      </c>
      <c r="AK39" s="229">
        <v>26</v>
      </c>
      <c r="AL39" s="229">
        <v>20</v>
      </c>
      <c r="AM39" s="228">
        <v>9</v>
      </c>
      <c r="AN39" s="229">
        <v>11</v>
      </c>
      <c r="AO39" s="228">
        <v>12</v>
      </c>
      <c r="AP39" s="229">
        <v>13</v>
      </c>
      <c r="AQ39" s="228">
        <v>16</v>
      </c>
      <c r="AR39" s="229">
        <v>9</v>
      </c>
      <c r="AS39" s="228">
        <v>12</v>
      </c>
      <c r="AT39" s="229">
        <v>22</v>
      </c>
    </row>
    <row r="40" spans="1:46" s="202" customFormat="1" ht="18.75" customHeight="1" x14ac:dyDescent="0.15">
      <c r="A40" s="317" t="s">
        <v>24</v>
      </c>
      <c r="B40" s="301"/>
      <c r="C40" s="222" t="s">
        <v>166</v>
      </c>
      <c r="D40" s="222" t="s">
        <v>310</v>
      </c>
      <c r="E40" s="226"/>
      <c r="F40" s="321" t="s">
        <v>310</v>
      </c>
      <c r="G40" s="230">
        <f t="shared" si="9"/>
        <v>26</v>
      </c>
      <c r="H40" s="229">
        <v>19</v>
      </c>
      <c r="I40" s="229">
        <v>7</v>
      </c>
      <c r="J40" s="229">
        <v>80</v>
      </c>
      <c r="K40" s="230">
        <f t="shared" si="6"/>
        <v>88</v>
      </c>
      <c r="L40" s="230">
        <f t="shared" si="10"/>
        <v>40</v>
      </c>
      <c r="M40" s="230">
        <f t="shared" si="10"/>
        <v>48</v>
      </c>
      <c r="N40" s="229">
        <v>17</v>
      </c>
      <c r="O40" s="229">
        <v>22</v>
      </c>
      <c r="P40" s="229">
        <v>9</v>
      </c>
      <c r="Q40" s="229">
        <v>11</v>
      </c>
      <c r="R40" s="229">
        <v>8</v>
      </c>
      <c r="S40" s="229">
        <v>8</v>
      </c>
      <c r="T40" s="229">
        <v>6</v>
      </c>
      <c r="U40" s="229">
        <v>7</v>
      </c>
      <c r="V40" s="229">
        <v>6</v>
      </c>
      <c r="W40" s="246">
        <v>19</v>
      </c>
      <c r="X40" s="317" t="s">
        <v>266</v>
      </c>
      <c r="Y40" s="301"/>
      <c r="Z40" s="222" t="s">
        <v>412</v>
      </c>
      <c r="AA40" s="222" t="s">
        <v>310</v>
      </c>
      <c r="AB40" s="226"/>
      <c r="AC40" s="301" t="s">
        <v>310</v>
      </c>
      <c r="AD40" s="227">
        <f t="shared" si="0"/>
        <v>27</v>
      </c>
      <c r="AE40" s="228">
        <v>19</v>
      </c>
      <c r="AF40" s="229">
        <v>8</v>
      </c>
      <c r="AG40" s="228">
        <v>60</v>
      </c>
      <c r="AH40" s="230">
        <f t="shared" si="1"/>
        <v>66</v>
      </c>
      <c r="AI40" s="230">
        <f t="shared" si="2"/>
        <v>30</v>
      </c>
      <c r="AJ40" s="230">
        <f t="shared" si="2"/>
        <v>36</v>
      </c>
      <c r="AK40" s="229">
        <v>15</v>
      </c>
      <c r="AL40" s="229">
        <v>14</v>
      </c>
      <c r="AM40" s="228">
        <v>4</v>
      </c>
      <c r="AN40" s="229">
        <v>6</v>
      </c>
      <c r="AO40" s="228">
        <v>3</v>
      </c>
      <c r="AP40" s="229">
        <v>9</v>
      </c>
      <c r="AQ40" s="228">
        <v>8</v>
      </c>
      <c r="AR40" s="229">
        <v>7</v>
      </c>
      <c r="AS40" s="228">
        <v>3</v>
      </c>
      <c r="AT40" s="229">
        <v>15</v>
      </c>
    </row>
    <row r="41" spans="1:46" s="202" customFormat="1" ht="18.75" customHeight="1" x14ac:dyDescent="0.15">
      <c r="A41" s="317" t="s">
        <v>498</v>
      </c>
      <c r="B41" s="301"/>
      <c r="C41" s="222" t="s">
        <v>167</v>
      </c>
      <c r="D41" s="222" t="s">
        <v>310</v>
      </c>
      <c r="E41" s="226"/>
      <c r="F41" s="321" t="s">
        <v>310</v>
      </c>
      <c r="G41" s="230">
        <f t="shared" si="9"/>
        <v>22</v>
      </c>
      <c r="H41" s="229">
        <v>13</v>
      </c>
      <c r="I41" s="229">
        <v>9</v>
      </c>
      <c r="J41" s="229">
        <v>80</v>
      </c>
      <c r="K41" s="230">
        <f t="shared" si="6"/>
        <v>82</v>
      </c>
      <c r="L41" s="230">
        <f t="shared" si="10"/>
        <v>38</v>
      </c>
      <c r="M41" s="230">
        <f t="shared" si="10"/>
        <v>44</v>
      </c>
      <c r="N41" s="229">
        <v>14</v>
      </c>
      <c r="O41" s="229">
        <v>18</v>
      </c>
      <c r="P41" s="229">
        <v>9</v>
      </c>
      <c r="Q41" s="229">
        <v>8</v>
      </c>
      <c r="R41" s="229">
        <v>8</v>
      </c>
      <c r="S41" s="229">
        <v>7</v>
      </c>
      <c r="T41" s="229">
        <v>7</v>
      </c>
      <c r="U41" s="229">
        <v>11</v>
      </c>
      <c r="V41" s="229">
        <v>7</v>
      </c>
      <c r="W41" s="246">
        <v>18</v>
      </c>
      <c r="X41" s="317" t="s">
        <v>267</v>
      </c>
      <c r="Y41" s="301"/>
      <c r="Z41" s="222" t="s">
        <v>491</v>
      </c>
      <c r="AA41" s="222" t="s">
        <v>310</v>
      </c>
      <c r="AB41" s="226"/>
      <c r="AC41" s="301" t="s">
        <v>310</v>
      </c>
      <c r="AD41" s="227">
        <f t="shared" si="0"/>
        <v>19</v>
      </c>
      <c r="AE41" s="228">
        <v>11</v>
      </c>
      <c r="AF41" s="229">
        <v>8</v>
      </c>
      <c r="AG41" s="228">
        <v>36</v>
      </c>
      <c r="AH41" s="230">
        <f t="shared" si="1"/>
        <v>27</v>
      </c>
      <c r="AI41" s="230">
        <f t="shared" si="2"/>
        <v>13</v>
      </c>
      <c r="AJ41" s="230">
        <f t="shared" si="2"/>
        <v>14</v>
      </c>
      <c r="AK41" s="229">
        <v>9</v>
      </c>
      <c r="AL41" s="229">
        <v>7</v>
      </c>
      <c r="AM41" s="228">
        <v>4</v>
      </c>
      <c r="AN41" s="229">
        <v>7</v>
      </c>
      <c r="AO41" s="228">
        <v>0</v>
      </c>
      <c r="AP41" s="229">
        <v>0</v>
      </c>
      <c r="AQ41" s="228">
        <v>0</v>
      </c>
      <c r="AR41" s="229">
        <v>0</v>
      </c>
      <c r="AS41" s="228">
        <v>5</v>
      </c>
      <c r="AT41" s="229">
        <v>10</v>
      </c>
    </row>
    <row r="42" spans="1:46" s="202" customFormat="1" ht="18.75" customHeight="1" x14ac:dyDescent="0.15">
      <c r="A42" s="317" t="s">
        <v>499</v>
      </c>
      <c r="B42" s="301"/>
      <c r="C42" s="222" t="s">
        <v>319</v>
      </c>
      <c r="D42" s="222" t="s">
        <v>310</v>
      </c>
      <c r="E42" s="226"/>
      <c r="F42" s="321" t="s">
        <v>310</v>
      </c>
      <c r="G42" s="230">
        <f t="shared" si="9"/>
        <v>26</v>
      </c>
      <c r="H42" s="229">
        <v>21</v>
      </c>
      <c r="I42" s="229">
        <v>5</v>
      </c>
      <c r="J42" s="229">
        <v>120</v>
      </c>
      <c r="K42" s="230">
        <f t="shared" si="6"/>
        <v>101</v>
      </c>
      <c r="L42" s="230">
        <f t="shared" si="10"/>
        <v>50</v>
      </c>
      <c r="M42" s="230">
        <f t="shared" si="10"/>
        <v>51</v>
      </c>
      <c r="N42" s="229">
        <v>25</v>
      </c>
      <c r="O42" s="229">
        <v>19</v>
      </c>
      <c r="P42" s="229">
        <v>9</v>
      </c>
      <c r="Q42" s="229">
        <v>10</v>
      </c>
      <c r="R42" s="229">
        <v>7</v>
      </c>
      <c r="S42" s="229">
        <v>11</v>
      </c>
      <c r="T42" s="229">
        <v>9</v>
      </c>
      <c r="U42" s="229">
        <v>11</v>
      </c>
      <c r="V42" s="229">
        <v>9</v>
      </c>
      <c r="W42" s="246">
        <v>32</v>
      </c>
      <c r="X42" s="317" t="s">
        <v>268</v>
      </c>
      <c r="Y42" s="301"/>
      <c r="Z42" s="324" t="s">
        <v>492</v>
      </c>
      <c r="AA42" s="222" t="s">
        <v>310</v>
      </c>
      <c r="AB42" s="226"/>
      <c r="AC42" s="301" t="s">
        <v>310</v>
      </c>
      <c r="AD42" s="227">
        <f t="shared" si="0"/>
        <v>20</v>
      </c>
      <c r="AE42" s="228">
        <v>12</v>
      </c>
      <c r="AF42" s="229">
        <v>8</v>
      </c>
      <c r="AG42" s="228">
        <v>27</v>
      </c>
      <c r="AH42" s="230">
        <f t="shared" si="1"/>
        <v>22</v>
      </c>
      <c r="AI42" s="230">
        <f t="shared" si="2"/>
        <v>8</v>
      </c>
      <c r="AJ42" s="230">
        <f t="shared" si="2"/>
        <v>14</v>
      </c>
      <c r="AK42" s="229">
        <v>2</v>
      </c>
      <c r="AL42" s="229">
        <v>10</v>
      </c>
      <c r="AM42" s="228">
        <v>2</v>
      </c>
      <c r="AN42" s="229">
        <v>1</v>
      </c>
      <c r="AO42" s="228">
        <v>4</v>
      </c>
      <c r="AP42" s="229">
        <v>2</v>
      </c>
      <c r="AQ42" s="228">
        <v>0</v>
      </c>
      <c r="AR42" s="229">
        <v>1</v>
      </c>
      <c r="AS42" s="228">
        <v>1</v>
      </c>
      <c r="AT42" s="228">
        <v>8</v>
      </c>
    </row>
    <row r="43" spans="1:46" s="202" customFormat="1" ht="18.75" customHeight="1" x14ac:dyDescent="0.15">
      <c r="A43" s="317" t="s">
        <v>500</v>
      </c>
      <c r="B43" s="301"/>
      <c r="C43" s="222" t="s">
        <v>320</v>
      </c>
      <c r="D43" s="222" t="s">
        <v>310</v>
      </c>
      <c r="E43" s="226"/>
      <c r="F43" s="321" t="s">
        <v>310</v>
      </c>
      <c r="G43" s="230">
        <f t="shared" si="9"/>
        <v>17</v>
      </c>
      <c r="H43" s="229">
        <v>13</v>
      </c>
      <c r="I43" s="229">
        <v>4</v>
      </c>
      <c r="J43" s="229">
        <v>60</v>
      </c>
      <c r="K43" s="230">
        <f t="shared" si="6"/>
        <v>55</v>
      </c>
      <c r="L43" s="230">
        <f t="shared" si="10"/>
        <v>32</v>
      </c>
      <c r="M43" s="230">
        <f t="shared" si="10"/>
        <v>23</v>
      </c>
      <c r="N43" s="229">
        <v>11</v>
      </c>
      <c r="O43" s="229">
        <v>9</v>
      </c>
      <c r="P43" s="229">
        <v>6</v>
      </c>
      <c r="Q43" s="229">
        <v>8</v>
      </c>
      <c r="R43" s="229">
        <v>8</v>
      </c>
      <c r="S43" s="229">
        <v>2</v>
      </c>
      <c r="T43" s="229">
        <v>7</v>
      </c>
      <c r="U43" s="229">
        <v>4</v>
      </c>
      <c r="V43" s="229">
        <v>5</v>
      </c>
      <c r="W43" s="246">
        <v>9</v>
      </c>
      <c r="X43" s="317" t="s">
        <v>269</v>
      </c>
      <c r="Y43" s="301"/>
      <c r="Z43" s="222" t="s">
        <v>413</v>
      </c>
      <c r="AA43" s="222" t="s">
        <v>310</v>
      </c>
      <c r="AB43" s="226"/>
      <c r="AC43" s="301" t="s">
        <v>310</v>
      </c>
      <c r="AD43" s="227">
        <f t="shared" si="0"/>
        <v>10</v>
      </c>
      <c r="AE43" s="228">
        <v>7</v>
      </c>
      <c r="AF43" s="229">
        <v>3</v>
      </c>
      <c r="AG43" s="228">
        <v>32</v>
      </c>
      <c r="AH43" s="230">
        <f t="shared" si="1"/>
        <v>21</v>
      </c>
      <c r="AI43" s="230">
        <f t="shared" si="2"/>
        <v>9</v>
      </c>
      <c r="AJ43" s="230">
        <f t="shared" si="2"/>
        <v>12</v>
      </c>
      <c r="AK43" s="229">
        <v>4</v>
      </c>
      <c r="AL43" s="229">
        <v>7</v>
      </c>
      <c r="AM43" s="228">
        <v>1</v>
      </c>
      <c r="AN43" s="229">
        <v>0</v>
      </c>
      <c r="AO43" s="228">
        <v>2</v>
      </c>
      <c r="AP43" s="229">
        <v>3</v>
      </c>
      <c r="AQ43" s="228">
        <v>2</v>
      </c>
      <c r="AR43" s="229">
        <v>2</v>
      </c>
      <c r="AS43" s="228">
        <v>1</v>
      </c>
      <c r="AT43" s="228">
        <v>6</v>
      </c>
    </row>
    <row r="44" spans="1:46" s="202" customFormat="1" ht="18.75" customHeight="1" x14ac:dyDescent="0.15">
      <c r="A44" s="317" t="s">
        <v>626</v>
      </c>
      <c r="B44" s="301"/>
      <c r="C44" s="222" t="s">
        <v>321</v>
      </c>
      <c r="D44" s="222" t="s">
        <v>310</v>
      </c>
      <c r="E44" s="226"/>
      <c r="F44" s="321" t="s">
        <v>310</v>
      </c>
      <c r="G44" s="230">
        <f t="shared" si="9"/>
        <v>18</v>
      </c>
      <c r="H44" s="229">
        <v>13</v>
      </c>
      <c r="I44" s="229">
        <v>5</v>
      </c>
      <c r="J44" s="229">
        <v>70</v>
      </c>
      <c r="K44" s="230">
        <f t="shared" si="6"/>
        <v>69</v>
      </c>
      <c r="L44" s="230">
        <f t="shared" si="10"/>
        <v>38</v>
      </c>
      <c r="M44" s="230">
        <f t="shared" si="10"/>
        <v>31</v>
      </c>
      <c r="N44" s="229">
        <v>14</v>
      </c>
      <c r="O44" s="229">
        <v>14</v>
      </c>
      <c r="P44" s="229">
        <v>7</v>
      </c>
      <c r="Q44" s="229">
        <v>7</v>
      </c>
      <c r="R44" s="229">
        <v>9</v>
      </c>
      <c r="S44" s="229">
        <v>5</v>
      </c>
      <c r="T44" s="229">
        <v>8</v>
      </c>
      <c r="U44" s="229">
        <v>5</v>
      </c>
      <c r="V44" s="229">
        <v>5</v>
      </c>
      <c r="W44" s="246">
        <v>10</v>
      </c>
      <c r="X44" s="317" t="s">
        <v>270</v>
      </c>
      <c r="Y44" s="301"/>
      <c r="Z44" s="325" t="s">
        <v>414</v>
      </c>
      <c r="AA44" s="222" t="s">
        <v>310</v>
      </c>
      <c r="AB44" s="226"/>
      <c r="AC44" s="301" t="s">
        <v>310</v>
      </c>
      <c r="AD44" s="227">
        <f t="shared" si="0"/>
        <v>22</v>
      </c>
      <c r="AE44" s="228">
        <v>15</v>
      </c>
      <c r="AF44" s="229">
        <v>7</v>
      </c>
      <c r="AG44" s="228">
        <v>60</v>
      </c>
      <c r="AH44" s="230">
        <f t="shared" si="1"/>
        <v>61</v>
      </c>
      <c r="AI44" s="230">
        <f t="shared" si="2"/>
        <v>28</v>
      </c>
      <c r="AJ44" s="230">
        <f t="shared" si="2"/>
        <v>33</v>
      </c>
      <c r="AK44" s="229">
        <v>11</v>
      </c>
      <c r="AL44" s="229">
        <v>15</v>
      </c>
      <c r="AM44" s="228">
        <v>8</v>
      </c>
      <c r="AN44" s="229">
        <v>7</v>
      </c>
      <c r="AO44" s="228">
        <v>6</v>
      </c>
      <c r="AP44" s="229">
        <v>4</v>
      </c>
      <c r="AQ44" s="228">
        <v>3</v>
      </c>
      <c r="AR44" s="229">
        <v>7</v>
      </c>
      <c r="AS44" s="228">
        <v>7</v>
      </c>
      <c r="AT44" s="228">
        <v>14</v>
      </c>
    </row>
    <row r="45" spans="1:46" s="202" customFormat="1" ht="18.75" customHeight="1" x14ac:dyDescent="0.15">
      <c r="A45" s="317" t="s">
        <v>627</v>
      </c>
      <c r="B45" s="301"/>
      <c r="C45" s="222" t="s">
        <v>322</v>
      </c>
      <c r="D45" s="222" t="s">
        <v>310</v>
      </c>
      <c r="E45" s="226"/>
      <c r="F45" s="321" t="s">
        <v>310</v>
      </c>
      <c r="G45" s="230">
        <f t="shared" si="9"/>
        <v>17</v>
      </c>
      <c r="H45" s="229">
        <v>13</v>
      </c>
      <c r="I45" s="229">
        <v>4</v>
      </c>
      <c r="J45" s="229">
        <v>50</v>
      </c>
      <c r="K45" s="230">
        <f t="shared" si="6"/>
        <v>46</v>
      </c>
      <c r="L45" s="230">
        <f t="shared" si="10"/>
        <v>26</v>
      </c>
      <c r="M45" s="230">
        <f t="shared" si="10"/>
        <v>20</v>
      </c>
      <c r="N45" s="229">
        <v>11</v>
      </c>
      <c r="O45" s="229">
        <v>8</v>
      </c>
      <c r="P45" s="229">
        <v>3</v>
      </c>
      <c r="Q45" s="229">
        <v>7</v>
      </c>
      <c r="R45" s="229">
        <v>6</v>
      </c>
      <c r="S45" s="229">
        <v>3</v>
      </c>
      <c r="T45" s="229">
        <v>6</v>
      </c>
      <c r="U45" s="229">
        <v>2</v>
      </c>
      <c r="V45" s="229">
        <v>1</v>
      </c>
      <c r="W45" s="246">
        <v>10</v>
      </c>
      <c r="X45" s="317" t="s">
        <v>271</v>
      </c>
      <c r="Y45" s="301"/>
      <c r="Z45" s="222" t="s">
        <v>493</v>
      </c>
      <c r="AA45" s="222" t="s">
        <v>310</v>
      </c>
      <c r="AB45" s="226"/>
      <c r="AC45" s="301" t="s">
        <v>310</v>
      </c>
      <c r="AD45" s="230">
        <f t="shared" si="0"/>
        <v>16</v>
      </c>
      <c r="AE45" s="228">
        <v>10</v>
      </c>
      <c r="AF45" s="229">
        <v>6</v>
      </c>
      <c r="AG45" s="228">
        <v>30</v>
      </c>
      <c r="AH45" s="230">
        <f t="shared" si="1"/>
        <v>23</v>
      </c>
      <c r="AI45" s="230">
        <f t="shared" si="2"/>
        <v>19</v>
      </c>
      <c r="AJ45" s="230">
        <f t="shared" si="2"/>
        <v>4</v>
      </c>
      <c r="AK45" s="229">
        <v>8</v>
      </c>
      <c r="AL45" s="229">
        <v>2</v>
      </c>
      <c r="AM45" s="228">
        <v>5</v>
      </c>
      <c r="AN45" s="228">
        <v>0</v>
      </c>
      <c r="AO45" s="228">
        <v>3</v>
      </c>
      <c r="AP45" s="229">
        <v>2</v>
      </c>
      <c r="AQ45" s="228">
        <v>3</v>
      </c>
      <c r="AR45" s="228">
        <v>0</v>
      </c>
      <c r="AS45" s="228">
        <v>2</v>
      </c>
      <c r="AT45" s="228">
        <v>5</v>
      </c>
    </row>
    <row r="46" spans="1:46" s="202" customFormat="1" ht="18.75" customHeight="1" x14ac:dyDescent="0.15">
      <c r="A46" s="317" t="s">
        <v>628</v>
      </c>
      <c r="B46" s="301"/>
      <c r="C46" s="222" t="s">
        <v>390</v>
      </c>
      <c r="D46" s="222" t="s">
        <v>310</v>
      </c>
      <c r="E46" s="226"/>
      <c r="F46" s="321" t="s">
        <v>310</v>
      </c>
      <c r="G46" s="230">
        <f t="shared" si="9"/>
        <v>27</v>
      </c>
      <c r="H46" s="229">
        <v>16</v>
      </c>
      <c r="I46" s="229">
        <v>11</v>
      </c>
      <c r="J46" s="229">
        <v>80</v>
      </c>
      <c r="K46" s="230">
        <f t="shared" si="6"/>
        <v>85</v>
      </c>
      <c r="L46" s="230">
        <f t="shared" si="10"/>
        <v>43</v>
      </c>
      <c r="M46" s="230">
        <f t="shared" si="10"/>
        <v>42</v>
      </c>
      <c r="N46" s="229">
        <v>16</v>
      </c>
      <c r="O46" s="229">
        <v>22</v>
      </c>
      <c r="P46" s="229">
        <v>9</v>
      </c>
      <c r="Q46" s="229">
        <v>8</v>
      </c>
      <c r="R46" s="229">
        <v>8</v>
      </c>
      <c r="S46" s="229">
        <v>6</v>
      </c>
      <c r="T46" s="229">
        <v>10</v>
      </c>
      <c r="U46" s="229">
        <v>6</v>
      </c>
      <c r="V46" s="229">
        <v>13</v>
      </c>
      <c r="W46" s="246">
        <v>16</v>
      </c>
      <c r="X46" s="317" t="s">
        <v>272</v>
      </c>
      <c r="Y46" s="301"/>
      <c r="Z46" s="326" t="s">
        <v>497</v>
      </c>
      <c r="AA46" s="222" t="s">
        <v>310</v>
      </c>
      <c r="AB46" s="226"/>
      <c r="AC46" s="301" t="s">
        <v>310</v>
      </c>
      <c r="AD46" s="227">
        <f t="shared" si="0"/>
        <v>21</v>
      </c>
      <c r="AE46" s="228">
        <v>15</v>
      </c>
      <c r="AF46" s="229">
        <v>6</v>
      </c>
      <c r="AG46" s="228">
        <v>30</v>
      </c>
      <c r="AH46" s="230">
        <f t="shared" si="1"/>
        <v>31</v>
      </c>
      <c r="AI46" s="230">
        <f t="shared" si="2"/>
        <v>17</v>
      </c>
      <c r="AJ46" s="230">
        <f t="shared" si="2"/>
        <v>14</v>
      </c>
      <c r="AK46" s="229">
        <v>12</v>
      </c>
      <c r="AL46" s="229">
        <v>8</v>
      </c>
      <c r="AM46" s="228">
        <v>1</v>
      </c>
      <c r="AN46" s="228">
        <v>3</v>
      </c>
      <c r="AO46" s="228">
        <v>1</v>
      </c>
      <c r="AP46" s="229">
        <v>3</v>
      </c>
      <c r="AQ46" s="228">
        <v>3</v>
      </c>
      <c r="AR46" s="228">
        <v>0</v>
      </c>
      <c r="AS46" s="228">
        <v>9</v>
      </c>
      <c r="AT46" s="228">
        <v>7</v>
      </c>
    </row>
    <row r="47" spans="1:46" s="202" customFormat="1" ht="18.75" customHeight="1" x14ac:dyDescent="0.15">
      <c r="A47" s="317" t="s">
        <v>629</v>
      </c>
      <c r="B47" s="301"/>
      <c r="C47" s="222" t="s">
        <v>168</v>
      </c>
      <c r="D47" s="222" t="s">
        <v>310</v>
      </c>
      <c r="E47" s="226"/>
      <c r="F47" s="321" t="s">
        <v>310</v>
      </c>
      <c r="G47" s="230">
        <f t="shared" si="9"/>
        <v>20</v>
      </c>
      <c r="H47" s="229">
        <v>13</v>
      </c>
      <c r="I47" s="229">
        <v>7</v>
      </c>
      <c r="J47" s="229">
        <v>90</v>
      </c>
      <c r="K47" s="230">
        <f t="shared" si="6"/>
        <v>82</v>
      </c>
      <c r="L47" s="230">
        <f t="shared" si="10"/>
        <v>42</v>
      </c>
      <c r="M47" s="230">
        <f t="shared" si="10"/>
        <v>40</v>
      </c>
      <c r="N47" s="229">
        <v>19</v>
      </c>
      <c r="O47" s="229">
        <v>14</v>
      </c>
      <c r="P47" s="229">
        <v>10</v>
      </c>
      <c r="Q47" s="229">
        <v>6</v>
      </c>
      <c r="R47" s="229">
        <v>3</v>
      </c>
      <c r="S47" s="229">
        <v>10</v>
      </c>
      <c r="T47" s="229">
        <v>10</v>
      </c>
      <c r="U47" s="229">
        <v>10</v>
      </c>
      <c r="V47" s="229">
        <v>12</v>
      </c>
      <c r="W47" s="246">
        <v>19</v>
      </c>
      <c r="X47" s="317" t="s">
        <v>274</v>
      </c>
      <c r="Y47" s="301"/>
      <c r="Z47" s="327" t="s">
        <v>494</v>
      </c>
      <c r="AA47" s="222" t="s">
        <v>310</v>
      </c>
      <c r="AB47" s="226"/>
      <c r="AC47" s="301" t="s">
        <v>310</v>
      </c>
      <c r="AD47" s="227">
        <f t="shared" si="0"/>
        <v>27</v>
      </c>
      <c r="AE47" s="229">
        <v>19</v>
      </c>
      <c r="AF47" s="229">
        <v>8</v>
      </c>
      <c r="AG47" s="229">
        <v>80</v>
      </c>
      <c r="AH47" s="230">
        <f t="shared" si="1"/>
        <v>74</v>
      </c>
      <c r="AI47" s="230">
        <f t="shared" si="2"/>
        <v>37</v>
      </c>
      <c r="AJ47" s="230">
        <f t="shared" si="2"/>
        <v>37</v>
      </c>
      <c r="AK47" s="229">
        <v>15</v>
      </c>
      <c r="AL47" s="229">
        <v>12</v>
      </c>
      <c r="AM47" s="229">
        <v>6</v>
      </c>
      <c r="AN47" s="229">
        <v>9</v>
      </c>
      <c r="AO47" s="229">
        <v>10</v>
      </c>
      <c r="AP47" s="229">
        <v>8</v>
      </c>
      <c r="AQ47" s="229">
        <v>6</v>
      </c>
      <c r="AR47" s="229">
        <v>8</v>
      </c>
      <c r="AS47" s="229">
        <v>5</v>
      </c>
      <c r="AT47" s="246">
        <v>18</v>
      </c>
    </row>
    <row r="48" spans="1:46" s="202" customFormat="1" ht="18.75" customHeight="1" x14ac:dyDescent="0.15">
      <c r="A48" s="317" t="s">
        <v>630</v>
      </c>
      <c r="B48" s="301"/>
      <c r="C48" s="222" t="s">
        <v>169</v>
      </c>
      <c r="D48" s="222" t="s">
        <v>310</v>
      </c>
      <c r="E48" s="226"/>
      <c r="F48" s="321" t="s">
        <v>310</v>
      </c>
      <c r="G48" s="230">
        <f t="shared" si="9"/>
        <v>24</v>
      </c>
      <c r="H48" s="229">
        <v>18</v>
      </c>
      <c r="I48" s="229">
        <v>6</v>
      </c>
      <c r="J48" s="229">
        <v>70</v>
      </c>
      <c r="K48" s="230">
        <f t="shared" si="6"/>
        <v>76</v>
      </c>
      <c r="L48" s="230">
        <f t="shared" si="10"/>
        <v>40</v>
      </c>
      <c r="M48" s="230">
        <f t="shared" si="10"/>
        <v>36</v>
      </c>
      <c r="N48" s="229">
        <v>13</v>
      </c>
      <c r="O48" s="229">
        <v>13</v>
      </c>
      <c r="P48" s="229">
        <v>9</v>
      </c>
      <c r="Q48" s="229">
        <v>9</v>
      </c>
      <c r="R48" s="229">
        <v>9</v>
      </c>
      <c r="S48" s="229">
        <v>10</v>
      </c>
      <c r="T48" s="229">
        <v>9</v>
      </c>
      <c r="U48" s="229">
        <v>4</v>
      </c>
      <c r="V48" s="229">
        <v>4</v>
      </c>
      <c r="W48" s="246">
        <v>18</v>
      </c>
      <c r="X48" s="317" t="s">
        <v>275</v>
      </c>
      <c r="Y48" s="301"/>
      <c r="Z48" s="328" t="s">
        <v>495</v>
      </c>
      <c r="AA48" s="222" t="s">
        <v>631</v>
      </c>
      <c r="AB48" s="226"/>
      <c r="AC48" s="301" t="s">
        <v>310</v>
      </c>
      <c r="AD48" s="227">
        <f t="shared" si="0"/>
        <v>10</v>
      </c>
      <c r="AE48" s="229">
        <v>7</v>
      </c>
      <c r="AF48" s="229">
        <v>3</v>
      </c>
      <c r="AG48" s="229">
        <v>20</v>
      </c>
      <c r="AH48" s="230">
        <f t="shared" si="1"/>
        <v>17</v>
      </c>
      <c r="AI48" s="230">
        <f t="shared" si="2"/>
        <v>9</v>
      </c>
      <c r="AJ48" s="230">
        <f t="shared" si="2"/>
        <v>8</v>
      </c>
      <c r="AK48" s="229">
        <v>2</v>
      </c>
      <c r="AL48" s="229">
        <v>4</v>
      </c>
      <c r="AM48" s="229">
        <v>6</v>
      </c>
      <c r="AN48" s="229">
        <v>1</v>
      </c>
      <c r="AO48" s="229">
        <v>1</v>
      </c>
      <c r="AP48" s="229">
        <v>2</v>
      </c>
      <c r="AQ48" s="229">
        <v>0</v>
      </c>
      <c r="AR48" s="229">
        <v>1</v>
      </c>
      <c r="AS48" s="229">
        <v>0</v>
      </c>
      <c r="AT48" s="246">
        <v>4</v>
      </c>
    </row>
    <row r="49" spans="1:46" s="202" customFormat="1" ht="18.75" customHeight="1" x14ac:dyDescent="0.15">
      <c r="A49" s="317" t="s">
        <v>632</v>
      </c>
      <c r="B49" s="301"/>
      <c r="C49" s="222" t="s">
        <v>170</v>
      </c>
      <c r="D49" s="222" t="s">
        <v>310</v>
      </c>
      <c r="E49" s="226"/>
      <c r="F49" s="321" t="s">
        <v>310</v>
      </c>
      <c r="G49" s="230">
        <f t="shared" si="9"/>
        <v>30</v>
      </c>
      <c r="H49" s="229">
        <v>21</v>
      </c>
      <c r="I49" s="229">
        <v>9</v>
      </c>
      <c r="J49" s="229">
        <v>120</v>
      </c>
      <c r="K49" s="230">
        <f t="shared" si="6"/>
        <v>135</v>
      </c>
      <c r="L49" s="230">
        <f t="shared" si="10"/>
        <v>82</v>
      </c>
      <c r="M49" s="230">
        <f t="shared" si="10"/>
        <v>53</v>
      </c>
      <c r="N49" s="229">
        <v>29</v>
      </c>
      <c r="O49" s="229">
        <v>21</v>
      </c>
      <c r="P49" s="229">
        <v>13</v>
      </c>
      <c r="Q49" s="229">
        <v>15</v>
      </c>
      <c r="R49" s="229">
        <v>19</v>
      </c>
      <c r="S49" s="229">
        <v>9</v>
      </c>
      <c r="T49" s="229">
        <v>21</v>
      </c>
      <c r="U49" s="229">
        <v>8</v>
      </c>
      <c r="V49" s="229">
        <v>16</v>
      </c>
      <c r="W49" s="246">
        <v>21</v>
      </c>
      <c r="X49" s="317" t="s">
        <v>276</v>
      </c>
      <c r="Y49" s="301"/>
      <c r="Z49" s="222" t="s">
        <v>496</v>
      </c>
      <c r="AA49" s="222" t="s">
        <v>633</v>
      </c>
      <c r="AB49" s="226"/>
      <c r="AC49" s="301" t="s">
        <v>310</v>
      </c>
      <c r="AD49" s="227">
        <f t="shared" si="0"/>
        <v>30</v>
      </c>
      <c r="AE49" s="228">
        <v>19</v>
      </c>
      <c r="AF49" s="229">
        <v>11</v>
      </c>
      <c r="AG49" s="228">
        <v>120</v>
      </c>
      <c r="AH49" s="230">
        <f t="shared" si="1"/>
        <v>103</v>
      </c>
      <c r="AI49" s="230">
        <f t="shared" si="2"/>
        <v>50</v>
      </c>
      <c r="AJ49" s="230">
        <f t="shared" si="2"/>
        <v>53</v>
      </c>
      <c r="AK49" s="229">
        <v>19</v>
      </c>
      <c r="AL49" s="229">
        <v>24</v>
      </c>
      <c r="AM49" s="228">
        <v>8</v>
      </c>
      <c r="AN49" s="228">
        <v>6</v>
      </c>
      <c r="AO49" s="228">
        <v>10</v>
      </c>
      <c r="AP49" s="229">
        <v>12</v>
      </c>
      <c r="AQ49" s="228">
        <v>13</v>
      </c>
      <c r="AR49" s="228">
        <v>11</v>
      </c>
      <c r="AS49" s="228">
        <v>13</v>
      </c>
      <c r="AT49" s="228">
        <v>24</v>
      </c>
    </row>
    <row r="50" spans="1:46" s="202" customFormat="1" ht="18.75" customHeight="1" x14ac:dyDescent="0.15">
      <c r="A50" s="317" t="s">
        <v>634</v>
      </c>
      <c r="B50" s="301"/>
      <c r="C50" s="222" t="s">
        <v>171</v>
      </c>
      <c r="D50" s="222" t="s">
        <v>310</v>
      </c>
      <c r="E50" s="226"/>
      <c r="F50" s="321" t="s">
        <v>310</v>
      </c>
      <c r="G50" s="230">
        <f t="shared" si="9"/>
        <v>42</v>
      </c>
      <c r="H50" s="229">
        <v>33</v>
      </c>
      <c r="I50" s="229">
        <v>9</v>
      </c>
      <c r="J50" s="229">
        <v>180</v>
      </c>
      <c r="K50" s="230">
        <f t="shared" si="6"/>
        <v>177</v>
      </c>
      <c r="L50" s="230">
        <f t="shared" si="10"/>
        <v>87</v>
      </c>
      <c r="M50" s="230">
        <f t="shared" si="10"/>
        <v>90</v>
      </c>
      <c r="N50" s="229">
        <v>34</v>
      </c>
      <c r="O50" s="229">
        <v>36</v>
      </c>
      <c r="P50" s="229">
        <v>19</v>
      </c>
      <c r="Q50" s="229">
        <v>15</v>
      </c>
      <c r="R50" s="229">
        <v>17</v>
      </c>
      <c r="S50" s="229">
        <v>19</v>
      </c>
      <c r="T50" s="229">
        <v>17</v>
      </c>
      <c r="U50" s="229">
        <v>20</v>
      </c>
      <c r="V50" s="229">
        <v>28</v>
      </c>
      <c r="W50" s="246">
        <v>40</v>
      </c>
      <c r="X50" s="317" t="s">
        <v>288</v>
      </c>
      <c r="Y50" s="301"/>
      <c r="Z50" s="361" t="s">
        <v>635</v>
      </c>
      <c r="AA50" s="300"/>
      <c r="AB50" s="226"/>
      <c r="AC50" s="301" t="s">
        <v>310</v>
      </c>
      <c r="AD50" s="227">
        <f t="shared" si="0"/>
        <v>9</v>
      </c>
      <c r="AE50" s="228">
        <v>5</v>
      </c>
      <c r="AF50" s="229">
        <v>4</v>
      </c>
      <c r="AG50" s="228">
        <v>20</v>
      </c>
      <c r="AH50" s="230">
        <f t="shared" si="1"/>
        <v>10</v>
      </c>
      <c r="AI50" s="230">
        <f t="shared" si="2"/>
        <v>8</v>
      </c>
      <c r="AJ50" s="230">
        <f t="shared" si="2"/>
        <v>2</v>
      </c>
      <c r="AK50" s="229">
        <v>7</v>
      </c>
      <c r="AL50" s="229">
        <v>2</v>
      </c>
      <c r="AM50" s="228">
        <v>1</v>
      </c>
      <c r="AN50" s="228">
        <v>0</v>
      </c>
      <c r="AO50" s="228">
        <v>0</v>
      </c>
      <c r="AP50" s="229">
        <v>0</v>
      </c>
      <c r="AQ50" s="228">
        <v>0</v>
      </c>
      <c r="AR50" s="229">
        <v>0</v>
      </c>
      <c r="AS50" s="228">
        <v>2</v>
      </c>
      <c r="AT50" s="228">
        <v>3</v>
      </c>
    </row>
    <row r="51" spans="1:46" s="202" customFormat="1" ht="18.75" customHeight="1" x14ac:dyDescent="0.15">
      <c r="A51" s="317" t="s">
        <v>636</v>
      </c>
      <c r="B51" s="301"/>
      <c r="C51" s="222" t="s">
        <v>172</v>
      </c>
      <c r="D51" s="222" t="s">
        <v>310</v>
      </c>
      <c r="E51" s="226"/>
      <c r="F51" s="321" t="s">
        <v>310</v>
      </c>
      <c r="G51" s="230">
        <f t="shared" si="9"/>
        <v>31</v>
      </c>
      <c r="H51" s="229">
        <v>24</v>
      </c>
      <c r="I51" s="229">
        <v>7</v>
      </c>
      <c r="J51" s="229">
        <v>120</v>
      </c>
      <c r="K51" s="230">
        <f t="shared" si="6"/>
        <v>125</v>
      </c>
      <c r="L51" s="230">
        <f t="shared" si="10"/>
        <v>66</v>
      </c>
      <c r="M51" s="230">
        <f t="shared" si="10"/>
        <v>59</v>
      </c>
      <c r="N51" s="229">
        <v>28</v>
      </c>
      <c r="O51" s="229">
        <v>28</v>
      </c>
      <c r="P51" s="229">
        <v>15</v>
      </c>
      <c r="Q51" s="229">
        <v>14</v>
      </c>
      <c r="R51" s="229">
        <v>13</v>
      </c>
      <c r="S51" s="229">
        <v>7</v>
      </c>
      <c r="T51" s="229">
        <v>10</v>
      </c>
      <c r="U51" s="229">
        <v>10</v>
      </c>
      <c r="V51" s="229">
        <v>10</v>
      </c>
      <c r="W51" s="246">
        <v>30</v>
      </c>
      <c r="X51" s="317" t="s">
        <v>289</v>
      </c>
      <c r="Y51" s="301"/>
      <c r="Z51" s="328" t="s">
        <v>637</v>
      </c>
      <c r="AA51" s="222" t="s">
        <v>185</v>
      </c>
      <c r="AB51" s="226"/>
      <c r="AC51" s="301" t="s">
        <v>310</v>
      </c>
      <c r="AD51" s="227">
        <f t="shared" si="0"/>
        <v>38</v>
      </c>
      <c r="AE51" s="228">
        <v>28</v>
      </c>
      <c r="AF51" s="229">
        <v>10</v>
      </c>
      <c r="AG51" s="228">
        <v>110</v>
      </c>
      <c r="AH51" s="230">
        <f t="shared" si="1"/>
        <v>87</v>
      </c>
      <c r="AI51" s="230">
        <f t="shared" si="2"/>
        <v>43</v>
      </c>
      <c r="AJ51" s="230">
        <f t="shared" si="2"/>
        <v>44</v>
      </c>
      <c r="AK51" s="229">
        <v>26</v>
      </c>
      <c r="AL51" s="229">
        <v>33</v>
      </c>
      <c r="AM51" s="228">
        <v>8</v>
      </c>
      <c r="AN51" s="228">
        <v>6</v>
      </c>
      <c r="AO51" s="228">
        <v>6</v>
      </c>
      <c r="AP51" s="229">
        <v>4</v>
      </c>
      <c r="AQ51" s="228">
        <v>3</v>
      </c>
      <c r="AR51" s="229">
        <v>1</v>
      </c>
      <c r="AS51" s="228">
        <v>22</v>
      </c>
      <c r="AT51" s="228">
        <v>0</v>
      </c>
    </row>
    <row r="52" spans="1:46" s="202" customFormat="1" ht="18.75" customHeight="1" x14ac:dyDescent="0.15">
      <c r="A52" s="317" t="s">
        <v>638</v>
      </c>
      <c r="B52" s="301"/>
      <c r="C52" s="322" t="s">
        <v>173</v>
      </c>
      <c r="D52" s="222" t="s">
        <v>310</v>
      </c>
      <c r="E52" s="226"/>
      <c r="F52" s="321" t="s">
        <v>310</v>
      </c>
      <c r="G52" s="230">
        <f t="shared" si="9"/>
        <v>35</v>
      </c>
      <c r="H52" s="229">
        <v>26</v>
      </c>
      <c r="I52" s="229">
        <v>9</v>
      </c>
      <c r="J52" s="229">
        <v>160</v>
      </c>
      <c r="K52" s="230">
        <f t="shared" si="6"/>
        <v>141</v>
      </c>
      <c r="L52" s="230">
        <f t="shared" si="10"/>
        <v>82</v>
      </c>
      <c r="M52" s="230">
        <f t="shared" si="10"/>
        <v>59</v>
      </c>
      <c r="N52" s="229">
        <v>28</v>
      </c>
      <c r="O52" s="229">
        <v>25</v>
      </c>
      <c r="P52" s="229">
        <v>17</v>
      </c>
      <c r="Q52" s="229">
        <v>10</v>
      </c>
      <c r="R52" s="229">
        <v>17</v>
      </c>
      <c r="S52" s="229">
        <v>15</v>
      </c>
      <c r="T52" s="229">
        <v>20</v>
      </c>
      <c r="U52" s="229">
        <v>9</v>
      </c>
      <c r="V52" s="229">
        <v>22</v>
      </c>
      <c r="W52" s="246">
        <v>47</v>
      </c>
      <c r="X52" s="317" t="s">
        <v>290</v>
      </c>
      <c r="Y52" s="301"/>
      <c r="Z52" s="329" t="s">
        <v>639</v>
      </c>
      <c r="AA52" s="222" t="s">
        <v>640</v>
      </c>
      <c r="AB52" s="226"/>
      <c r="AC52" s="301" t="s">
        <v>310</v>
      </c>
      <c r="AD52" s="227">
        <f t="shared" si="0"/>
        <v>9</v>
      </c>
      <c r="AE52" s="228">
        <v>7</v>
      </c>
      <c r="AF52" s="229">
        <v>2</v>
      </c>
      <c r="AG52" s="229">
        <v>80</v>
      </c>
      <c r="AH52" s="230">
        <f t="shared" si="1"/>
        <v>12</v>
      </c>
      <c r="AI52" s="230">
        <f t="shared" si="2"/>
        <v>5</v>
      </c>
      <c r="AJ52" s="230">
        <f t="shared" si="2"/>
        <v>7</v>
      </c>
      <c r="AK52" s="229">
        <v>4</v>
      </c>
      <c r="AL52" s="229">
        <v>4</v>
      </c>
      <c r="AM52" s="230">
        <v>1</v>
      </c>
      <c r="AN52" s="230">
        <v>2</v>
      </c>
      <c r="AO52" s="228">
        <v>0</v>
      </c>
      <c r="AP52" s="230">
        <v>0</v>
      </c>
      <c r="AQ52" s="230">
        <v>0</v>
      </c>
      <c r="AR52" s="230">
        <v>1</v>
      </c>
      <c r="AS52" s="228">
        <v>12</v>
      </c>
      <c r="AT52" s="228">
        <v>0</v>
      </c>
    </row>
    <row r="53" spans="1:46" s="202" customFormat="1" ht="18.75" customHeight="1" x14ac:dyDescent="0.15">
      <c r="A53" s="317" t="s">
        <v>641</v>
      </c>
      <c r="B53" s="301"/>
      <c r="C53" s="222" t="s">
        <v>174</v>
      </c>
      <c r="D53" s="222" t="s">
        <v>310</v>
      </c>
      <c r="E53" s="226"/>
      <c r="F53" s="321" t="s">
        <v>310</v>
      </c>
      <c r="G53" s="230">
        <f t="shared" si="9"/>
        <v>31</v>
      </c>
      <c r="H53" s="229">
        <v>23</v>
      </c>
      <c r="I53" s="229">
        <v>8</v>
      </c>
      <c r="J53" s="229">
        <v>160</v>
      </c>
      <c r="K53" s="230">
        <f t="shared" si="6"/>
        <v>182</v>
      </c>
      <c r="L53" s="230">
        <f t="shared" si="10"/>
        <v>111</v>
      </c>
      <c r="M53" s="230">
        <f t="shared" si="10"/>
        <v>71</v>
      </c>
      <c r="N53" s="229">
        <v>48</v>
      </c>
      <c r="O53" s="229">
        <v>26</v>
      </c>
      <c r="P53" s="229">
        <v>24</v>
      </c>
      <c r="Q53" s="229">
        <v>21</v>
      </c>
      <c r="R53" s="229">
        <v>22</v>
      </c>
      <c r="S53" s="229">
        <v>11</v>
      </c>
      <c r="T53" s="229">
        <v>17</v>
      </c>
      <c r="U53" s="229">
        <v>13</v>
      </c>
      <c r="V53" s="229">
        <v>26</v>
      </c>
      <c r="W53" s="246">
        <v>34</v>
      </c>
      <c r="X53" s="317" t="s">
        <v>291</v>
      </c>
      <c r="Y53" s="301"/>
      <c r="Z53" s="222" t="s">
        <v>642</v>
      </c>
      <c r="AA53" s="222" t="s">
        <v>640</v>
      </c>
      <c r="AB53" s="226"/>
      <c r="AC53" s="301" t="s">
        <v>310</v>
      </c>
      <c r="AD53" s="227">
        <f t="shared" si="0"/>
        <v>29</v>
      </c>
      <c r="AE53" s="228">
        <v>17</v>
      </c>
      <c r="AF53" s="229">
        <v>12</v>
      </c>
      <c r="AG53" s="228">
        <v>110</v>
      </c>
      <c r="AH53" s="230">
        <f t="shared" si="1"/>
        <v>103</v>
      </c>
      <c r="AI53" s="230">
        <f t="shared" si="2"/>
        <v>51</v>
      </c>
      <c r="AJ53" s="230">
        <f t="shared" si="2"/>
        <v>52</v>
      </c>
      <c r="AK53" s="229">
        <v>14</v>
      </c>
      <c r="AL53" s="229">
        <v>20</v>
      </c>
      <c r="AM53" s="230">
        <v>14</v>
      </c>
      <c r="AN53" s="230">
        <v>12</v>
      </c>
      <c r="AO53" s="228">
        <v>14</v>
      </c>
      <c r="AP53" s="228">
        <v>8</v>
      </c>
      <c r="AQ53" s="228">
        <v>9</v>
      </c>
      <c r="AR53" s="228">
        <v>12</v>
      </c>
      <c r="AS53" s="228">
        <v>103</v>
      </c>
      <c r="AT53" s="229">
        <v>0</v>
      </c>
    </row>
    <row r="54" spans="1:46" s="202" customFormat="1" ht="18.75" customHeight="1" x14ac:dyDescent="0.15">
      <c r="A54" s="317" t="s">
        <v>643</v>
      </c>
      <c r="B54" s="301"/>
      <c r="C54" s="222" t="s">
        <v>175</v>
      </c>
      <c r="D54" s="222" t="s">
        <v>310</v>
      </c>
      <c r="E54" s="226"/>
      <c r="F54" s="321" t="s">
        <v>310</v>
      </c>
      <c r="G54" s="230">
        <f t="shared" si="9"/>
        <v>28</v>
      </c>
      <c r="H54" s="229">
        <v>22</v>
      </c>
      <c r="I54" s="229">
        <v>6</v>
      </c>
      <c r="J54" s="229">
        <v>90</v>
      </c>
      <c r="K54" s="230">
        <f t="shared" si="6"/>
        <v>104</v>
      </c>
      <c r="L54" s="230">
        <f t="shared" si="10"/>
        <v>55</v>
      </c>
      <c r="M54" s="230">
        <f t="shared" si="10"/>
        <v>49</v>
      </c>
      <c r="N54" s="229">
        <v>24</v>
      </c>
      <c r="O54" s="229">
        <v>20</v>
      </c>
      <c r="P54" s="229">
        <v>9</v>
      </c>
      <c r="Q54" s="229">
        <v>8</v>
      </c>
      <c r="R54" s="229">
        <v>9</v>
      </c>
      <c r="S54" s="229">
        <v>11</v>
      </c>
      <c r="T54" s="229">
        <v>13</v>
      </c>
      <c r="U54" s="229">
        <v>10</v>
      </c>
      <c r="V54" s="229">
        <v>13</v>
      </c>
      <c r="W54" s="246">
        <v>18</v>
      </c>
      <c r="X54" s="317"/>
      <c r="Y54" s="301"/>
      <c r="Z54" s="329"/>
      <c r="AA54" s="222"/>
      <c r="AB54" s="226"/>
      <c r="AC54" s="301"/>
      <c r="AD54" s="227"/>
      <c r="AE54" s="228"/>
      <c r="AF54" s="229"/>
      <c r="AG54" s="228"/>
      <c r="AH54" s="230"/>
      <c r="AI54" s="230"/>
      <c r="AJ54" s="230"/>
      <c r="AK54" s="229"/>
      <c r="AL54" s="229"/>
      <c r="AM54" s="225"/>
      <c r="AN54" s="225"/>
      <c r="AO54" s="225"/>
      <c r="AP54" s="225"/>
      <c r="AQ54" s="225"/>
      <c r="AR54" s="225"/>
      <c r="AS54" s="228"/>
      <c r="AT54" s="225"/>
    </row>
    <row r="55" spans="1:46" s="202" customFormat="1" ht="18.75" customHeight="1" x14ac:dyDescent="0.15">
      <c r="A55" s="317" t="s">
        <v>644</v>
      </c>
      <c r="B55" s="301"/>
      <c r="C55" s="222" t="s">
        <v>176</v>
      </c>
      <c r="D55" s="222" t="s">
        <v>310</v>
      </c>
      <c r="E55" s="226"/>
      <c r="F55" s="321" t="s">
        <v>310</v>
      </c>
      <c r="G55" s="230">
        <f t="shared" si="9"/>
        <v>29</v>
      </c>
      <c r="H55" s="229">
        <v>23</v>
      </c>
      <c r="I55" s="229">
        <v>6</v>
      </c>
      <c r="J55" s="229">
        <v>90</v>
      </c>
      <c r="K55" s="230">
        <f t="shared" si="6"/>
        <v>90</v>
      </c>
      <c r="L55" s="230">
        <f t="shared" si="10"/>
        <v>34</v>
      </c>
      <c r="M55" s="230">
        <f t="shared" si="10"/>
        <v>56</v>
      </c>
      <c r="N55" s="229">
        <v>14</v>
      </c>
      <c r="O55" s="229">
        <v>23</v>
      </c>
      <c r="P55" s="229">
        <v>7</v>
      </c>
      <c r="Q55" s="229">
        <v>10</v>
      </c>
      <c r="R55" s="229">
        <v>8</v>
      </c>
      <c r="S55" s="229">
        <v>11</v>
      </c>
      <c r="T55" s="229">
        <v>5</v>
      </c>
      <c r="U55" s="229">
        <v>12</v>
      </c>
      <c r="V55" s="229">
        <v>3</v>
      </c>
      <c r="W55" s="246">
        <v>19</v>
      </c>
      <c r="X55" s="317"/>
      <c r="Y55" s="301"/>
      <c r="Z55" s="222"/>
      <c r="AA55" s="222"/>
      <c r="AB55" s="226"/>
      <c r="AC55" s="301"/>
      <c r="AD55" s="227"/>
      <c r="AE55" s="228"/>
      <c r="AF55" s="229"/>
      <c r="AG55" s="228"/>
      <c r="AH55" s="230"/>
      <c r="AI55" s="230"/>
      <c r="AJ55" s="230"/>
      <c r="AK55" s="229"/>
      <c r="AL55" s="229"/>
      <c r="AM55" s="225"/>
      <c r="AN55" s="225"/>
      <c r="AO55" s="225"/>
      <c r="AP55" s="225"/>
      <c r="AQ55" s="225"/>
      <c r="AR55" s="231"/>
      <c r="AS55" s="228"/>
      <c r="AT55" s="229"/>
    </row>
    <row r="56" spans="1:46" s="202" customFormat="1" ht="18.75" customHeight="1" x14ac:dyDescent="0.15">
      <c r="A56" s="317" t="s">
        <v>645</v>
      </c>
      <c r="B56" s="301"/>
      <c r="C56" s="222" t="s">
        <v>177</v>
      </c>
      <c r="D56" s="222" t="s">
        <v>310</v>
      </c>
      <c r="E56" s="226"/>
      <c r="F56" s="321" t="s">
        <v>310</v>
      </c>
      <c r="G56" s="230">
        <f t="shared" si="9"/>
        <v>18</v>
      </c>
      <c r="H56" s="229">
        <v>13</v>
      </c>
      <c r="I56" s="229">
        <v>5</v>
      </c>
      <c r="J56" s="229">
        <v>90</v>
      </c>
      <c r="K56" s="230">
        <f t="shared" si="6"/>
        <v>79</v>
      </c>
      <c r="L56" s="230">
        <f t="shared" si="10"/>
        <v>53</v>
      </c>
      <c r="M56" s="230">
        <f t="shared" si="10"/>
        <v>26</v>
      </c>
      <c r="N56" s="229">
        <v>17</v>
      </c>
      <c r="O56" s="229">
        <v>11</v>
      </c>
      <c r="P56" s="229">
        <v>7</v>
      </c>
      <c r="Q56" s="229">
        <v>7</v>
      </c>
      <c r="R56" s="229">
        <v>15</v>
      </c>
      <c r="S56" s="229">
        <v>3</v>
      </c>
      <c r="T56" s="229">
        <v>14</v>
      </c>
      <c r="U56" s="229">
        <v>5</v>
      </c>
      <c r="V56" s="229">
        <v>8</v>
      </c>
      <c r="W56" s="246">
        <v>15</v>
      </c>
      <c r="X56" s="317"/>
      <c r="Y56" s="301"/>
      <c r="Z56" s="222"/>
      <c r="AA56" s="222"/>
      <c r="AB56" s="226"/>
      <c r="AC56" s="301"/>
      <c r="AD56" s="227"/>
      <c r="AE56" s="228"/>
      <c r="AF56" s="229"/>
      <c r="AG56" s="228"/>
      <c r="AH56" s="230"/>
      <c r="AI56" s="230"/>
      <c r="AJ56" s="230"/>
      <c r="AK56" s="229"/>
      <c r="AL56" s="229"/>
      <c r="AM56" s="225"/>
      <c r="AN56" s="225"/>
      <c r="AO56" s="228"/>
      <c r="AP56" s="228"/>
      <c r="AQ56" s="228"/>
      <c r="AR56" s="228"/>
      <c r="AS56" s="228"/>
      <c r="AT56" s="229"/>
    </row>
    <row r="57" spans="1:46" s="202" customFormat="1" ht="18.75" customHeight="1" x14ac:dyDescent="0.15">
      <c r="A57" s="317" t="s">
        <v>646</v>
      </c>
      <c r="B57" s="301"/>
      <c r="C57" s="222" t="s">
        <v>178</v>
      </c>
      <c r="D57" s="222" t="s">
        <v>189</v>
      </c>
      <c r="E57" s="226"/>
      <c r="F57" s="321" t="s">
        <v>310</v>
      </c>
      <c r="G57" s="230">
        <f t="shared" si="9"/>
        <v>11</v>
      </c>
      <c r="H57" s="229">
        <v>8</v>
      </c>
      <c r="I57" s="229">
        <v>3</v>
      </c>
      <c r="J57" s="229">
        <v>42</v>
      </c>
      <c r="K57" s="230">
        <f t="shared" si="6"/>
        <v>32</v>
      </c>
      <c r="L57" s="230">
        <f t="shared" si="10"/>
        <v>14</v>
      </c>
      <c r="M57" s="230">
        <f t="shared" si="10"/>
        <v>18</v>
      </c>
      <c r="N57" s="229">
        <v>5</v>
      </c>
      <c r="O57" s="229">
        <v>6</v>
      </c>
      <c r="P57" s="229">
        <v>2</v>
      </c>
      <c r="Q57" s="229">
        <v>4</v>
      </c>
      <c r="R57" s="229">
        <v>5</v>
      </c>
      <c r="S57" s="229">
        <v>1</v>
      </c>
      <c r="T57" s="229">
        <v>2</v>
      </c>
      <c r="U57" s="229">
        <v>7</v>
      </c>
      <c r="V57" s="229">
        <v>6</v>
      </c>
      <c r="W57" s="246">
        <v>10</v>
      </c>
      <c r="X57" s="317"/>
      <c r="Y57" s="301"/>
      <c r="Z57" s="222"/>
      <c r="AA57" s="222"/>
      <c r="AB57" s="226"/>
      <c r="AC57" s="301"/>
      <c r="AD57" s="227"/>
      <c r="AE57" s="228"/>
      <c r="AF57" s="229"/>
      <c r="AG57" s="228"/>
      <c r="AH57" s="230"/>
      <c r="AI57" s="230"/>
      <c r="AJ57" s="230"/>
      <c r="AK57" s="229"/>
      <c r="AL57" s="229"/>
      <c r="AM57" s="225"/>
      <c r="AN57" s="225"/>
      <c r="AO57" s="228"/>
      <c r="AP57" s="225"/>
      <c r="AQ57" s="228"/>
      <c r="AR57" s="225"/>
      <c r="AS57" s="228"/>
      <c r="AT57" s="229"/>
    </row>
    <row r="58" spans="1:46" s="202" customFormat="1" ht="18.75" customHeight="1" x14ac:dyDescent="0.15">
      <c r="A58" s="317" t="s">
        <v>647</v>
      </c>
      <c r="B58" s="301"/>
      <c r="C58" s="222" t="s">
        <v>179</v>
      </c>
      <c r="D58" s="222" t="s">
        <v>185</v>
      </c>
      <c r="E58" s="226"/>
      <c r="F58" s="321" t="s">
        <v>310</v>
      </c>
      <c r="G58" s="230">
        <f t="shared" si="9"/>
        <v>19</v>
      </c>
      <c r="H58" s="229">
        <v>13</v>
      </c>
      <c r="I58" s="229">
        <v>6</v>
      </c>
      <c r="J58" s="229">
        <v>90</v>
      </c>
      <c r="K58" s="230">
        <f t="shared" si="6"/>
        <v>60</v>
      </c>
      <c r="L58" s="230">
        <f t="shared" si="10"/>
        <v>28</v>
      </c>
      <c r="M58" s="230">
        <f t="shared" si="10"/>
        <v>32</v>
      </c>
      <c r="N58" s="229">
        <v>8</v>
      </c>
      <c r="O58" s="229">
        <v>7</v>
      </c>
      <c r="P58" s="229">
        <v>7</v>
      </c>
      <c r="Q58" s="229">
        <v>6</v>
      </c>
      <c r="R58" s="229">
        <v>7</v>
      </c>
      <c r="S58" s="229">
        <v>10</v>
      </c>
      <c r="T58" s="229">
        <v>6</v>
      </c>
      <c r="U58" s="229">
        <v>9</v>
      </c>
      <c r="V58" s="229">
        <v>1</v>
      </c>
      <c r="W58" s="246">
        <v>20</v>
      </c>
      <c r="X58" s="317"/>
      <c r="Y58" s="301"/>
      <c r="Z58" s="330"/>
      <c r="AA58" s="222"/>
      <c r="AB58" s="226"/>
      <c r="AC58" s="301"/>
      <c r="AD58" s="227"/>
      <c r="AE58" s="228"/>
      <c r="AF58" s="229"/>
      <c r="AG58" s="229"/>
      <c r="AH58" s="230"/>
      <c r="AI58" s="230"/>
      <c r="AJ58" s="230"/>
      <c r="AK58" s="229"/>
      <c r="AL58" s="229"/>
      <c r="AM58" s="228"/>
      <c r="AN58" s="228"/>
      <c r="AO58" s="228"/>
      <c r="AP58" s="229"/>
      <c r="AQ58" s="228"/>
      <c r="AR58" s="229"/>
      <c r="AS58" s="228"/>
      <c r="AT58" s="228"/>
    </row>
    <row r="59" spans="1:46" s="202" customFormat="1" ht="18.75" customHeight="1" x14ac:dyDescent="0.15">
      <c r="A59" s="317" t="s">
        <v>648</v>
      </c>
      <c r="B59" s="301"/>
      <c r="C59" s="222" t="s">
        <v>180</v>
      </c>
      <c r="D59" s="222" t="s">
        <v>185</v>
      </c>
      <c r="E59" s="226"/>
      <c r="F59" s="321" t="s">
        <v>310</v>
      </c>
      <c r="G59" s="230">
        <f t="shared" si="9"/>
        <v>24</v>
      </c>
      <c r="H59" s="229">
        <v>13</v>
      </c>
      <c r="I59" s="229">
        <v>11</v>
      </c>
      <c r="J59" s="229">
        <v>120</v>
      </c>
      <c r="K59" s="230">
        <f t="shared" si="6"/>
        <v>84</v>
      </c>
      <c r="L59" s="230">
        <f t="shared" si="10"/>
        <v>30</v>
      </c>
      <c r="M59" s="230">
        <f t="shared" si="10"/>
        <v>54</v>
      </c>
      <c r="N59" s="229">
        <v>8</v>
      </c>
      <c r="O59" s="229">
        <v>20</v>
      </c>
      <c r="P59" s="229">
        <v>9</v>
      </c>
      <c r="Q59" s="229">
        <v>14</v>
      </c>
      <c r="R59" s="229">
        <v>3</v>
      </c>
      <c r="S59" s="229">
        <v>10</v>
      </c>
      <c r="T59" s="229">
        <v>10</v>
      </c>
      <c r="U59" s="229">
        <v>10</v>
      </c>
      <c r="V59" s="229">
        <v>3</v>
      </c>
      <c r="W59" s="246">
        <v>39</v>
      </c>
      <c r="X59" s="317"/>
      <c r="Y59" s="301"/>
      <c r="Z59" s="330"/>
      <c r="AA59" s="222"/>
      <c r="AB59" s="226"/>
      <c r="AC59" s="301"/>
      <c r="AD59" s="227"/>
      <c r="AE59" s="228"/>
      <c r="AF59" s="229"/>
      <c r="AG59" s="229"/>
      <c r="AH59" s="230"/>
      <c r="AI59" s="230"/>
      <c r="AJ59" s="230"/>
      <c r="AK59" s="229"/>
      <c r="AL59" s="229"/>
      <c r="AM59" s="228"/>
      <c r="AN59" s="228"/>
      <c r="AO59" s="228"/>
      <c r="AP59" s="229"/>
      <c r="AQ59" s="228"/>
      <c r="AR59" s="229"/>
      <c r="AS59" s="228"/>
      <c r="AT59" s="228"/>
    </row>
    <row r="60" spans="1:46" s="202" customFormat="1" ht="18.75" customHeight="1" thickBot="1" x14ac:dyDescent="0.2">
      <c r="A60" s="317" t="s">
        <v>649</v>
      </c>
      <c r="B60" s="301"/>
      <c r="C60" s="318" t="s">
        <v>181</v>
      </c>
      <c r="D60" s="222" t="s">
        <v>310</v>
      </c>
      <c r="E60" s="226"/>
      <c r="F60" s="321" t="s">
        <v>310</v>
      </c>
      <c r="G60" s="230">
        <f t="shared" si="9"/>
        <v>9</v>
      </c>
      <c r="H60" s="229">
        <v>7</v>
      </c>
      <c r="I60" s="229">
        <v>2</v>
      </c>
      <c r="J60" s="229">
        <v>30</v>
      </c>
      <c r="K60" s="230">
        <f t="shared" si="6"/>
        <v>27</v>
      </c>
      <c r="L60" s="230">
        <f t="shared" si="10"/>
        <v>17</v>
      </c>
      <c r="M60" s="230">
        <f t="shared" si="10"/>
        <v>10</v>
      </c>
      <c r="N60" s="229">
        <v>12</v>
      </c>
      <c r="O60" s="229">
        <v>5</v>
      </c>
      <c r="P60" s="229">
        <v>1</v>
      </c>
      <c r="Q60" s="229">
        <v>3</v>
      </c>
      <c r="R60" s="229">
        <v>3</v>
      </c>
      <c r="S60" s="229">
        <v>1</v>
      </c>
      <c r="T60" s="229">
        <v>1</v>
      </c>
      <c r="U60" s="229">
        <v>1</v>
      </c>
      <c r="V60" s="229">
        <v>1</v>
      </c>
      <c r="W60" s="246">
        <v>5</v>
      </c>
      <c r="X60" s="331"/>
      <c r="Y60" s="332"/>
      <c r="Z60" s="333"/>
      <c r="AA60" s="333"/>
      <c r="AB60" s="334"/>
      <c r="AC60" s="332"/>
      <c r="AD60" s="335"/>
      <c r="AE60" s="336"/>
      <c r="AF60" s="336"/>
      <c r="AG60" s="336"/>
      <c r="AH60" s="335"/>
      <c r="AI60" s="335"/>
      <c r="AJ60" s="335"/>
      <c r="AK60" s="336"/>
      <c r="AL60" s="336"/>
      <c r="AM60" s="336"/>
      <c r="AN60" s="336"/>
      <c r="AO60" s="336"/>
      <c r="AP60" s="336"/>
      <c r="AQ60" s="336"/>
      <c r="AR60" s="336"/>
      <c r="AS60" s="336"/>
      <c r="AT60" s="336"/>
    </row>
    <row r="61" spans="1:46" s="202" customFormat="1" ht="12.75" customHeight="1" x14ac:dyDescent="0.15">
      <c r="A61" s="249" t="s">
        <v>512</v>
      </c>
      <c r="B61" s="249"/>
      <c r="C61" s="249"/>
      <c r="D61" s="249"/>
      <c r="E61" s="249"/>
      <c r="F61" s="249"/>
      <c r="G61" s="249"/>
      <c r="H61" s="249"/>
      <c r="I61" s="249"/>
      <c r="J61" s="249"/>
      <c r="K61" s="249"/>
      <c r="L61" s="249"/>
      <c r="M61" s="249"/>
      <c r="N61" s="249"/>
      <c r="O61" s="249"/>
      <c r="P61" s="223"/>
      <c r="Q61" s="223"/>
      <c r="R61" s="223"/>
      <c r="S61" s="223"/>
      <c r="T61" s="223"/>
      <c r="U61" s="223"/>
      <c r="V61" s="224"/>
      <c r="W61" s="224"/>
      <c r="X61" s="209"/>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row>
    <row r="62" spans="1:46" ht="12.75" customHeight="1" x14ac:dyDescent="0.15">
      <c r="A62" s="274" t="s">
        <v>513</v>
      </c>
    </row>
    <row r="63" spans="1:46" ht="12.75" customHeight="1" x14ac:dyDescent="0.15">
      <c r="A63" s="274" t="s">
        <v>514</v>
      </c>
    </row>
  </sheetData>
  <mergeCells count="42">
    <mergeCell ref="A12:E12"/>
    <mergeCell ref="C13:D13"/>
    <mergeCell ref="C14:D14"/>
    <mergeCell ref="D15:E15"/>
    <mergeCell ref="AQ7:AR7"/>
    <mergeCell ref="AD7:AD8"/>
    <mergeCell ref="X6:AB8"/>
    <mergeCell ref="AC6:AC8"/>
    <mergeCell ref="AD6:AF6"/>
    <mergeCell ref="AG6:AG8"/>
    <mergeCell ref="AH6:AR6"/>
    <mergeCell ref="G7:G8"/>
    <mergeCell ref="H7:H8"/>
    <mergeCell ref="I7:I8"/>
    <mergeCell ref="K7:M7"/>
    <mergeCell ref="N7:O7"/>
    <mergeCell ref="AS7:AS8"/>
    <mergeCell ref="AT7:AT8"/>
    <mergeCell ref="A9:E9"/>
    <mergeCell ref="A10:E10"/>
    <mergeCell ref="A11:E11"/>
    <mergeCell ref="AE7:AE8"/>
    <mergeCell ref="AF7:AF8"/>
    <mergeCell ref="AH7:AJ7"/>
    <mergeCell ref="AK7:AL7"/>
    <mergeCell ref="AM7:AN7"/>
    <mergeCell ref="AO7:AP7"/>
    <mergeCell ref="P7:Q7"/>
    <mergeCell ref="R7:S7"/>
    <mergeCell ref="T7:U7"/>
    <mergeCell ref="V7:V8"/>
    <mergeCell ref="W7:W8"/>
    <mergeCell ref="A1:W1"/>
    <mergeCell ref="X1:AT1"/>
    <mergeCell ref="A3:W3"/>
    <mergeCell ref="X3:AT3"/>
    <mergeCell ref="A4:O4"/>
    <mergeCell ref="A6:E8"/>
    <mergeCell ref="F6:F8"/>
    <mergeCell ref="G6:I6"/>
    <mergeCell ref="J6:J8"/>
    <mergeCell ref="K6:U6"/>
  </mergeCells>
  <phoneticPr fontId="2"/>
  <printOptions horizontalCentered="1"/>
  <pageMargins left="0.27559055118110237" right="0.31496062992125984" top="0.23622047244094491" bottom="0.19685039370078741" header="0.19685039370078741" footer="0.35433070866141736"/>
  <pageSetup paperSize="9" scale="80" fitToWidth="0" orientation="portrait" r:id="rId1"/>
  <headerFooter alignWithMargins="0"/>
  <colBreaks count="1" manualBreakCount="1">
    <brk id="23" max="62" man="1"/>
  </colBreaks>
  <ignoredErrors>
    <ignoredError sqref="H14:J14 H13:J13 L13:V13 L14:V14 G38:G60 G16:G37 AD9:AD32 AD33:AD48 AD49:AD53" formulaRange="1"/>
    <ignoredError sqref="K13:K14" formula="1" formulaRange="1"/>
    <ignoredError sqref="A16:A60 X9:X53" numberStoredAsText="1"/>
    <ignoredError sqref="W16:W20"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zoomScale="115" zoomScaleNormal="115" zoomScaleSheetLayoutView="100" workbookViewId="0"/>
  </sheetViews>
  <sheetFormatPr defaultRowHeight="13.5" x14ac:dyDescent="0.15"/>
  <cols>
    <col min="1" max="1" width="2.875" customWidth="1"/>
    <col min="2" max="2" width="1.125" customWidth="1"/>
    <col min="3" max="3" width="22.875" customWidth="1"/>
    <col min="4" max="4" width="0.625" customWidth="1"/>
    <col min="5" max="12" width="5.625" customWidth="1"/>
    <col min="13" max="20" width="5.125" bestFit="1" customWidth="1"/>
    <col min="21" max="21" width="5.625" customWidth="1"/>
    <col min="22" max="22" width="4.875" bestFit="1" customWidth="1"/>
    <col min="222" max="222" width="2.875" customWidth="1"/>
    <col min="223" max="223" width="1.125" customWidth="1"/>
    <col min="224" max="224" width="43.875" bestFit="1" customWidth="1"/>
    <col min="225" max="225" width="0.625" customWidth="1"/>
    <col min="226" max="245" width="5.625" customWidth="1"/>
    <col min="478" max="478" width="2.875" customWidth="1"/>
    <col min="479" max="479" width="1.125" customWidth="1"/>
    <col min="480" max="480" width="43.875" bestFit="1" customWidth="1"/>
    <col min="481" max="481" width="0.625" customWidth="1"/>
    <col min="482" max="501" width="5.625" customWidth="1"/>
    <col min="734" max="734" width="2.875" customWidth="1"/>
    <col min="735" max="735" width="1.125" customWidth="1"/>
    <col min="736" max="736" width="43.875" bestFit="1" customWidth="1"/>
    <col min="737" max="737" width="0.625" customWidth="1"/>
    <col min="738" max="757" width="5.625" customWidth="1"/>
    <col min="990" max="990" width="2.875" customWidth="1"/>
    <col min="991" max="991" width="1.125" customWidth="1"/>
    <col min="992" max="992" width="43.875" bestFit="1" customWidth="1"/>
    <col min="993" max="993" width="0.625" customWidth="1"/>
    <col min="994" max="1013" width="5.625" customWidth="1"/>
    <col min="1246" max="1246" width="2.875" customWidth="1"/>
    <col min="1247" max="1247" width="1.125" customWidth="1"/>
    <col min="1248" max="1248" width="43.875" bestFit="1" customWidth="1"/>
    <col min="1249" max="1249" width="0.625" customWidth="1"/>
    <col min="1250" max="1269" width="5.625" customWidth="1"/>
    <col min="1502" max="1502" width="2.875" customWidth="1"/>
    <col min="1503" max="1503" width="1.125" customWidth="1"/>
    <col min="1504" max="1504" width="43.875" bestFit="1" customWidth="1"/>
    <col min="1505" max="1505" width="0.625" customWidth="1"/>
    <col min="1506" max="1525" width="5.625" customWidth="1"/>
    <col min="1758" max="1758" width="2.875" customWidth="1"/>
    <col min="1759" max="1759" width="1.125" customWidth="1"/>
    <col min="1760" max="1760" width="43.875" bestFit="1" customWidth="1"/>
    <col min="1761" max="1761" width="0.625" customWidth="1"/>
    <col min="1762" max="1781" width="5.625" customWidth="1"/>
    <col min="2014" max="2014" width="2.875" customWidth="1"/>
    <col min="2015" max="2015" width="1.125" customWidth="1"/>
    <col min="2016" max="2016" width="43.875" bestFit="1" customWidth="1"/>
    <col min="2017" max="2017" width="0.625" customWidth="1"/>
    <col min="2018" max="2037" width="5.625" customWidth="1"/>
    <col min="2270" max="2270" width="2.875" customWidth="1"/>
    <col min="2271" max="2271" width="1.125" customWidth="1"/>
    <col min="2272" max="2272" width="43.875" bestFit="1" customWidth="1"/>
    <col min="2273" max="2273" width="0.625" customWidth="1"/>
    <col min="2274" max="2293" width="5.625" customWidth="1"/>
    <col min="2526" max="2526" width="2.875" customWidth="1"/>
    <col min="2527" max="2527" width="1.125" customWidth="1"/>
    <col min="2528" max="2528" width="43.875" bestFit="1" customWidth="1"/>
    <col min="2529" max="2529" width="0.625" customWidth="1"/>
    <col min="2530" max="2549" width="5.625" customWidth="1"/>
    <col min="2782" max="2782" width="2.875" customWidth="1"/>
    <col min="2783" max="2783" width="1.125" customWidth="1"/>
    <col min="2784" max="2784" width="43.875" bestFit="1" customWidth="1"/>
    <col min="2785" max="2785" width="0.625" customWidth="1"/>
    <col min="2786" max="2805" width="5.625" customWidth="1"/>
    <col min="3038" max="3038" width="2.875" customWidth="1"/>
    <col min="3039" max="3039" width="1.125" customWidth="1"/>
    <col min="3040" max="3040" width="43.875" bestFit="1" customWidth="1"/>
    <col min="3041" max="3041" width="0.625" customWidth="1"/>
    <col min="3042" max="3061" width="5.625" customWidth="1"/>
    <col min="3294" max="3294" width="2.875" customWidth="1"/>
    <col min="3295" max="3295" width="1.125" customWidth="1"/>
    <col min="3296" max="3296" width="43.875" bestFit="1" customWidth="1"/>
    <col min="3297" max="3297" width="0.625" customWidth="1"/>
    <col min="3298" max="3317" width="5.625" customWidth="1"/>
    <col min="3550" max="3550" width="2.875" customWidth="1"/>
    <col min="3551" max="3551" width="1.125" customWidth="1"/>
    <col min="3552" max="3552" width="43.875" bestFit="1" customWidth="1"/>
    <col min="3553" max="3553" width="0.625" customWidth="1"/>
    <col min="3554" max="3573" width="5.625" customWidth="1"/>
    <col min="3806" max="3806" width="2.875" customWidth="1"/>
    <col min="3807" max="3807" width="1.125" customWidth="1"/>
    <col min="3808" max="3808" width="43.875" bestFit="1" customWidth="1"/>
    <col min="3809" max="3809" width="0.625" customWidth="1"/>
    <col min="3810" max="3829" width="5.625" customWidth="1"/>
    <col min="4062" max="4062" width="2.875" customWidth="1"/>
    <col min="4063" max="4063" width="1.125" customWidth="1"/>
    <col min="4064" max="4064" width="43.875" bestFit="1" customWidth="1"/>
    <col min="4065" max="4065" width="0.625" customWidth="1"/>
    <col min="4066" max="4085" width="5.625" customWidth="1"/>
    <col min="4318" max="4318" width="2.875" customWidth="1"/>
    <col min="4319" max="4319" width="1.125" customWidth="1"/>
    <col min="4320" max="4320" width="43.875" bestFit="1" customWidth="1"/>
    <col min="4321" max="4321" width="0.625" customWidth="1"/>
    <col min="4322" max="4341" width="5.625" customWidth="1"/>
    <col min="4574" max="4574" width="2.875" customWidth="1"/>
    <col min="4575" max="4575" width="1.125" customWidth="1"/>
    <col min="4576" max="4576" width="43.875" bestFit="1" customWidth="1"/>
    <col min="4577" max="4577" width="0.625" customWidth="1"/>
    <col min="4578" max="4597" width="5.625" customWidth="1"/>
    <col min="4830" max="4830" width="2.875" customWidth="1"/>
    <col min="4831" max="4831" width="1.125" customWidth="1"/>
    <col min="4832" max="4832" width="43.875" bestFit="1" customWidth="1"/>
    <col min="4833" max="4833" width="0.625" customWidth="1"/>
    <col min="4834" max="4853" width="5.625" customWidth="1"/>
    <col min="5086" max="5086" width="2.875" customWidth="1"/>
    <col min="5087" max="5087" width="1.125" customWidth="1"/>
    <col min="5088" max="5088" width="43.875" bestFit="1" customWidth="1"/>
    <col min="5089" max="5089" width="0.625" customWidth="1"/>
    <col min="5090" max="5109" width="5.625" customWidth="1"/>
    <col min="5342" max="5342" width="2.875" customWidth="1"/>
    <col min="5343" max="5343" width="1.125" customWidth="1"/>
    <col min="5344" max="5344" width="43.875" bestFit="1" customWidth="1"/>
    <col min="5345" max="5345" width="0.625" customWidth="1"/>
    <col min="5346" max="5365" width="5.625" customWidth="1"/>
    <col min="5598" max="5598" width="2.875" customWidth="1"/>
    <col min="5599" max="5599" width="1.125" customWidth="1"/>
    <col min="5600" max="5600" width="43.875" bestFit="1" customWidth="1"/>
    <col min="5601" max="5601" width="0.625" customWidth="1"/>
    <col min="5602" max="5621" width="5.625" customWidth="1"/>
    <col min="5854" max="5854" width="2.875" customWidth="1"/>
    <col min="5855" max="5855" width="1.125" customWidth="1"/>
    <col min="5856" max="5856" width="43.875" bestFit="1" customWidth="1"/>
    <col min="5857" max="5857" width="0.625" customWidth="1"/>
    <col min="5858" max="5877" width="5.625" customWidth="1"/>
    <col min="6110" max="6110" width="2.875" customWidth="1"/>
    <col min="6111" max="6111" width="1.125" customWidth="1"/>
    <col min="6112" max="6112" width="43.875" bestFit="1" customWidth="1"/>
    <col min="6113" max="6113" width="0.625" customWidth="1"/>
    <col min="6114" max="6133" width="5.625" customWidth="1"/>
    <col min="6366" max="6366" width="2.875" customWidth="1"/>
    <col min="6367" max="6367" width="1.125" customWidth="1"/>
    <col min="6368" max="6368" width="43.875" bestFit="1" customWidth="1"/>
    <col min="6369" max="6369" width="0.625" customWidth="1"/>
    <col min="6370" max="6389" width="5.625" customWidth="1"/>
    <col min="6622" max="6622" width="2.875" customWidth="1"/>
    <col min="6623" max="6623" width="1.125" customWidth="1"/>
    <col min="6624" max="6624" width="43.875" bestFit="1" customWidth="1"/>
    <col min="6625" max="6625" width="0.625" customWidth="1"/>
    <col min="6626" max="6645" width="5.625" customWidth="1"/>
    <col min="6878" max="6878" width="2.875" customWidth="1"/>
    <col min="6879" max="6879" width="1.125" customWidth="1"/>
    <col min="6880" max="6880" width="43.875" bestFit="1" customWidth="1"/>
    <col min="6881" max="6881" width="0.625" customWidth="1"/>
    <col min="6882" max="6901" width="5.625" customWidth="1"/>
    <col min="7134" max="7134" width="2.875" customWidth="1"/>
    <col min="7135" max="7135" width="1.125" customWidth="1"/>
    <col min="7136" max="7136" width="43.875" bestFit="1" customWidth="1"/>
    <col min="7137" max="7137" width="0.625" customWidth="1"/>
    <col min="7138" max="7157" width="5.625" customWidth="1"/>
    <col min="7390" max="7390" width="2.875" customWidth="1"/>
    <col min="7391" max="7391" width="1.125" customWidth="1"/>
    <col min="7392" max="7392" width="43.875" bestFit="1" customWidth="1"/>
    <col min="7393" max="7393" width="0.625" customWidth="1"/>
    <col min="7394" max="7413" width="5.625" customWidth="1"/>
    <col min="7646" max="7646" width="2.875" customWidth="1"/>
    <col min="7647" max="7647" width="1.125" customWidth="1"/>
    <col min="7648" max="7648" width="43.875" bestFit="1" customWidth="1"/>
    <col min="7649" max="7649" width="0.625" customWidth="1"/>
    <col min="7650" max="7669" width="5.625" customWidth="1"/>
    <col min="7902" max="7902" width="2.875" customWidth="1"/>
    <col min="7903" max="7903" width="1.125" customWidth="1"/>
    <col min="7904" max="7904" width="43.875" bestFit="1" customWidth="1"/>
    <col min="7905" max="7905" width="0.625" customWidth="1"/>
    <col min="7906" max="7925" width="5.625" customWidth="1"/>
    <col min="8158" max="8158" width="2.875" customWidth="1"/>
    <col min="8159" max="8159" width="1.125" customWidth="1"/>
    <col min="8160" max="8160" width="43.875" bestFit="1" customWidth="1"/>
    <col min="8161" max="8161" width="0.625" customWidth="1"/>
    <col min="8162" max="8181" width="5.625" customWidth="1"/>
    <col min="8414" max="8414" width="2.875" customWidth="1"/>
    <col min="8415" max="8415" width="1.125" customWidth="1"/>
    <col min="8416" max="8416" width="43.875" bestFit="1" customWidth="1"/>
    <col min="8417" max="8417" width="0.625" customWidth="1"/>
    <col min="8418" max="8437" width="5.625" customWidth="1"/>
    <col min="8670" max="8670" width="2.875" customWidth="1"/>
    <col min="8671" max="8671" width="1.125" customWidth="1"/>
    <col min="8672" max="8672" width="43.875" bestFit="1" customWidth="1"/>
    <col min="8673" max="8673" width="0.625" customWidth="1"/>
    <col min="8674" max="8693" width="5.625" customWidth="1"/>
    <col min="8926" max="8926" width="2.875" customWidth="1"/>
    <col min="8927" max="8927" width="1.125" customWidth="1"/>
    <col min="8928" max="8928" width="43.875" bestFit="1" customWidth="1"/>
    <col min="8929" max="8929" width="0.625" customWidth="1"/>
    <col min="8930" max="8949" width="5.625" customWidth="1"/>
    <col min="9182" max="9182" width="2.875" customWidth="1"/>
    <col min="9183" max="9183" width="1.125" customWidth="1"/>
    <col min="9184" max="9184" width="43.875" bestFit="1" customWidth="1"/>
    <col min="9185" max="9185" width="0.625" customWidth="1"/>
    <col min="9186" max="9205" width="5.625" customWidth="1"/>
    <col min="9438" max="9438" width="2.875" customWidth="1"/>
    <col min="9439" max="9439" width="1.125" customWidth="1"/>
    <col min="9440" max="9440" width="43.875" bestFit="1" customWidth="1"/>
    <col min="9441" max="9441" width="0.625" customWidth="1"/>
    <col min="9442" max="9461" width="5.625" customWidth="1"/>
    <col min="9694" max="9694" width="2.875" customWidth="1"/>
    <col min="9695" max="9695" width="1.125" customWidth="1"/>
    <col min="9696" max="9696" width="43.875" bestFit="1" customWidth="1"/>
    <col min="9697" max="9697" width="0.625" customWidth="1"/>
    <col min="9698" max="9717" width="5.625" customWidth="1"/>
    <col min="9950" max="9950" width="2.875" customWidth="1"/>
    <col min="9951" max="9951" width="1.125" customWidth="1"/>
    <col min="9952" max="9952" width="43.875" bestFit="1" customWidth="1"/>
    <col min="9953" max="9953" width="0.625" customWidth="1"/>
    <col min="9954" max="9973" width="5.625" customWidth="1"/>
    <col min="10206" max="10206" width="2.875" customWidth="1"/>
    <col min="10207" max="10207" width="1.125" customWidth="1"/>
    <col min="10208" max="10208" width="43.875" bestFit="1" customWidth="1"/>
    <col min="10209" max="10209" width="0.625" customWidth="1"/>
    <col min="10210" max="10229" width="5.625" customWidth="1"/>
    <col min="10462" max="10462" width="2.875" customWidth="1"/>
    <col min="10463" max="10463" width="1.125" customWidth="1"/>
    <col min="10464" max="10464" width="43.875" bestFit="1" customWidth="1"/>
    <col min="10465" max="10465" width="0.625" customWidth="1"/>
    <col min="10466" max="10485" width="5.625" customWidth="1"/>
    <col min="10718" max="10718" width="2.875" customWidth="1"/>
    <col min="10719" max="10719" width="1.125" customWidth="1"/>
    <col min="10720" max="10720" width="43.875" bestFit="1" customWidth="1"/>
    <col min="10721" max="10721" width="0.625" customWidth="1"/>
    <col min="10722" max="10741" width="5.625" customWidth="1"/>
    <col min="10974" max="10974" width="2.875" customWidth="1"/>
    <col min="10975" max="10975" width="1.125" customWidth="1"/>
    <col min="10976" max="10976" width="43.875" bestFit="1" customWidth="1"/>
    <col min="10977" max="10977" width="0.625" customWidth="1"/>
    <col min="10978" max="10997" width="5.625" customWidth="1"/>
    <col min="11230" max="11230" width="2.875" customWidth="1"/>
    <col min="11231" max="11231" width="1.125" customWidth="1"/>
    <col min="11232" max="11232" width="43.875" bestFit="1" customWidth="1"/>
    <col min="11233" max="11233" width="0.625" customWidth="1"/>
    <col min="11234" max="11253" width="5.625" customWidth="1"/>
    <col min="11486" max="11486" width="2.875" customWidth="1"/>
    <col min="11487" max="11487" width="1.125" customWidth="1"/>
    <col min="11488" max="11488" width="43.875" bestFit="1" customWidth="1"/>
    <col min="11489" max="11489" width="0.625" customWidth="1"/>
    <col min="11490" max="11509" width="5.625" customWidth="1"/>
    <col min="11742" max="11742" width="2.875" customWidth="1"/>
    <col min="11743" max="11743" width="1.125" customWidth="1"/>
    <col min="11744" max="11744" width="43.875" bestFit="1" customWidth="1"/>
    <col min="11745" max="11745" width="0.625" customWidth="1"/>
    <col min="11746" max="11765" width="5.625" customWidth="1"/>
    <col min="11998" max="11998" width="2.875" customWidth="1"/>
    <col min="11999" max="11999" width="1.125" customWidth="1"/>
    <col min="12000" max="12000" width="43.875" bestFit="1" customWidth="1"/>
    <col min="12001" max="12001" width="0.625" customWidth="1"/>
    <col min="12002" max="12021" width="5.625" customWidth="1"/>
    <col min="12254" max="12254" width="2.875" customWidth="1"/>
    <col min="12255" max="12255" width="1.125" customWidth="1"/>
    <col min="12256" max="12256" width="43.875" bestFit="1" customWidth="1"/>
    <col min="12257" max="12257" width="0.625" customWidth="1"/>
    <col min="12258" max="12277" width="5.625" customWidth="1"/>
    <col min="12510" max="12510" width="2.875" customWidth="1"/>
    <col min="12511" max="12511" width="1.125" customWidth="1"/>
    <col min="12512" max="12512" width="43.875" bestFit="1" customWidth="1"/>
    <col min="12513" max="12513" width="0.625" customWidth="1"/>
    <col min="12514" max="12533" width="5.625" customWidth="1"/>
    <col min="12766" max="12766" width="2.875" customWidth="1"/>
    <col min="12767" max="12767" width="1.125" customWidth="1"/>
    <col min="12768" max="12768" width="43.875" bestFit="1" customWidth="1"/>
    <col min="12769" max="12769" width="0.625" customWidth="1"/>
    <col min="12770" max="12789" width="5.625" customWidth="1"/>
    <col min="13022" max="13022" width="2.875" customWidth="1"/>
    <col min="13023" max="13023" width="1.125" customWidth="1"/>
    <col min="13024" max="13024" width="43.875" bestFit="1" customWidth="1"/>
    <col min="13025" max="13025" width="0.625" customWidth="1"/>
    <col min="13026" max="13045" width="5.625" customWidth="1"/>
    <col min="13278" max="13278" width="2.875" customWidth="1"/>
    <col min="13279" max="13279" width="1.125" customWidth="1"/>
    <col min="13280" max="13280" width="43.875" bestFit="1" customWidth="1"/>
    <col min="13281" max="13281" width="0.625" customWidth="1"/>
    <col min="13282" max="13301" width="5.625" customWidth="1"/>
    <col min="13534" max="13534" width="2.875" customWidth="1"/>
    <col min="13535" max="13535" width="1.125" customWidth="1"/>
    <col min="13536" max="13536" width="43.875" bestFit="1" customWidth="1"/>
    <col min="13537" max="13537" width="0.625" customWidth="1"/>
    <col min="13538" max="13557" width="5.625" customWidth="1"/>
    <col min="13790" max="13790" width="2.875" customWidth="1"/>
    <col min="13791" max="13791" width="1.125" customWidth="1"/>
    <col min="13792" max="13792" width="43.875" bestFit="1" customWidth="1"/>
    <col min="13793" max="13793" width="0.625" customWidth="1"/>
    <col min="13794" max="13813" width="5.625" customWidth="1"/>
    <col min="14046" max="14046" width="2.875" customWidth="1"/>
    <col min="14047" max="14047" width="1.125" customWidth="1"/>
    <col min="14048" max="14048" width="43.875" bestFit="1" customWidth="1"/>
    <col min="14049" max="14049" width="0.625" customWidth="1"/>
    <col min="14050" max="14069" width="5.625" customWidth="1"/>
    <col min="14302" max="14302" width="2.875" customWidth="1"/>
    <col min="14303" max="14303" width="1.125" customWidth="1"/>
    <col min="14304" max="14304" width="43.875" bestFit="1" customWidth="1"/>
    <col min="14305" max="14305" width="0.625" customWidth="1"/>
    <col min="14306" max="14325" width="5.625" customWidth="1"/>
    <col min="14558" max="14558" width="2.875" customWidth="1"/>
    <col min="14559" max="14559" width="1.125" customWidth="1"/>
    <col min="14560" max="14560" width="43.875" bestFit="1" customWidth="1"/>
    <col min="14561" max="14561" width="0.625" customWidth="1"/>
    <col min="14562" max="14581" width="5.625" customWidth="1"/>
    <col min="14814" max="14814" width="2.875" customWidth="1"/>
    <col min="14815" max="14815" width="1.125" customWidth="1"/>
    <col min="14816" max="14816" width="43.875" bestFit="1" customWidth="1"/>
    <col min="14817" max="14817" width="0.625" customWidth="1"/>
    <col min="14818" max="14837" width="5.625" customWidth="1"/>
    <col min="15070" max="15070" width="2.875" customWidth="1"/>
    <col min="15071" max="15071" width="1.125" customWidth="1"/>
    <col min="15072" max="15072" width="43.875" bestFit="1" customWidth="1"/>
    <col min="15073" max="15073" width="0.625" customWidth="1"/>
    <col min="15074" max="15093" width="5.625" customWidth="1"/>
    <col min="15326" max="15326" width="2.875" customWidth="1"/>
    <col min="15327" max="15327" width="1.125" customWidth="1"/>
    <col min="15328" max="15328" width="43.875" bestFit="1" customWidth="1"/>
    <col min="15329" max="15329" width="0.625" customWidth="1"/>
    <col min="15330" max="15349" width="5.625" customWidth="1"/>
    <col min="15582" max="15582" width="2.875" customWidth="1"/>
    <col min="15583" max="15583" width="1.125" customWidth="1"/>
    <col min="15584" max="15584" width="43.875" bestFit="1" customWidth="1"/>
    <col min="15585" max="15585" width="0.625" customWidth="1"/>
    <col min="15586" max="15605" width="5.625" customWidth="1"/>
    <col min="15838" max="15838" width="2.875" customWidth="1"/>
    <col min="15839" max="15839" width="1.125" customWidth="1"/>
    <col min="15840" max="15840" width="43.875" bestFit="1" customWidth="1"/>
    <col min="15841" max="15841" width="0.625" customWidth="1"/>
    <col min="15842" max="15861" width="5.625" customWidth="1"/>
    <col min="16094" max="16094" width="2.875" customWidth="1"/>
    <col min="16095" max="16095" width="1.125" customWidth="1"/>
    <col min="16096" max="16096" width="43.875" bestFit="1" customWidth="1"/>
    <col min="16097" max="16097" width="0.625" customWidth="1"/>
    <col min="16098" max="16117" width="5.625" customWidth="1"/>
  </cols>
  <sheetData>
    <row r="1" spans="1:22" x14ac:dyDescent="0.15">
      <c r="A1" s="289"/>
      <c r="B1" s="289"/>
      <c r="C1" s="289"/>
      <c r="D1" s="289"/>
      <c r="E1" s="289"/>
      <c r="F1" s="289"/>
      <c r="G1" s="289"/>
      <c r="H1" s="289"/>
      <c r="I1" s="289"/>
      <c r="J1" s="289"/>
      <c r="K1" s="289"/>
      <c r="L1" s="289"/>
      <c r="M1" s="289"/>
      <c r="N1" s="289"/>
      <c r="O1" s="289"/>
      <c r="P1" s="289"/>
      <c r="Q1" s="289"/>
      <c r="R1" s="289"/>
      <c r="S1" s="289"/>
      <c r="T1" s="289"/>
      <c r="U1" s="289"/>
      <c r="V1" s="289"/>
    </row>
    <row r="2" spans="1:22" s="255" customFormat="1" ht="12" x14ac:dyDescent="0.15">
      <c r="A2" s="556" t="s">
        <v>424</v>
      </c>
      <c r="B2" s="556"/>
      <c r="C2" s="556"/>
      <c r="D2" s="556"/>
      <c r="E2" s="556"/>
      <c r="F2" s="556"/>
      <c r="G2" s="556"/>
      <c r="H2" s="556"/>
      <c r="I2" s="556"/>
      <c r="J2" s="556"/>
      <c r="K2" s="556"/>
      <c r="L2" s="556"/>
      <c r="M2" s="556"/>
      <c r="N2" s="556"/>
      <c r="O2" s="556"/>
      <c r="P2" s="556"/>
      <c r="Q2" s="556"/>
      <c r="R2" s="556"/>
      <c r="S2" s="556"/>
      <c r="T2" s="556"/>
      <c r="U2" s="556"/>
      <c r="V2" s="556"/>
    </row>
    <row r="3" spans="1:22" s="255" customFormat="1" ht="12" x14ac:dyDescent="0.15">
      <c r="A3" s="256"/>
      <c r="B3" s="256"/>
      <c r="C3" s="256"/>
      <c r="D3" s="256"/>
      <c r="E3" s="256"/>
      <c r="F3" s="256"/>
      <c r="G3" s="256"/>
      <c r="H3" s="256"/>
      <c r="I3" s="256"/>
      <c r="J3" s="256"/>
      <c r="K3" s="256"/>
      <c r="L3" s="256"/>
      <c r="M3" s="256"/>
      <c r="N3" s="256"/>
      <c r="O3" s="257"/>
      <c r="P3" s="257"/>
      <c r="Q3" s="257"/>
      <c r="R3" s="257"/>
      <c r="S3" s="257"/>
      <c r="T3" s="257"/>
      <c r="U3" s="257"/>
      <c r="V3" s="257"/>
    </row>
    <row r="4" spans="1:22" s="255" customFormat="1" ht="12" x14ac:dyDescent="0.15">
      <c r="A4" s="532" t="s">
        <v>418</v>
      </c>
      <c r="B4" s="532"/>
      <c r="C4" s="532"/>
      <c r="D4" s="532"/>
      <c r="E4" s="532"/>
      <c r="F4" s="532"/>
      <c r="G4" s="532"/>
      <c r="H4" s="532"/>
      <c r="I4" s="532"/>
      <c r="J4" s="532"/>
      <c r="K4" s="532"/>
      <c r="L4" s="532"/>
      <c r="M4" s="532"/>
      <c r="N4" s="532"/>
      <c r="O4" s="531"/>
      <c r="P4" s="531"/>
      <c r="Q4" s="531"/>
      <c r="R4" s="531"/>
      <c r="S4" s="531"/>
      <c r="T4" s="531"/>
      <c r="U4" s="531"/>
      <c r="V4" s="531"/>
    </row>
    <row r="5" spans="1:22" s="255" customFormat="1" ht="12.75" thickBot="1" x14ac:dyDescent="0.2">
      <c r="A5" s="203"/>
      <c r="B5" s="203"/>
      <c r="C5" s="203"/>
      <c r="D5" s="203"/>
      <c r="E5" s="203"/>
      <c r="F5" s="203"/>
      <c r="G5" s="203"/>
      <c r="H5" s="203"/>
      <c r="I5" s="203"/>
      <c r="J5" s="203"/>
      <c r="K5" s="203"/>
      <c r="L5" s="203"/>
      <c r="M5" s="203"/>
      <c r="N5" s="203"/>
      <c r="O5" s="204"/>
      <c r="P5" s="204"/>
      <c r="Q5" s="204"/>
      <c r="R5" s="204"/>
      <c r="S5" s="204"/>
      <c r="T5" s="204"/>
      <c r="U5" s="204"/>
      <c r="V5" s="204"/>
    </row>
    <row r="6" spans="1:22" s="255" customFormat="1" ht="18.75" customHeight="1" x14ac:dyDescent="0.15">
      <c r="A6" s="519" t="s">
        <v>389</v>
      </c>
      <c r="B6" s="519"/>
      <c r="C6" s="519"/>
      <c r="D6" s="520"/>
      <c r="E6" s="524" t="s">
        <v>419</v>
      </c>
      <c r="F6" s="526" t="s">
        <v>312</v>
      </c>
      <c r="G6" s="526"/>
      <c r="H6" s="527"/>
      <c r="I6" s="528" t="s">
        <v>311</v>
      </c>
      <c r="J6" s="530" t="s">
        <v>223</v>
      </c>
      <c r="K6" s="519"/>
      <c r="L6" s="519"/>
      <c r="M6" s="519"/>
      <c r="N6" s="519"/>
      <c r="O6" s="519"/>
      <c r="P6" s="519"/>
      <c r="Q6" s="519"/>
      <c r="R6" s="519"/>
      <c r="S6" s="519"/>
      <c r="T6" s="519"/>
      <c r="U6" s="205" t="s">
        <v>14</v>
      </c>
      <c r="V6" s="206" t="s">
        <v>9</v>
      </c>
    </row>
    <row r="7" spans="1:22" s="255" customFormat="1" ht="18.75" customHeight="1" x14ac:dyDescent="0.15">
      <c r="A7" s="519"/>
      <c r="B7" s="519"/>
      <c r="C7" s="519"/>
      <c r="D7" s="520"/>
      <c r="E7" s="524"/>
      <c r="F7" s="553" t="s">
        <v>157</v>
      </c>
      <c r="G7" s="555" t="s">
        <v>230</v>
      </c>
      <c r="H7" s="555" t="s">
        <v>158</v>
      </c>
      <c r="I7" s="528"/>
      <c r="J7" s="535" t="s">
        <v>257</v>
      </c>
      <c r="K7" s="537"/>
      <c r="L7" s="536"/>
      <c r="M7" s="537" t="s">
        <v>361</v>
      </c>
      <c r="N7" s="537"/>
      <c r="O7" s="535" t="s">
        <v>360</v>
      </c>
      <c r="P7" s="536"/>
      <c r="Q7" s="537" t="s">
        <v>359</v>
      </c>
      <c r="R7" s="536"/>
      <c r="S7" s="537" t="s">
        <v>358</v>
      </c>
      <c r="T7" s="536"/>
      <c r="U7" s="520" t="s">
        <v>156</v>
      </c>
      <c r="V7" s="530" t="s">
        <v>190</v>
      </c>
    </row>
    <row r="8" spans="1:22" s="255" customFormat="1" ht="18.75" customHeight="1" x14ac:dyDescent="0.15">
      <c r="A8" s="521"/>
      <c r="B8" s="521"/>
      <c r="C8" s="521"/>
      <c r="D8" s="522"/>
      <c r="E8" s="525"/>
      <c r="F8" s="554"/>
      <c r="G8" s="522"/>
      <c r="H8" s="522"/>
      <c r="I8" s="529"/>
      <c r="J8" s="303" t="s">
        <v>155</v>
      </c>
      <c r="K8" s="303" t="s">
        <v>121</v>
      </c>
      <c r="L8" s="303" t="s">
        <v>122</v>
      </c>
      <c r="M8" s="303" t="s">
        <v>121</v>
      </c>
      <c r="N8" s="302" t="s">
        <v>122</v>
      </c>
      <c r="O8" s="304" t="s">
        <v>121</v>
      </c>
      <c r="P8" s="303" t="s">
        <v>122</v>
      </c>
      <c r="Q8" s="303" t="s">
        <v>121</v>
      </c>
      <c r="R8" s="303" t="s">
        <v>122</v>
      </c>
      <c r="S8" s="303" t="s">
        <v>121</v>
      </c>
      <c r="T8" s="303" t="s">
        <v>122</v>
      </c>
      <c r="U8" s="522"/>
      <c r="V8" s="533"/>
    </row>
    <row r="9" spans="1:22" s="255" customFormat="1" ht="15" customHeight="1" x14ac:dyDescent="0.15">
      <c r="A9" s="531" t="s">
        <v>595</v>
      </c>
      <c r="B9" s="531"/>
      <c r="C9" s="531"/>
      <c r="D9" s="534"/>
      <c r="E9" s="250">
        <v>25</v>
      </c>
      <c r="F9" s="337">
        <v>779</v>
      </c>
      <c r="G9" s="337">
        <v>393</v>
      </c>
      <c r="H9" s="337">
        <v>386</v>
      </c>
      <c r="I9" s="337">
        <v>3500</v>
      </c>
      <c r="J9" s="337">
        <v>3030</v>
      </c>
      <c r="K9" s="337">
        <v>1550</v>
      </c>
      <c r="L9" s="337">
        <v>1480</v>
      </c>
      <c r="M9" s="337">
        <v>370</v>
      </c>
      <c r="N9" s="337">
        <v>307</v>
      </c>
      <c r="O9" s="337">
        <v>386</v>
      </c>
      <c r="P9" s="337">
        <v>369</v>
      </c>
      <c r="Q9" s="337">
        <v>365</v>
      </c>
      <c r="R9" s="337">
        <v>407</v>
      </c>
      <c r="S9" s="337">
        <v>429</v>
      </c>
      <c r="T9" s="337">
        <v>397</v>
      </c>
      <c r="U9" s="337">
        <v>1692</v>
      </c>
      <c r="V9" s="337">
        <v>340</v>
      </c>
    </row>
    <row r="10" spans="1:22" s="255" customFormat="1" ht="15" customHeight="1" x14ac:dyDescent="0.15">
      <c r="A10" s="531" t="s">
        <v>478</v>
      </c>
      <c r="B10" s="531"/>
      <c r="C10" s="531"/>
      <c r="D10" s="534"/>
      <c r="E10" s="251">
        <v>28</v>
      </c>
      <c r="F10" s="337">
        <v>922</v>
      </c>
      <c r="G10" s="337">
        <v>668</v>
      </c>
      <c r="H10" s="337">
        <v>254</v>
      </c>
      <c r="I10" s="337">
        <v>4085</v>
      </c>
      <c r="J10" s="337">
        <v>3643</v>
      </c>
      <c r="K10" s="337">
        <v>1891</v>
      </c>
      <c r="L10" s="337">
        <v>1752</v>
      </c>
      <c r="M10" s="337">
        <v>511</v>
      </c>
      <c r="N10" s="337">
        <v>448</v>
      </c>
      <c r="O10" s="337">
        <v>487</v>
      </c>
      <c r="P10" s="337">
        <v>415</v>
      </c>
      <c r="Q10" s="337">
        <v>464</v>
      </c>
      <c r="R10" s="337">
        <v>434</v>
      </c>
      <c r="S10" s="337">
        <v>429</v>
      </c>
      <c r="T10" s="337">
        <v>455</v>
      </c>
      <c r="U10" s="337">
        <v>1741</v>
      </c>
      <c r="V10" s="337">
        <v>486</v>
      </c>
    </row>
    <row r="11" spans="1:22" s="255" customFormat="1" ht="15" customHeight="1" x14ac:dyDescent="0.15">
      <c r="A11" s="531" t="s">
        <v>596</v>
      </c>
      <c r="B11" s="531"/>
      <c r="C11" s="531"/>
      <c r="D11" s="534"/>
      <c r="E11" s="253">
        <f>SUM(E13:E14)</f>
        <v>34</v>
      </c>
      <c r="F11" s="252">
        <f t="shared" ref="F11:V11" si="0">SUM(F13:F14)</f>
        <v>1053</v>
      </c>
      <c r="G11" s="252">
        <f t="shared" si="0"/>
        <v>777</v>
      </c>
      <c r="H11" s="252">
        <f t="shared" si="0"/>
        <v>276</v>
      </c>
      <c r="I11" s="252">
        <f t="shared" si="0"/>
        <v>4561</v>
      </c>
      <c r="J11" s="252">
        <f t="shared" si="0"/>
        <v>4016</v>
      </c>
      <c r="K11" s="252">
        <f t="shared" si="0"/>
        <v>2089</v>
      </c>
      <c r="L11" s="252">
        <f t="shared" si="0"/>
        <v>1927</v>
      </c>
      <c r="M11" s="252">
        <f t="shared" si="0"/>
        <v>570</v>
      </c>
      <c r="N11" s="252">
        <f t="shared" si="0"/>
        <v>517</v>
      </c>
      <c r="O11" s="252">
        <f t="shared" si="0"/>
        <v>488</v>
      </c>
      <c r="P11" s="252">
        <f t="shared" si="0"/>
        <v>480</v>
      </c>
      <c r="Q11" s="252">
        <f t="shared" si="0"/>
        <v>541</v>
      </c>
      <c r="R11" s="252">
        <f t="shared" si="0"/>
        <v>478</v>
      </c>
      <c r="S11" s="252">
        <f t="shared" si="0"/>
        <v>490</v>
      </c>
      <c r="T11" s="252">
        <f t="shared" si="0"/>
        <v>452</v>
      </c>
      <c r="U11" s="252">
        <f t="shared" si="0"/>
        <v>1734</v>
      </c>
      <c r="V11" s="252">
        <f t="shared" si="0"/>
        <v>581</v>
      </c>
    </row>
    <row r="12" spans="1:22" s="255" customFormat="1" ht="9" customHeight="1" x14ac:dyDescent="0.15">
      <c r="A12" s="538"/>
      <c r="B12" s="538"/>
      <c r="C12" s="538"/>
      <c r="D12" s="539"/>
      <c r="E12" s="254"/>
      <c r="F12" s="316"/>
      <c r="G12" s="316"/>
      <c r="H12" s="316"/>
      <c r="I12" s="316"/>
      <c r="J12" s="316"/>
      <c r="K12" s="316"/>
      <c r="L12" s="316"/>
      <c r="M12" s="316"/>
      <c r="N12" s="316"/>
      <c r="O12" s="316"/>
      <c r="P12" s="316"/>
      <c r="Q12" s="316"/>
      <c r="R12" s="316"/>
      <c r="S12" s="316"/>
      <c r="T12" s="316"/>
      <c r="U12" s="316"/>
      <c r="V12" s="316"/>
    </row>
    <row r="13" spans="1:22" s="255" customFormat="1" ht="15" customHeight="1" x14ac:dyDescent="0.15">
      <c r="A13" s="317"/>
      <c r="B13" s="305"/>
      <c r="C13" s="222" t="s">
        <v>43</v>
      </c>
      <c r="D13" s="226"/>
      <c r="E13" s="338">
        <v>1</v>
      </c>
      <c r="F13" s="339">
        <f>F16</f>
        <v>15</v>
      </c>
      <c r="G13" s="339">
        <f t="shared" ref="G13:V13" si="1">G16</f>
        <v>13</v>
      </c>
      <c r="H13" s="339">
        <f t="shared" si="1"/>
        <v>2</v>
      </c>
      <c r="I13" s="339">
        <f t="shared" si="1"/>
        <v>120</v>
      </c>
      <c r="J13" s="339">
        <f t="shared" si="1"/>
        <v>93</v>
      </c>
      <c r="K13" s="339">
        <f t="shared" si="1"/>
        <v>55</v>
      </c>
      <c r="L13" s="339">
        <f t="shared" si="1"/>
        <v>38</v>
      </c>
      <c r="M13" s="339">
        <f t="shared" si="1"/>
        <v>11</v>
      </c>
      <c r="N13" s="339">
        <f t="shared" si="1"/>
        <v>10</v>
      </c>
      <c r="O13" s="339">
        <f t="shared" si="1"/>
        <v>17</v>
      </c>
      <c r="P13" s="339">
        <f t="shared" si="1"/>
        <v>10</v>
      </c>
      <c r="Q13" s="339">
        <f t="shared" si="1"/>
        <v>18</v>
      </c>
      <c r="R13" s="339">
        <f t="shared" si="1"/>
        <v>7</v>
      </c>
      <c r="S13" s="339">
        <f t="shared" si="1"/>
        <v>9</v>
      </c>
      <c r="T13" s="339">
        <f t="shared" si="1"/>
        <v>11</v>
      </c>
      <c r="U13" s="339">
        <f t="shared" si="1"/>
        <v>67</v>
      </c>
      <c r="V13" s="339">
        <f t="shared" si="1"/>
        <v>1</v>
      </c>
    </row>
    <row r="14" spans="1:22" s="255" customFormat="1" ht="15" customHeight="1" x14ac:dyDescent="0.15">
      <c r="A14" s="317"/>
      <c r="B14" s="305"/>
      <c r="C14" s="222" t="s">
        <v>44</v>
      </c>
      <c r="D14" s="226"/>
      <c r="E14" s="254">
        <v>33</v>
      </c>
      <c r="F14" s="316">
        <f>SUM(F17:F49)</f>
        <v>1038</v>
      </c>
      <c r="G14" s="316">
        <f t="shared" ref="G14:V14" si="2">SUM(G17:G49)</f>
        <v>764</v>
      </c>
      <c r="H14" s="316">
        <f t="shared" si="2"/>
        <v>274</v>
      </c>
      <c r="I14" s="316">
        <f t="shared" si="2"/>
        <v>4441</v>
      </c>
      <c r="J14" s="316">
        <f t="shared" si="2"/>
        <v>3923</v>
      </c>
      <c r="K14" s="316">
        <f t="shared" si="2"/>
        <v>2034</v>
      </c>
      <c r="L14" s="316">
        <f t="shared" si="2"/>
        <v>1889</v>
      </c>
      <c r="M14" s="316">
        <f t="shared" si="2"/>
        <v>559</v>
      </c>
      <c r="N14" s="316">
        <f t="shared" si="2"/>
        <v>507</v>
      </c>
      <c r="O14" s="316">
        <f t="shared" si="2"/>
        <v>471</v>
      </c>
      <c r="P14" s="316">
        <f t="shared" si="2"/>
        <v>470</v>
      </c>
      <c r="Q14" s="316">
        <f t="shared" si="2"/>
        <v>523</v>
      </c>
      <c r="R14" s="316">
        <f t="shared" si="2"/>
        <v>471</v>
      </c>
      <c r="S14" s="316">
        <f t="shared" si="2"/>
        <v>481</v>
      </c>
      <c r="T14" s="316">
        <f t="shared" si="2"/>
        <v>441</v>
      </c>
      <c r="U14" s="316">
        <f t="shared" si="2"/>
        <v>1667</v>
      </c>
      <c r="V14" s="316">
        <f t="shared" si="2"/>
        <v>580</v>
      </c>
    </row>
    <row r="15" spans="1:22" s="255" customFormat="1" ht="9" customHeight="1" x14ac:dyDescent="0.15">
      <c r="A15" s="317"/>
      <c r="B15" s="305"/>
      <c r="C15" s="305"/>
      <c r="D15" s="306"/>
      <c r="E15" s="340"/>
      <c r="F15" s="320"/>
      <c r="G15" s="320"/>
      <c r="H15" s="320"/>
      <c r="I15" s="320"/>
      <c r="J15" s="320"/>
      <c r="K15" s="320"/>
      <c r="L15" s="320"/>
      <c r="M15" s="320"/>
      <c r="N15" s="320"/>
      <c r="O15" s="320"/>
      <c r="P15" s="320"/>
      <c r="Q15" s="320"/>
      <c r="R15" s="320"/>
      <c r="S15" s="320"/>
      <c r="T15" s="320"/>
      <c r="U15" s="320"/>
      <c r="V15" s="320"/>
    </row>
    <row r="16" spans="1:22" s="255" customFormat="1" ht="26.1" customHeight="1" x14ac:dyDescent="0.15">
      <c r="A16" s="317" t="s">
        <v>317</v>
      </c>
      <c r="B16" s="301"/>
      <c r="C16" s="341" t="s">
        <v>501</v>
      </c>
      <c r="D16" s="226"/>
      <c r="E16" s="360" t="s">
        <v>43</v>
      </c>
      <c r="F16" s="339">
        <f>SUM(G16:H16)</f>
        <v>15</v>
      </c>
      <c r="G16" s="364">
        <v>13</v>
      </c>
      <c r="H16" s="364">
        <v>2</v>
      </c>
      <c r="I16" s="364">
        <v>120</v>
      </c>
      <c r="J16" s="339">
        <f>K16+L16</f>
        <v>93</v>
      </c>
      <c r="K16" s="339">
        <f>M16+O16+Q16+S16</f>
        <v>55</v>
      </c>
      <c r="L16" s="339">
        <f>N16+P16+R16+T16</f>
        <v>38</v>
      </c>
      <c r="M16" s="364">
        <v>11</v>
      </c>
      <c r="N16" s="364">
        <v>10</v>
      </c>
      <c r="O16" s="364">
        <v>17</v>
      </c>
      <c r="P16" s="364">
        <v>10</v>
      </c>
      <c r="Q16" s="364">
        <v>18</v>
      </c>
      <c r="R16" s="364">
        <v>7</v>
      </c>
      <c r="S16" s="364">
        <v>9</v>
      </c>
      <c r="T16" s="364">
        <v>11</v>
      </c>
      <c r="U16" s="364">
        <v>67</v>
      </c>
      <c r="V16" s="365">
        <v>1</v>
      </c>
    </row>
    <row r="17" spans="1:22" s="255" customFormat="1" ht="26.1" customHeight="1" x14ac:dyDescent="0.15">
      <c r="A17" s="317" t="s">
        <v>280</v>
      </c>
      <c r="B17" s="301"/>
      <c r="C17" s="341" t="s">
        <v>435</v>
      </c>
      <c r="D17" s="226"/>
      <c r="E17" s="360" t="s">
        <v>44</v>
      </c>
      <c r="F17" s="339">
        <f t="shared" ref="F17:F43" si="3">SUM(G17:H17)</f>
        <v>51</v>
      </c>
      <c r="G17" s="364">
        <v>40</v>
      </c>
      <c r="H17" s="364">
        <v>11</v>
      </c>
      <c r="I17" s="364">
        <v>250</v>
      </c>
      <c r="J17" s="339">
        <f t="shared" ref="J17:J49" si="4">K17+L17</f>
        <v>223</v>
      </c>
      <c r="K17" s="339">
        <f t="shared" ref="K17:L49" si="5">M17+O17+Q17+S17</f>
        <v>99</v>
      </c>
      <c r="L17" s="339">
        <f t="shared" si="5"/>
        <v>124</v>
      </c>
      <c r="M17" s="364">
        <v>17</v>
      </c>
      <c r="N17" s="364">
        <v>10</v>
      </c>
      <c r="O17" s="364">
        <v>22</v>
      </c>
      <c r="P17" s="364">
        <v>44</v>
      </c>
      <c r="Q17" s="364">
        <v>34</v>
      </c>
      <c r="R17" s="364">
        <v>34</v>
      </c>
      <c r="S17" s="364">
        <v>26</v>
      </c>
      <c r="T17" s="364">
        <v>36</v>
      </c>
      <c r="U17" s="364">
        <v>155</v>
      </c>
      <c r="V17" s="365">
        <v>13</v>
      </c>
    </row>
    <row r="18" spans="1:22" s="255" customFormat="1" ht="26.1" customHeight="1" x14ac:dyDescent="0.15">
      <c r="A18" s="317" t="s">
        <v>281</v>
      </c>
      <c r="B18" s="301"/>
      <c r="C18" s="341" t="s">
        <v>436</v>
      </c>
      <c r="D18" s="226"/>
      <c r="E18" s="360" t="s">
        <v>310</v>
      </c>
      <c r="F18" s="339">
        <f t="shared" si="3"/>
        <v>31</v>
      </c>
      <c r="G18" s="364">
        <v>21</v>
      </c>
      <c r="H18" s="364">
        <v>10</v>
      </c>
      <c r="I18" s="364">
        <v>105</v>
      </c>
      <c r="J18" s="339">
        <f t="shared" si="4"/>
        <v>107</v>
      </c>
      <c r="K18" s="339">
        <f t="shared" si="5"/>
        <v>50</v>
      </c>
      <c r="L18" s="339">
        <f t="shared" si="5"/>
        <v>57</v>
      </c>
      <c r="M18" s="364">
        <v>19</v>
      </c>
      <c r="N18" s="364">
        <v>16</v>
      </c>
      <c r="O18" s="364">
        <v>9</v>
      </c>
      <c r="P18" s="364">
        <v>15</v>
      </c>
      <c r="Q18" s="364">
        <v>11</v>
      </c>
      <c r="R18" s="364">
        <v>10</v>
      </c>
      <c r="S18" s="364">
        <v>11</v>
      </c>
      <c r="T18" s="364">
        <v>16</v>
      </c>
      <c r="U18" s="364">
        <v>39</v>
      </c>
      <c r="V18" s="365">
        <v>15</v>
      </c>
    </row>
    <row r="19" spans="1:22" s="255" customFormat="1" ht="26.1" customHeight="1" x14ac:dyDescent="0.15">
      <c r="A19" s="317" t="s">
        <v>282</v>
      </c>
      <c r="B19" s="301"/>
      <c r="C19" s="341" t="s">
        <v>437</v>
      </c>
      <c r="D19" s="226"/>
      <c r="E19" s="360" t="s">
        <v>310</v>
      </c>
      <c r="F19" s="339">
        <f t="shared" si="3"/>
        <v>41</v>
      </c>
      <c r="G19" s="364">
        <v>26</v>
      </c>
      <c r="H19" s="364">
        <v>15</v>
      </c>
      <c r="I19" s="364">
        <v>125</v>
      </c>
      <c r="J19" s="339">
        <f t="shared" si="4"/>
        <v>108</v>
      </c>
      <c r="K19" s="339">
        <f t="shared" si="5"/>
        <v>55</v>
      </c>
      <c r="L19" s="339">
        <f t="shared" si="5"/>
        <v>53</v>
      </c>
      <c r="M19" s="364">
        <v>18</v>
      </c>
      <c r="N19" s="364">
        <v>13</v>
      </c>
      <c r="O19" s="364">
        <v>14</v>
      </c>
      <c r="P19" s="364">
        <v>12</v>
      </c>
      <c r="Q19" s="364">
        <v>12</v>
      </c>
      <c r="R19" s="364">
        <v>10</v>
      </c>
      <c r="S19" s="364">
        <v>11</v>
      </c>
      <c r="T19" s="364">
        <v>18</v>
      </c>
      <c r="U19" s="364">
        <v>46</v>
      </c>
      <c r="V19" s="365">
        <v>28</v>
      </c>
    </row>
    <row r="20" spans="1:22" s="255" customFormat="1" ht="26.1" customHeight="1" x14ac:dyDescent="0.15">
      <c r="A20" s="317" t="s">
        <v>283</v>
      </c>
      <c r="B20" s="301"/>
      <c r="C20" s="341" t="s">
        <v>438</v>
      </c>
      <c r="D20" s="226"/>
      <c r="E20" s="360" t="s">
        <v>310</v>
      </c>
      <c r="F20" s="339">
        <f t="shared" si="3"/>
        <v>39</v>
      </c>
      <c r="G20" s="364">
        <v>26</v>
      </c>
      <c r="H20" s="364">
        <v>13</v>
      </c>
      <c r="I20" s="364">
        <v>225</v>
      </c>
      <c r="J20" s="339">
        <f t="shared" si="4"/>
        <v>200</v>
      </c>
      <c r="K20" s="339">
        <f t="shared" si="5"/>
        <v>106</v>
      </c>
      <c r="L20" s="339">
        <f t="shared" si="5"/>
        <v>94</v>
      </c>
      <c r="M20" s="364">
        <v>28</v>
      </c>
      <c r="N20" s="364">
        <v>31</v>
      </c>
      <c r="O20" s="364">
        <v>25</v>
      </c>
      <c r="P20" s="364">
        <v>22</v>
      </c>
      <c r="Q20" s="364">
        <v>27</v>
      </c>
      <c r="R20" s="364">
        <v>21</v>
      </c>
      <c r="S20" s="364">
        <v>26</v>
      </c>
      <c r="T20" s="364">
        <v>20</v>
      </c>
      <c r="U20" s="364">
        <v>103</v>
      </c>
      <c r="V20" s="365">
        <v>22</v>
      </c>
    </row>
    <row r="21" spans="1:22" s="255" customFormat="1" ht="26.1" customHeight="1" x14ac:dyDescent="0.15">
      <c r="A21" s="317" t="s">
        <v>284</v>
      </c>
      <c r="B21" s="301"/>
      <c r="C21" s="341" t="s">
        <v>504</v>
      </c>
      <c r="D21" s="226"/>
      <c r="E21" s="360" t="s">
        <v>310</v>
      </c>
      <c r="F21" s="339">
        <f t="shared" si="3"/>
        <v>29</v>
      </c>
      <c r="G21" s="364">
        <v>23</v>
      </c>
      <c r="H21" s="364">
        <v>6</v>
      </c>
      <c r="I21" s="364">
        <v>208</v>
      </c>
      <c r="J21" s="339">
        <f t="shared" si="4"/>
        <v>150</v>
      </c>
      <c r="K21" s="339">
        <f t="shared" si="5"/>
        <v>67</v>
      </c>
      <c r="L21" s="339">
        <f t="shared" si="5"/>
        <v>83</v>
      </c>
      <c r="M21" s="364">
        <v>17</v>
      </c>
      <c r="N21" s="364">
        <v>22</v>
      </c>
      <c r="O21" s="364">
        <v>18</v>
      </c>
      <c r="P21" s="364">
        <v>16</v>
      </c>
      <c r="Q21" s="364">
        <v>12</v>
      </c>
      <c r="R21" s="364">
        <v>24</v>
      </c>
      <c r="S21" s="364">
        <v>20</v>
      </c>
      <c r="T21" s="364">
        <v>21</v>
      </c>
      <c r="U21" s="364">
        <v>62</v>
      </c>
      <c r="V21" s="365">
        <v>29</v>
      </c>
    </row>
    <row r="22" spans="1:22" s="255" customFormat="1" ht="26.1" customHeight="1" x14ac:dyDescent="0.15">
      <c r="A22" s="317" t="s">
        <v>285</v>
      </c>
      <c r="B22" s="301"/>
      <c r="C22" s="322" t="s">
        <v>505</v>
      </c>
      <c r="D22" s="226"/>
      <c r="E22" s="360" t="s">
        <v>310</v>
      </c>
      <c r="F22" s="339">
        <f t="shared" si="3"/>
        <v>19</v>
      </c>
      <c r="G22" s="364">
        <v>13</v>
      </c>
      <c r="H22" s="364">
        <v>6</v>
      </c>
      <c r="I22" s="364">
        <v>55</v>
      </c>
      <c r="J22" s="339">
        <f t="shared" si="4"/>
        <v>43</v>
      </c>
      <c r="K22" s="339">
        <f t="shared" si="5"/>
        <v>20</v>
      </c>
      <c r="L22" s="339">
        <f t="shared" si="5"/>
        <v>23</v>
      </c>
      <c r="M22" s="364">
        <v>4</v>
      </c>
      <c r="N22" s="364">
        <v>9</v>
      </c>
      <c r="O22" s="364">
        <v>7</v>
      </c>
      <c r="P22" s="364">
        <v>6</v>
      </c>
      <c r="Q22" s="364">
        <v>0</v>
      </c>
      <c r="R22" s="364">
        <v>1</v>
      </c>
      <c r="S22" s="364">
        <v>9</v>
      </c>
      <c r="T22" s="364">
        <v>7</v>
      </c>
      <c r="U22" s="364">
        <v>5</v>
      </c>
      <c r="V22" s="365">
        <v>10</v>
      </c>
    </row>
    <row r="23" spans="1:22" s="255" customFormat="1" ht="26.1" customHeight="1" x14ac:dyDescent="0.15">
      <c r="A23" s="317" t="s">
        <v>286</v>
      </c>
      <c r="B23" s="301"/>
      <c r="C23" s="341" t="s">
        <v>506</v>
      </c>
      <c r="D23" s="226"/>
      <c r="E23" s="360" t="s">
        <v>310</v>
      </c>
      <c r="F23" s="339">
        <f t="shared" si="3"/>
        <v>39</v>
      </c>
      <c r="G23" s="364">
        <v>25</v>
      </c>
      <c r="H23" s="364">
        <v>14</v>
      </c>
      <c r="I23" s="364">
        <v>210</v>
      </c>
      <c r="J23" s="339">
        <f t="shared" si="4"/>
        <v>203</v>
      </c>
      <c r="K23" s="339">
        <f t="shared" si="5"/>
        <v>116</v>
      </c>
      <c r="L23" s="339">
        <f t="shared" si="5"/>
        <v>87</v>
      </c>
      <c r="M23" s="364">
        <v>36</v>
      </c>
      <c r="N23" s="364">
        <v>21</v>
      </c>
      <c r="O23" s="364">
        <v>32</v>
      </c>
      <c r="P23" s="364">
        <v>17</v>
      </c>
      <c r="Q23" s="364">
        <v>29</v>
      </c>
      <c r="R23" s="366">
        <v>23</v>
      </c>
      <c r="S23" s="364">
        <v>19</v>
      </c>
      <c r="T23" s="364">
        <v>26</v>
      </c>
      <c r="U23" s="364">
        <v>75</v>
      </c>
      <c r="V23" s="365">
        <v>38</v>
      </c>
    </row>
    <row r="24" spans="1:22" s="255" customFormat="1" ht="26.1" customHeight="1" x14ac:dyDescent="0.15">
      <c r="A24" s="317" t="s">
        <v>277</v>
      </c>
      <c r="B24" s="301"/>
      <c r="C24" s="341" t="s">
        <v>439</v>
      </c>
      <c r="D24" s="226"/>
      <c r="E24" s="360" t="s">
        <v>310</v>
      </c>
      <c r="F24" s="339">
        <f t="shared" si="3"/>
        <v>43</v>
      </c>
      <c r="G24" s="364">
        <v>30</v>
      </c>
      <c r="H24" s="364">
        <v>13</v>
      </c>
      <c r="I24" s="364">
        <v>190</v>
      </c>
      <c r="J24" s="339">
        <f t="shared" si="4"/>
        <v>195</v>
      </c>
      <c r="K24" s="339">
        <f t="shared" si="5"/>
        <v>98</v>
      </c>
      <c r="L24" s="339">
        <f t="shared" si="5"/>
        <v>97</v>
      </c>
      <c r="M24" s="364">
        <v>15</v>
      </c>
      <c r="N24" s="364">
        <v>25</v>
      </c>
      <c r="O24" s="364">
        <v>31</v>
      </c>
      <c r="P24" s="364">
        <v>21</v>
      </c>
      <c r="Q24" s="364">
        <v>24</v>
      </c>
      <c r="R24" s="364">
        <v>31</v>
      </c>
      <c r="S24" s="364">
        <v>28</v>
      </c>
      <c r="T24" s="364">
        <v>20</v>
      </c>
      <c r="U24" s="364">
        <v>95</v>
      </c>
      <c r="V24" s="365">
        <v>24</v>
      </c>
    </row>
    <row r="25" spans="1:22" s="255" customFormat="1" ht="26.1" customHeight="1" x14ac:dyDescent="0.15">
      <c r="A25" s="317" t="s">
        <v>278</v>
      </c>
      <c r="B25" s="301"/>
      <c r="C25" s="341" t="s">
        <v>440</v>
      </c>
      <c r="D25" s="226"/>
      <c r="E25" s="360" t="s">
        <v>310</v>
      </c>
      <c r="F25" s="339">
        <f t="shared" si="3"/>
        <v>46</v>
      </c>
      <c r="G25" s="364">
        <v>34</v>
      </c>
      <c r="H25" s="364">
        <v>12</v>
      </c>
      <c r="I25" s="364">
        <v>240</v>
      </c>
      <c r="J25" s="339">
        <f t="shared" si="4"/>
        <v>199</v>
      </c>
      <c r="K25" s="339">
        <f t="shared" si="5"/>
        <v>102</v>
      </c>
      <c r="L25" s="339">
        <f t="shared" si="5"/>
        <v>97</v>
      </c>
      <c r="M25" s="364">
        <v>18</v>
      </c>
      <c r="N25" s="364">
        <v>10</v>
      </c>
      <c r="O25" s="364">
        <v>26</v>
      </c>
      <c r="P25" s="364">
        <v>30</v>
      </c>
      <c r="Q25" s="364">
        <v>32</v>
      </c>
      <c r="R25" s="364">
        <v>31</v>
      </c>
      <c r="S25" s="364">
        <v>26</v>
      </c>
      <c r="T25" s="364">
        <v>26</v>
      </c>
      <c r="U25" s="364">
        <v>119</v>
      </c>
      <c r="V25" s="365">
        <v>23</v>
      </c>
    </row>
    <row r="26" spans="1:22" s="255" customFormat="1" ht="26.1" customHeight="1" x14ac:dyDescent="0.15">
      <c r="A26" s="317" t="s">
        <v>279</v>
      </c>
      <c r="B26" s="301"/>
      <c r="C26" s="341" t="s">
        <v>441</v>
      </c>
      <c r="D26" s="226"/>
      <c r="E26" s="360" t="s">
        <v>310</v>
      </c>
      <c r="F26" s="339">
        <f t="shared" si="3"/>
        <v>30</v>
      </c>
      <c r="G26" s="364">
        <v>22</v>
      </c>
      <c r="H26" s="364">
        <v>8</v>
      </c>
      <c r="I26" s="364">
        <v>105</v>
      </c>
      <c r="J26" s="339">
        <f t="shared" si="4"/>
        <v>84</v>
      </c>
      <c r="K26" s="339">
        <f t="shared" si="5"/>
        <v>46</v>
      </c>
      <c r="L26" s="339">
        <f t="shared" si="5"/>
        <v>38</v>
      </c>
      <c r="M26" s="364">
        <v>18</v>
      </c>
      <c r="N26" s="364">
        <v>18</v>
      </c>
      <c r="O26" s="364">
        <v>9</v>
      </c>
      <c r="P26" s="364">
        <v>5</v>
      </c>
      <c r="Q26" s="364">
        <v>9</v>
      </c>
      <c r="R26" s="364">
        <v>11</v>
      </c>
      <c r="S26" s="364">
        <v>10</v>
      </c>
      <c r="T26" s="364">
        <v>4</v>
      </c>
      <c r="U26" s="364">
        <v>12</v>
      </c>
      <c r="V26" s="365">
        <v>19</v>
      </c>
    </row>
    <row r="27" spans="1:22" s="255" customFormat="1" ht="26.1" customHeight="1" x14ac:dyDescent="0.15">
      <c r="A27" s="317" t="s">
        <v>273</v>
      </c>
      <c r="B27" s="301"/>
      <c r="C27" s="322" t="s">
        <v>417</v>
      </c>
      <c r="D27" s="226"/>
      <c r="E27" s="360" t="s">
        <v>310</v>
      </c>
      <c r="F27" s="339">
        <f t="shared" si="3"/>
        <v>44</v>
      </c>
      <c r="G27" s="364">
        <v>40</v>
      </c>
      <c r="H27" s="364">
        <v>4</v>
      </c>
      <c r="I27" s="364">
        <v>165</v>
      </c>
      <c r="J27" s="339">
        <f t="shared" si="4"/>
        <v>169</v>
      </c>
      <c r="K27" s="339">
        <f t="shared" si="5"/>
        <v>85</v>
      </c>
      <c r="L27" s="339">
        <f t="shared" si="5"/>
        <v>84</v>
      </c>
      <c r="M27" s="364">
        <v>21</v>
      </c>
      <c r="N27" s="364">
        <v>18</v>
      </c>
      <c r="O27" s="364">
        <v>21</v>
      </c>
      <c r="P27" s="364">
        <v>28</v>
      </c>
      <c r="Q27" s="364">
        <v>29</v>
      </c>
      <c r="R27" s="364">
        <v>23</v>
      </c>
      <c r="S27" s="364">
        <v>14</v>
      </c>
      <c r="T27" s="364">
        <v>15</v>
      </c>
      <c r="U27" s="364">
        <v>107</v>
      </c>
      <c r="V27" s="365">
        <v>11</v>
      </c>
    </row>
    <row r="28" spans="1:22" s="255" customFormat="1" ht="26.1" customHeight="1" x14ac:dyDescent="0.15">
      <c r="A28" s="317" t="s">
        <v>231</v>
      </c>
      <c r="B28" s="301"/>
      <c r="C28" s="341" t="s">
        <v>442</v>
      </c>
      <c r="D28" s="226"/>
      <c r="E28" s="360" t="s">
        <v>310</v>
      </c>
      <c r="F28" s="339">
        <f t="shared" si="3"/>
        <v>37</v>
      </c>
      <c r="G28" s="364">
        <v>29</v>
      </c>
      <c r="H28" s="364">
        <v>8</v>
      </c>
      <c r="I28" s="364">
        <v>175</v>
      </c>
      <c r="J28" s="339">
        <f t="shared" si="4"/>
        <v>203</v>
      </c>
      <c r="K28" s="339">
        <f t="shared" si="5"/>
        <v>103</v>
      </c>
      <c r="L28" s="339">
        <f t="shared" si="5"/>
        <v>100</v>
      </c>
      <c r="M28" s="364">
        <v>16</v>
      </c>
      <c r="N28" s="364">
        <v>16</v>
      </c>
      <c r="O28" s="364">
        <v>26</v>
      </c>
      <c r="P28" s="364">
        <v>33</v>
      </c>
      <c r="Q28" s="364">
        <v>25</v>
      </c>
      <c r="R28" s="364">
        <v>35</v>
      </c>
      <c r="S28" s="364">
        <v>36</v>
      </c>
      <c r="T28" s="364">
        <v>16</v>
      </c>
      <c r="U28" s="364">
        <v>130</v>
      </c>
      <c r="V28" s="365">
        <v>16</v>
      </c>
    </row>
    <row r="29" spans="1:22" s="255" customFormat="1" ht="26.1" customHeight="1" x14ac:dyDescent="0.15">
      <c r="A29" s="317" t="s">
        <v>232</v>
      </c>
      <c r="B29" s="301"/>
      <c r="C29" s="341" t="s">
        <v>443</v>
      </c>
      <c r="D29" s="226"/>
      <c r="E29" s="360" t="s">
        <v>310</v>
      </c>
      <c r="F29" s="339">
        <f t="shared" si="3"/>
        <v>35</v>
      </c>
      <c r="G29" s="364">
        <v>28</v>
      </c>
      <c r="H29" s="364">
        <v>7</v>
      </c>
      <c r="I29" s="364">
        <v>130</v>
      </c>
      <c r="J29" s="339">
        <f t="shared" si="4"/>
        <v>154</v>
      </c>
      <c r="K29" s="339">
        <f t="shared" si="5"/>
        <v>75</v>
      </c>
      <c r="L29" s="339">
        <f t="shared" si="5"/>
        <v>79</v>
      </c>
      <c r="M29" s="364">
        <v>14</v>
      </c>
      <c r="N29" s="364">
        <v>13</v>
      </c>
      <c r="O29" s="364">
        <v>18</v>
      </c>
      <c r="P29" s="364">
        <v>22</v>
      </c>
      <c r="Q29" s="364">
        <v>22</v>
      </c>
      <c r="R29" s="364">
        <v>18</v>
      </c>
      <c r="S29" s="364">
        <v>21</v>
      </c>
      <c r="T29" s="364">
        <v>26</v>
      </c>
      <c r="U29" s="364">
        <v>93</v>
      </c>
      <c r="V29" s="365">
        <v>13</v>
      </c>
    </row>
    <row r="30" spans="1:22" s="255" customFormat="1" ht="26.1" customHeight="1" x14ac:dyDescent="0.15">
      <c r="A30" s="317" t="s">
        <v>233</v>
      </c>
      <c r="B30" s="301"/>
      <c r="C30" s="362" t="s">
        <v>444</v>
      </c>
      <c r="D30" s="226"/>
      <c r="E30" s="360" t="s">
        <v>310</v>
      </c>
      <c r="F30" s="339">
        <f t="shared" si="3"/>
        <v>20</v>
      </c>
      <c r="G30" s="364">
        <v>14</v>
      </c>
      <c r="H30" s="364">
        <v>6</v>
      </c>
      <c r="I30" s="364">
        <v>95</v>
      </c>
      <c r="J30" s="339">
        <f t="shared" si="4"/>
        <v>61</v>
      </c>
      <c r="K30" s="339">
        <f t="shared" si="5"/>
        <v>27</v>
      </c>
      <c r="L30" s="339">
        <f t="shared" si="5"/>
        <v>34</v>
      </c>
      <c r="M30" s="364">
        <v>0</v>
      </c>
      <c r="N30" s="364">
        <v>2</v>
      </c>
      <c r="O30" s="364">
        <v>9</v>
      </c>
      <c r="P30" s="364">
        <v>12</v>
      </c>
      <c r="Q30" s="364">
        <v>9</v>
      </c>
      <c r="R30" s="364">
        <v>9</v>
      </c>
      <c r="S30" s="364">
        <v>9</v>
      </c>
      <c r="T30" s="364">
        <v>11</v>
      </c>
      <c r="U30" s="364">
        <v>52</v>
      </c>
      <c r="V30" s="365">
        <v>7</v>
      </c>
    </row>
    <row r="31" spans="1:22" s="255" customFormat="1" ht="26.1" customHeight="1" x14ac:dyDescent="0.15">
      <c r="A31" s="317" t="s">
        <v>234</v>
      </c>
      <c r="B31" s="301"/>
      <c r="C31" s="341" t="s">
        <v>451</v>
      </c>
      <c r="D31" s="226"/>
      <c r="E31" s="360" t="s">
        <v>310</v>
      </c>
      <c r="F31" s="339">
        <f t="shared" si="3"/>
        <v>14</v>
      </c>
      <c r="G31" s="364">
        <v>9</v>
      </c>
      <c r="H31" s="364">
        <v>5</v>
      </c>
      <c r="I31" s="364">
        <v>60</v>
      </c>
      <c r="J31" s="339">
        <f t="shared" si="4"/>
        <v>42</v>
      </c>
      <c r="K31" s="339">
        <f t="shared" si="5"/>
        <v>22</v>
      </c>
      <c r="L31" s="339">
        <f t="shared" si="5"/>
        <v>20</v>
      </c>
      <c r="M31" s="364">
        <v>0</v>
      </c>
      <c r="N31" s="364">
        <v>0</v>
      </c>
      <c r="O31" s="364">
        <v>6</v>
      </c>
      <c r="P31" s="364">
        <v>11</v>
      </c>
      <c r="Q31" s="364">
        <v>7</v>
      </c>
      <c r="R31" s="364">
        <v>4</v>
      </c>
      <c r="S31" s="364">
        <v>9</v>
      </c>
      <c r="T31" s="364">
        <v>5</v>
      </c>
      <c r="U31" s="364">
        <v>31</v>
      </c>
      <c r="V31" s="365">
        <v>3</v>
      </c>
    </row>
    <row r="32" spans="1:22" s="255" customFormat="1" ht="26.1" customHeight="1" x14ac:dyDescent="0.15">
      <c r="A32" s="317" t="s">
        <v>16</v>
      </c>
      <c r="B32" s="301"/>
      <c r="C32" s="341" t="s">
        <v>452</v>
      </c>
      <c r="D32" s="226"/>
      <c r="E32" s="360" t="s">
        <v>310</v>
      </c>
      <c r="F32" s="339">
        <f t="shared" si="3"/>
        <v>25</v>
      </c>
      <c r="G32" s="364">
        <v>17</v>
      </c>
      <c r="H32" s="364">
        <v>8</v>
      </c>
      <c r="I32" s="364">
        <v>200</v>
      </c>
      <c r="J32" s="339">
        <f t="shared" si="4"/>
        <v>136</v>
      </c>
      <c r="K32" s="339">
        <f t="shared" si="5"/>
        <v>70</v>
      </c>
      <c r="L32" s="339">
        <f t="shared" si="5"/>
        <v>66</v>
      </c>
      <c r="M32" s="364">
        <v>0</v>
      </c>
      <c r="N32" s="364">
        <v>0</v>
      </c>
      <c r="O32" s="364">
        <v>20</v>
      </c>
      <c r="P32" s="364">
        <v>21</v>
      </c>
      <c r="Q32" s="364">
        <v>24</v>
      </c>
      <c r="R32" s="364">
        <v>24</v>
      </c>
      <c r="S32" s="364">
        <v>26</v>
      </c>
      <c r="T32" s="364">
        <v>21</v>
      </c>
      <c r="U32" s="364">
        <v>134</v>
      </c>
      <c r="V32" s="365">
        <v>1</v>
      </c>
    </row>
    <row r="33" spans="1:22" s="255" customFormat="1" ht="26.1" customHeight="1" x14ac:dyDescent="0.15">
      <c r="A33" s="317" t="s">
        <v>17</v>
      </c>
      <c r="B33" s="301"/>
      <c r="C33" s="341" t="s">
        <v>445</v>
      </c>
      <c r="D33" s="226"/>
      <c r="E33" s="360" t="s">
        <v>310</v>
      </c>
      <c r="F33" s="339">
        <f t="shared" si="3"/>
        <v>18</v>
      </c>
      <c r="G33" s="364">
        <v>12</v>
      </c>
      <c r="H33" s="364">
        <v>6</v>
      </c>
      <c r="I33" s="364">
        <v>65</v>
      </c>
      <c r="J33" s="339">
        <f t="shared" si="4"/>
        <v>18</v>
      </c>
      <c r="K33" s="339">
        <f t="shared" si="5"/>
        <v>10</v>
      </c>
      <c r="L33" s="339">
        <f t="shared" si="5"/>
        <v>8</v>
      </c>
      <c r="M33" s="364">
        <v>3</v>
      </c>
      <c r="N33" s="364">
        <v>3</v>
      </c>
      <c r="O33" s="364">
        <v>2</v>
      </c>
      <c r="P33" s="364">
        <v>1</v>
      </c>
      <c r="Q33" s="364">
        <v>4</v>
      </c>
      <c r="R33" s="364">
        <v>3</v>
      </c>
      <c r="S33" s="364">
        <v>1</v>
      </c>
      <c r="T33" s="364">
        <v>1</v>
      </c>
      <c r="U33" s="364">
        <v>10</v>
      </c>
      <c r="V33" s="365">
        <v>2</v>
      </c>
    </row>
    <row r="34" spans="1:22" s="255" customFormat="1" ht="26.1" customHeight="1" x14ac:dyDescent="0.15">
      <c r="A34" s="317" t="s">
        <v>18</v>
      </c>
      <c r="B34" s="301"/>
      <c r="C34" s="341" t="s">
        <v>453</v>
      </c>
      <c r="D34" s="226"/>
      <c r="E34" s="360" t="s">
        <v>310</v>
      </c>
      <c r="F34" s="339">
        <f t="shared" si="3"/>
        <v>28</v>
      </c>
      <c r="G34" s="364">
        <v>21</v>
      </c>
      <c r="H34" s="364">
        <v>7</v>
      </c>
      <c r="I34" s="364">
        <v>100</v>
      </c>
      <c r="J34" s="339">
        <f t="shared" si="4"/>
        <v>35</v>
      </c>
      <c r="K34" s="339">
        <f t="shared" si="5"/>
        <v>20</v>
      </c>
      <c r="L34" s="339">
        <f t="shared" si="5"/>
        <v>15</v>
      </c>
      <c r="M34" s="364">
        <v>3</v>
      </c>
      <c r="N34" s="364">
        <v>1</v>
      </c>
      <c r="O34" s="364">
        <v>5</v>
      </c>
      <c r="P34" s="364">
        <v>5</v>
      </c>
      <c r="Q34" s="364">
        <v>6</v>
      </c>
      <c r="R34" s="364">
        <v>4</v>
      </c>
      <c r="S34" s="364">
        <v>6</v>
      </c>
      <c r="T34" s="364">
        <v>5</v>
      </c>
      <c r="U34" s="364">
        <v>21</v>
      </c>
      <c r="V34" s="365">
        <v>2</v>
      </c>
    </row>
    <row r="35" spans="1:22" s="255" customFormat="1" ht="26.1" customHeight="1" x14ac:dyDescent="0.15">
      <c r="A35" s="317" t="s">
        <v>19</v>
      </c>
      <c r="B35" s="301"/>
      <c r="C35" s="322" t="s">
        <v>446</v>
      </c>
      <c r="D35" s="226"/>
      <c r="E35" s="360" t="s">
        <v>310</v>
      </c>
      <c r="F35" s="339">
        <f t="shared" si="3"/>
        <v>38</v>
      </c>
      <c r="G35" s="364">
        <v>28</v>
      </c>
      <c r="H35" s="364">
        <v>10</v>
      </c>
      <c r="I35" s="364">
        <v>115</v>
      </c>
      <c r="J35" s="339">
        <f t="shared" si="4"/>
        <v>131</v>
      </c>
      <c r="K35" s="339">
        <f t="shared" si="5"/>
        <v>76</v>
      </c>
      <c r="L35" s="339">
        <f t="shared" si="5"/>
        <v>55</v>
      </c>
      <c r="M35" s="364">
        <v>34</v>
      </c>
      <c r="N35" s="364">
        <v>25</v>
      </c>
      <c r="O35" s="364">
        <v>9</v>
      </c>
      <c r="P35" s="364">
        <v>11</v>
      </c>
      <c r="Q35" s="364">
        <v>16</v>
      </c>
      <c r="R35" s="364">
        <v>11</v>
      </c>
      <c r="S35" s="364">
        <v>17</v>
      </c>
      <c r="T35" s="364">
        <v>8</v>
      </c>
      <c r="U35" s="364">
        <v>24</v>
      </c>
      <c r="V35" s="365">
        <v>30</v>
      </c>
    </row>
    <row r="36" spans="1:22" s="255" customFormat="1" ht="26.1" customHeight="1" x14ac:dyDescent="0.15">
      <c r="A36" s="317" t="s">
        <v>20</v>
      </c>
      <c r="B36" s="301"/>
      <c r="C36" s="322" t="s">
        <v>447</v>
      </c>
      <c r="D36" s="226"/>
      <c r="E36" s="360" t="s">
        <v>310</v>
      </c>
      <c r="F36" s="339">
        <f t="shared" si="3"/>
        <v>34</v>
      </c>
      <c r="G36" s="364">
        <v>28</v>
      </c>
      <c r="H36" s="364">
        <v>6</v>
      </c>
      <c r="I36" s="364">
        <v>165</v>
      </c>
      <c r="J36" s="339">
        <f t="shared" si="4"/>
        <v>156</v>
      </c>
      <c r="K36" s="339">
        <f t="shared" si="5"/>
        <v>90</v>
      </c>
      <c r="L36" s="339">
        <f t="shared" si="5"/>
        <v>66</v>
      </c>
      <c r="M36" s="364">
        <v>21</v>
      </c>
      <c r="N36" s="364">
        <v>17</v>
      </c>
      <c r="O36" s="364">
        <v>18</v>
      </c>
      <c r="P36" s="364">
        <v>12</v>
      </c>
      <c r="Q36" s="364">
        <v>31</v>
      </c>
      <c r="R36" s="364">
        <v>18</v>
      </c>
      <c r="S36" s="364">
        <v>20</v>
      </c>
      <c r="T36" s="364">
        <v>19</v>
      </c>
      <c r="U36" s="364">
        <v>97</v>
      </c>
      <c r="V36" s="365">
        <v>25</v>
      </c>
    </row>
    <row r="37" spans="1:22" s="255" customFormat="1" ht="26.1" customHeight="1" x14ac:dyDescent="0.15">
      <c r="A37" s="317" t="s">
        <v>21</v>
      </c>
      <c r="B37" s="301"/>
      <c r="C37" s="341" t="s">
        <v>449</v>
      </c>
      <c r="D37" s="226"/>
      <c r="E37" s="360" t="s">
        <v>310</v>
      </c>
      <c r="F37" s="339">
        <f t="shared" si="3"/>
        <v>41</v>
      </c>
      <c r="G37" s="364">
        <v>29</v>
      </c>
      <c r="H37" s="364">
        <v>12</v>
      </c>
      <c r="I37" s="364">
        <v>135</v>
      </c>
      <c r="J37" s="339">
        <f t="shared" si="4"/>
        <v>140</v>
      </c>
      <c r="K37" s="339">
        <f t="shared" si="5"/>
        <v>78</v>
      </c>
      <c r="L37" s="339">
        <f t="shared" si="5"/>
        <v>62</v>
      </c>
      <c r="M37" s="364">
        <v>26</v>
      </c>
      <c r="N37" s="364">
        <v>30</v>
      </c>
      <c r="O37" s="364">
        <v>13</v>
      </c>
      <c r="P37" s="364">
        <v>11</v>
      </c>
      <c r="Q37" s="364">
        <v>25</v>
      </c>
      <c r="R37" s="364">
        <v>9</v>
      </c>
      <c r="S37" s="364">
        <v>14</v>
      </c>
      <c r="T37" s="364">
        <v>12</v>
      </c>
      <c r="U37" s="364">
        <v>26</v>
      </c>
      <c r="V37" s="365">
        <v>25</v>
      </c>
    </row>
    <row r="38" spans="1:22" s="255" customFormat="1" ht="26.1" customHeight="1" x14ac:dyDescent="0.15">
      <c r="A38" s="317" t="s">
        <v>22</v>
      </c>
      <c r="B38" s="301"/>
      <c r="C38" s="341" t="s">
        <v>656</v>
      </c>
      <c r="D38" s="226"/>
      <c r="E38" s="360" t="s">
        <v>310</v>
      </c>
      <c r="F38" s="339">
        <f t="shared" si="3"/>
        <v>39</v>
      </c>
      <c r="G38" s="364">
        <v>32</v>
      </c>
      <c r="H38" s="364">
        <v>7</v>
      </c>
      <c r="I38" s="364">
        <v>152</v>
      </c>
      <c r="J38" s="339">
        <f t="shared" si="4"/>
        <v>146</v>
      </c>
      <c r="K38" s="339">
        <f t="shared" si="5"/>
        <v>69</v>
      </c>
      <c r="L38" s="339">
        <f t="shared" si="5"/>
        <v>77</v>
      </c>
      <c r="M38" s="364">
        <v>24</v>
      </c>
      <c r="N38" s="364">
        <v>32</v>
      </c>
      <c r="O38" s="364">
        <v>15</v>
      </c>
      <c r="P38" s="364">
        <v>13</v>
      </c>
      <c r="Q38" s="364">
        <v>16</v>
      </c>
      <c r="R38" s="364">
        <v>14</v>
      </c>
      <c r="S38" s="364">
        <v>14</v>
      </c>
      <c r="T38" s="364">
        <v>18</v>
      </c>
      <c r="U38" s="364">
        <v>22</v>
      </c>
      <c r="V38" s="365">
        <v>30</v>
      </c>
    </row>
    <row r="39" spans="1:22" s="255" customFormat="1" ht="26.1" customHeight="1" x14ac:dyDescent="0.15">
      <c r="A39" s="317" t="s">
        <v>23</v>
      </c>
      <c r="B39" s="301"/>
      <c r="C39" s="322" t="s">
        <v>448</v>
      </c>
      <c r="D39" s="226"/>
      <c r="E39" s="360" t="s">
        <v>310</v>
      </c>
      <c r="F39" s="339">
        <f t="shared" si="3"/>
        <v>30</v>
      </c>
      <c r="G39" s="364">
        <v>20</v>
      </c>
      <c r="H39" s="364">
        <v>10</v>
      </c>
      <c r="I39" s="364">
        <v>155</v>
      </c>
      <c r="J39" s="339">
        <f t="shared" si="4"/>
        <v>135</v>
      </c>
      <c r="K39" s="339">
        <f t="shared" si="5"/>
        <v>84</v>
      </c>
      <c r="L39" s="339">
        <f t="shared" si="5"/>
        <v>51</v>
      </c>
      <c r="M39" s="364">
        <v>29</v>
      </c>
      <c r="N39" s="364">
        <v>18</v>
      </c>
      <c r="O39" s="364">
        <v>18</v>
      </c>
      <c r="P39" s="364">
        <v>12</v>
      </c>
      <c r="Q39" s="364">
        <v>22</v>
      </c>
      <c r="R39" s="364">
        <v>8</v>
      </c>
      <c r="S39" s="364">
        <v>15</v>
      </c>
      <c r="T39" s="364">
        <v>13</v>
      </c>
      <c r="U39" s="364">
        <v>21</v>
      </c>
      <c r="V39" s="365">
        <v>27</v>
      </c>
    </row>
    <row r="40" spans="1:22" s="255" customFormat="1" ht="26.1" customHeight="1" x14ac:dyDescent="0.15">
      <c r="A40" s="317" t="s">
        <v>24</v>
      </c>
      <c r="B40" s="301"/>
      <c r="C40" s="341" t="s">
        <v>450</v>
      </c>
      <c r="D40" s="226"/>
      <c r="E40" s="360" t="s">
        <v>310</v>
      </c>
      <c r="F40" s="339">
        <f t="shared" si="3"/>
        <v>31</v>
      </c>
      <c r="G40" s="364">
        <v>18</v>
      </c>
      <c r="H40" s="364">
        <v>13</v>
      </c>
      <c r="I40" s="364">
        <v>75</v>
      </c>
      <c r="J40" s="339">
        <f t="shared" si="4"/>
        <v>73</v>
      </c>
      <c r="K40" s="339">
        <f t="shared" si="5"/>
        <v>42</v>
      </c>
      <c r="L40" s="339">
        <f t="shared" si="5"/>
        <v>31</v>
      </c>
      <c r="M40" s="364">
        <v>11</v>
      </c>
      <c r="N40" s="364">
        <v>11</v>
      </c>
      <c r="O40" s="364">
        <v>9</v>
      </c>
      <c r="P40" s="364">
        <v>10</v>
      </c>
      <c r="Q40" s="364">
        <v>9</v>
      </c>
      <c r="R40" s="364">
        <v>6</v>
      </c>
      <c r="S40" s="364">
        <v>13</v>
      </c>
      <c r="T40" s="364">
        <v>4</v>
      </c>
      <c r="U40" s="364">
        <v>15</v>
      </c>
      <c r="V40" s="365">
        <v>12</v>
      </c>
    </row>
    <row r="41" spans="1:22" s="255" customFormat="1" ht="26.1" customHeight="1" x14ac:dyDescent="0.15">
      <c r="A41" s="317" t="s">
        <v>498</v>
      </c>
      <c r="B41" s="301"/>
      <c r="C41" s="362" t="s">
        <v>502</v>
      </c>
      <c r="D41" s="226"/>
      <c r="E41" s="360" t="s">
        <v>310</v>
      </c>
      <c r="F41" s="339">
        <f t="shared" si="3"/>
        <v>37</v>
      </c>
      <c r="G41" s="364">
        <v>27</v>
      </c>
      <c r="H41" s="364">
        <v>10</v>
      </c>
      <c r="I41" s="364">
        <v>110</v>
      </c>
      <c r="J41" s="339">
        <f t="shared" si="4"/>
        <v>103</v>
      </c>
      <c r="K41" s="339">
        <f t="shared" si="5"/>
        <v>56</v>
      </c>
      <c r="L41" s="339">
        <f t="shared" si="5"/>
        <v>47</v>
      </c>
      <c r="M41" s="364">
        <v>10</v>
      </c>
      <c r="N41" s="364">
        <v>7</v>
      </c>
      <c r="O41" s="364">
        <v>19</v>
      </c>
      <c r="P41" s="364">
        <v>14</v>
      </c>
      <c r="Q41" s="364">
        <v>16</v>
      </c>
      <c r="R41" s="364">
        <v>12</v>
      </c>
      <c r="S41" s="364">
        <v>11</v>
      </c>
      <c r="T41" s="364">
        <v>14</v>
      </c>
      <c r="U41" s="364">
        <v>67</v>
      </c>
      <c r="V41" s="365">
        <v>16</v>
      </c>
    </row>
    <row r="42" spans="1:22" s="255" customFormat="1" ht="26.1" customHeight="1" x14ac:dyDescent="0.15">
      <c r="A42" s="317" t="s">
        <v>499</v>
      </c>
      <c r="B42" s="301"/>
      <c r="C42" s="341" t="s">
        <v>657</v>
      </c>
      <c r="D42" s="226"/>
      <c r="E42" s="360" t="s">
        <v>310</v>
      </c>
      <c r="F42" s="339">
        <f t="shared" si="3"/>
        <v>37</v>
      </c>
      <c r="G42" s="364">
        <v>28</v>
      </c>
      <c r="H42" s="364">
        <v>9</v>
      </c>
      <c r="I42" s="364">
        <v>150</v>
      </c>
      <c r="J42" s="339">
        <f t="shared" si="4"/>
        <v>131</v>
      </c>
      <c r="K42" s="339">
        <f t="shared" si="5"/>
        <v>69</v>
      </c>
      <c r="L42" s="339">
        <f t="shared" si="5"/>
        <v>62</v>
      </c>
      <c r="M42" s="364">
        <v>30</v>
      </c>
      <c r="N42" s="364">
        <v>24</v>
      </c>
      <c r="O42" s="364">
        <v>14</v>
      </c>
      <c r="P42" s="364">
        <v>11</v>
      </c>
      <c r="Q42" s="364">
        <v>12</v>
      </c>
      <c r="R42" s="364">
        <v>16</v>
      </c>
      <c r="S42" s="364">
        <v>13</v>
      </c>
      <c r="T42" s="364">
        <v>11</v>
      </c>
      <c r="U42" s="364">
        <v>13</v>
      </c>
      <c r="V42" s="365">
        <v>25</v>
      </c>
    </row>
    <row r="43" spans="1:22" s="255" customFormat="1" ht="26.1" customHeight="1" x14ac:dyDescent="0.15">
      <c r="A43" s="317" t="s">
        <v>500</v>
      </c>
      <c r="B43" s="301"/>
      <c r="C43" s="363" t="s">
        <v>503</v>
      </c>
      <c r="D43" s="226"/>
      <c r="E43" s="360" t="s">
        <v>310</v>
      </c>
      <c r="F43" s="339">
        <f t="shared" si="3"/>
        <v>42</v>
      </c>
      <c r="G43" s="364">
        <v>33</v>
      </c>
      <c r="H43" s="364">
        <v>9</v>
      </c>
      <c r="I43" s="364">
        <v>215</v>
      </c>
      <c r="J43" s="339">
        <f t="shared" si="4"/>
        <v>197</v>
      </c>
      <c r="K43" s="339">
        <f t="shared" si="5"/>
        <v>102</v>
      </c>
      <c r="L43" s="339">
        <f t="shared" si="5"/>
        <v>95</v>
      </c>
      <c r="M43" s="364">
        <v>40</v>
      </c>
      <c r="N43" s="364">
        <v>41</v>
      </c>
      <c r="O43" s="364">
        <v>21</v>
      </c>
      <c r="P43" s="364">
        <v>16</v>
      </c>
      <c r="Q43" s="364">
        <v>19</v>
      </c>
      <c r="R43" s="364">
        <v>21</v>
      </c>
      <c r="S43" s="364">
        <v>22</v>
      </c>
      <c r="T43" s="364">
        <v>17</v>
      </c>
      <c r="U43" s="364">
        <v>32</v>
      </c>
      <c r="V43" s="365">
        <v>39</v>
      </c>
    </row>
    <row r="44" spans="1:22" s="255" customFormat="1" ht="26.1" customHeight="1" x14ac:dyDescent="0.15">
      <c r="A44" s="317" t="s">
        <v>626</v>
      </c>
      <c r="B44" s="301"/>
      <c r="C44" s="363" t="s">
        <v>650</v>
      </c>
      <c r="D44" s="226"/>
      <c r="E44" s="360" t="s">
        <v>310</v>
      </c>
      <c r="F44" s="339">
        <f t="shared" ref="F44:F49" si="6">SUM(G44:H44)</f>
        <v>34</v>
      </c>
      <c r="G44" s="364">
        <v>27</v>
      </c>
      <c r="H44" s="364">
        <v>7</v>
      </c>
      <c r="I44" s="364">
        <v>135</v>
      </c>
      <c r="J44" s="339">
        <f t="shared" si="4"/>
        <v>131</v>
      </c>
      <c r="K44" s="339">
        <f t="shared" si="5"/>
        <v>73</v>
      </c>
      <c r="L44" s="339">
        <f t="shared" si="5"/>
        <v>58</v>
      </c>
      <c r="M44" s="364">
        <v>31</v>
      </c>
      <c r="N44" s="364">
        <v>30</v>
      </c>
      <c r="O44" s="364">
        <v>14</v>
      </c>
      <c r="P44" s="364">
        <v>11</v>
      </c>
      <c r="Q44" s="364">
        <v>15</v>
      </c>
      <c r="R44" s="364">
        <v>13</v>
      </c>
      <c r="S44" s="364">
        <v>13</v>
      </c>
      <c r="T44" s="364">
        <v>4</v>
      </c>
      <c r="U44" s="364">
        <v>15</v>
      </c>
      <c r="V44" s="365">
        <v>32</v>
      </c>
    </row>
    <row r="45" spans="1:22" s="255" customFormat="1" ht="26.1" customHeight="1" x14ac:dyDescent="0.15">
      <c r="A45" s="317" t="s">
        <v>627</v>
      </c>
      <c r="B45" s="301"/>
      <c r="C45" s="363" t="s">
        <v>651</v>
      </c>
      <c r="D45" s="226"/>
      <c r="E45" s="360" t="s">
        <v>310</v>
      </c>
      <c r="F45" s="339">
        <f t="shared" si="6"/>
        <v>24</v>
      </c>
      <c r="G45" s="364">
        <v>19</v>
      </c>
      <c r="H45" s="364">
        <v>5</v>
      </c>
      <c r="I45" s="364">
        <v>115</v>
      </c>
      <c r="J45" s="339">
        <f t="shared" si="4"/>
        <v>90</v>
      </c>
      <c r="K45" s="339">
        <f t="shared" si="5"/>
        <v>46</v>
      </c>
      <c r="L45" s="339">
        <f t="shared" si="5"/>
        <v>44</v>
      </c>
      <c r="M45" s="364">
        <v>18</v>
      </c>
      <c r="N45" s="364">
        <v>20</v>
      </c>
      <c r="O45" s="364">
        <v>10</v>
      </c>
      <c r="P45" s="364">
        <v>11</v>
      </c>
      <c r="Q45" s="364">
        <v>11</v>
      </c>
      <c r="R45" s="364">
        <v>5</v>
      </c>
      <c r="S45" s="364">
        <v>7</v>
      </c>
      <c r="T45" s="364">
        <v>8</v>
      </c>
      <c r="U45" s="364">
        <v>8</v>
      </c>
      <c r="V45" s="365">
        <v>20</v>
      </c>
    </row>
    <row r="46" spans="1:22" s="255" customFormat="1" ht="26.1" customHeight="1" x14ac:dyDescent="0.15">
      <c r="A46" s="317" t="s">
        <v>628</v>
      </c>
      <c r="B46" s="301"/>
      <c r="C46" s="363" t="s">
        <v>652</v>
      </c>
      <c r="D46" s="226"/>
      <c r="E46" s="360" t="s">
        <v>310</v>
      </c>
      <c r="F46" s="339">
        <f t="shared" si="6"/>
        <v>17</v>
      </c>
      <c r="G46" s="364">
        <v>13</v>
      </c>
      <c r="H46" s="364">
        <v>4</v>
      </c>
      <c r="I46" s="364">
        <v>46</v>
      </c>
      <c r="J46" s="339">
        <f t="shared" si="4"/>
        <v>56</v>
      </c>
      <c r="K46" s="339">
        <f t="shared" si="5"/>
        <v>28</v>
      </c>
      <c r="L46" s="339">
        <f t="shared" si="5"/>
        <v>28</v>
      </c>
      <c r="M46" s="364">
        <v>14</v>
      </c>
      <c r="N46" s="364">
        <v>9</v>
      </c>
      <c r="O46" s="364">
        <v>4</v>
      </c>
      <c r="P46" s="364">
        <v>9</v>
      </c>
      <c r="Q46" s="364">
        <v>7</v>
      </c>
      <c r="R46" s="364">
        <v>7</v>
      </c>
      <c r="S46" s="364">
        <v>3</v>
      </c>
      <c r="T46" s="364">
        <v>3</v>
      </c>
      <c r="U46" s="364">
        <v>8</v>
      </c>
      <c r="V46" s="365">
        <v>10</v>
      </c>
    </row>
    <row r="47" spans="1:22" s="255" customFormat="1" ht="26.1" customHeight="1" x14ac:dyDescent="0.15">
      <c r="A47" s="317" t="s">
        <v>629</v>
      </c>
      <c r="B47" s="301"/>
      <c r="C47" s="363" t="s">
        <v>653</v>
      </c>
      <c r="D47" s="226"/>
      <c r="E47" s="360" t="s">
        <v>310</v>
      </c>
      <c r="F47" s="339">
        <f t="shared" si="6"/>
        <v>20</v>
      </c>
      <c r="G47" s="364">
        <v>15</v>
      </c>
      <c r="H47" s="364">
        <v>5</v>
      </c>
      <c r="I47" s="364">
        <v>72</v>
      </c>
      <c r="J47" s="339">
        <f t="shared" si="4"/>
        <v>63</v>
      </c>
      <c r="K47" s="339">
        <f t="shared" si="5"/>
        <v>33</v>
      </c>
      <c r="L47" s="339">
        <f t="shared" si="5"/>
        <v>30</v>
      </c>
      <c r="M47" s="364">
        <v>18</v>
      </c>
      <c r="N47" s="364">
        <v>11</v>
      </c>
      <c r="O47" s="364">
        <v>4</v>
      </c>
      <c r="P47" s="364">
        <v>6</v>
      </c>
      <c r="Q47" s="364">
        <v>3</v>
      </c>
      <c r="R47" s="364">
        <v>7</v>
      </c>
      <c r="S47" s="364">
        <v>8</v>
      </c>
      <c r="T47" s="364">
        <v>6</v>
      </c>
      <c r="U47" s="364">
        <v>6</v>
      </c>
      <c r="V47" s="365">
        <v>6</v>
      </c>
    </row>
    <row r="48" spans="1:22" s="255" customFormat="1" ht="26.1" customHeight="1" x14ac:dyDescent="0.15">
      <c r="A48" s="317" t="s">
        <v>630</v>
      </c>
      <c r="B48" s="301"/>
      <c r="C48" s="363" t="s">
        <v>654</v>
      </c>
      <c r="D48" s="226"/>
      <c r="E48" s="360" t="s">
        <v>310</v>
      </c>
      <c r="F48" s="339">
        <f t="shared" si="6"/>
        <v>13</v>
      </c>
      <c r="G48" s="364">
        <v>8</v>
      </c>
      <c r="H48" s="364">
        <v>5</v>
      </c>
      <c r="I48" s="364">
        <v>30</v>
      </c>
      <c r="J48" s="339">
        <f t="shared" si="4"/>
        <v>19</v>
      </c>
      <c r="K48" s="339">
        <f t="shared" si="5"/>
        <v>7</v>
      </c>
      <c r="L48" s="339">
        <f t="shared" si="5"/>
        <v>12</v>
      </c>
      <c r="M48" s="364">
        <v>6</v>
      </c>
      <c r="N48" s="364">
        <v>4</v>
      </c>
      <c r="O48" s="364">
        <v>0</v>
      </c>
      <c r="P48" s="364">
        <v>2</v>
      </c>
      <c r="Q48" s="364">
        <v>1</v>
      </c>
      <c r="R48" s="364">
        <v>3</v>
      </c>
      <c r="S48" s="364">
        <v>0</v>
      </c>
      <c r="T48" s="364">
        <v>3</v>
      </c>
      <c r="U48" s="364">
        <v>2</v>
      </c>
      <c r="V48" s="365">
        <v>7</v>
      </c>
    </row>
    <row r="49" spans="1:22" s="255" customFormat="1" ht="26.1" customHeight="1" thickBot="1" x14ac:dyDescent="0.2">
      <c r="A49" s="317" t="s">
        <v>632</v>
      </c>
      <c r="B49" s="301"/>
      <c r="C49" s="363" t="s">
        <v>655</v>
      </c>
      <c r="D49" s="334"/>
      <c r="E49" s="360" t="s">
        <v>310</v>
      </c>
      <c r="F49" s="339">
        <f t="shared" si="6"/>
        <v>12</v>
      </c>
      <c r="G49" s="364">
        <v>9</v>
      </c>
      <c r="H49" s="364">
        <v>3</v>
      </c>
      <c r="I49" s="364">
        <v>68</v>
      </c>
      <c r="J49" s="339">
        <f t="shared" si="4"/>
        <v>22</v>
      </c>
      <c r="K49" s="339">
        <f t="shared" si="5"/>
        <v>10</v>
      </c>
      <c r="L49" s="339">
        <f t="shared" si="5"/>
        <v>12</v>
      </c>
      <c r="M49" s="364">
        <v>0</v>
      </c>
      <c r="N49" s="364">
        <v>0</v>
      </c>
      <c r="O49" s="364">
        <v>3</v>
      </c>
      <c r="P49" s="364">
        <v>0</v>
      </c>
      <c r="Q49" s="364">
        <v>4</v>
      </c>
      <c r="R49" s="364">
        <v>5</v>
      </c>
      <c r="S49" s="364">
        <v>3</v>
      </c>
      <c r="T49" s="364">
        <v>7</v>
      </c>
      <c r="U49" s="364">
        <v>22</v>
      </c>
      <c r="V49" s="365">
        <v>0</v>
      </c>
    </row>
    <row r="50" spans="1:22" s="255" customFormat="1" ht="12.95" customHeight="1" x14ac:dyDescent="0.15">
      <c r="A50" s="249" t="s">
        <v>512</v>
      </c>
      <c r="B50" s="249"/>
      <c r="C50" s="249"/>
      <c r="D50" s="249"/>
      <c r="E50" s="249"/>
      <c r="F50" s="249"/>
      <c r="G50" s="249"/>
      <c r="H50" s="249"/>
      <c r="I50" s="249"/>
      <c r="J50" s="249"/>
      <c r="K50" s="249"/>
      <c r="L50" s="249"/>
      <c r="M50" s="249"/>
      <c r="N50" s="249"/>
      <c r="O50" s="223"/>
      <c r="P50" s="223"/>
      <c r="Q50" s="223"/>
      <c r="R50" s="223"/>
      <c r="S50" s="223"/>
      <c r="T50" s="223"/>
      <c r="U50" s="224"/>
      <c r="V50" s="224"/>
    </row>
    <row r="51" spans="1:22" s="255" customFormat="1" ht="12.95" customHeight="1" x14ac:dyDescent="0.15">
      <c r="A51" s="209" t="s">
        <v>574</v>
      </c>
    </row>
    <row r="52" spans="1:22" ht="12.95" customHeight="1" x14ac:dyDescent="0.15">
      <c r="A52" s="209" t="s">
        <v>575</v>
      </c>
    </row>
  </sheetData>
  <mergeCells count="22">
    <mergeCell ref="A12:D12"/>
    <mergeCell ref="H7:H8"/>
    <mergeCell ref="J7:L7"/>
    <mergeCell ref="M7:N7"/>
    <mergeCell ref="O7:P7"/>
    <mergeCell ref="A9:D9"/>
    <mergeCell ref="A10:D10"/>
    <mergeCell ref="A11:D11"/>
    <mergeCell ref="A2:V2"/>
    <mergeCell ref="A4:N4"/>
    <mergeCell ref="O4:V4"/>
    <mergeCell ref="A6:D8"/>
    <mergeCell ref="E6:E8"/>
    <mergeCell ref="F6:H6"/>
    <mergeCell ref="I6:I8"/>
    <mergeCell ref="J6:T6"/>
    <mergeCell ref="F7:F8"/>
    <mergeCell ref="G7:G8"/>
    <mergeCell ref="U7:U8"/>
    <mergeCell ref="V7:V8"/>
    <mergeCell ref="Q7:R7"/>
    <mergeCell ref="S7:T7"/>
  </mergeCells>
  <phoneticPr fontId="2"/>
  <printOptions horizontalCentered="1"/>
  <pageMargins left="0.31496062992125984" right="0.31496062992125984" top="0.74803149606299213" bottom="0.74803149606299213" header="0.31496062992125984" footer="0.31496062992125984"/>
  <pageSetup paperSize="9" scale="66" orientation="portrait" r:id="rId1"/>
  <ignoredErrors>
    <ignoredError sqref="G14:V14 F16:F49" formulaRange="1"/>
    <ignoredError sqref="A16:A4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15" zoomScaleNormal="115" workbookViewId="0">
      <selection sqref="A1:F1"/>
    </sheetView>
  </sheetViews>
  <sheetFormatPr defaultRowHeight="13.5" x14ac:dyDescent="0.15"/>
  <cols>
    <col min="1" max="1" width="17.75" style="1" customWidth="1"/>
    <col min="2" max="2" width="16.875" style="1" customWidth="1"/>
    <col min="3" max="6" width="14.375" style="1" customWidth="1"/>
    <col min="7" max="16384" width="9" style="2"/>
  </cols>
  <sheetData>
    <row r="1" spans="1:7" ht="17.25" x14ac:dyDescent="0.15">
      <c r="A1" s="376" t="s">
        <v>524</v>
      </c>
      <c r="B1" s="376"/>
      <c r="C1" s="376"/>
      <c r="D1" s="376"/>
      <c r="E1" s="376"/>
      <c r="F1" s="376"/>
    </row>
    <row r="2" spans="1:7" ht="12" customHeight="1" x14ac:dyDescent="0.15"/>
    <row r="3" spans="1:7" ht="12" customHeight="1" x14ac:dyDescent="0.15">
      <c r="A3" s="375" t="s">
        <v>539</v>
      </c>
      <c r="B3" s="375"/>
      <c r="C3" s="375"/>
      <c r="D3" s="375"/>
      <c r="E3" s="375"/>
      <c r="F3" s="375"/>
    </row>
    <row r="4" spans="1:7" ht="8.25" customHeight="1" x14ac:dyDescent="0.15"/>
    <row r="5" spans="1:7" ht="12" customHeight="1" thickBot="1" x14ac:dyDescent="0.2">
      <c r="A5" s="373" t="s">
        <v>203</v>
      </c>
      <c r="B5" s="373"/>
      <c r="C5" s="373"/>
      <c r="D5" s="373"/>
      <c r="E5" s="373"/>
      <c r="F5" s="373"/>
    </row>
    <row r="6" spans="1:7" ht="17.25" customHeight="1" x14ac:dyDescent="0.15">
      <c r="A6" s="394" t="s">
        <v>517</v>
      </c>
      <c r="B6" s="394" t="s">
        <v>518</v>
      </c>
      <c r="C6" s="394" t="s">
        <v>60</v>
      </c>
      <c r="D6" s="394" t="s">
        <v>61</v>
      </c>
      <c r="E6" s="395" t="s">
        <v>62</v>
      </c>
      <c r="F6" s="392" t="s">
        <v>63</v>
      </c>
    </row>
    <row r="7" spans="1:7" ht="17.25" customHeight="1" x14ac:dyDescent="0.15">
      <c r="A7" s="372"/>
      <c r="B7" s="372"/>
      <c r="C7" s="372"/>
      <c r="D7" s="372"/>
      <c r="E7" s="371"/>
      <c r="F7" s="393"/>
    </row>
    <row r="8" spans="1:7" ht="13.5" customHeight="1" x14ac:dyDescent="0.15">
      <c r="A8" s="24" t="s">
        <v>598</v>
      </c>
      <c r="B8" s="31">
        <v>35857</v>
      </c>
      <c r="C8" s="31">
        <v>26632</v>
      </c>
      <c r="D8" s="31">
        <v>5351</v>
      </c>
      <c r="E8" s="31">
        <v>2770</v>
      </c>
      <c r="F8" s="31">
        <v>1104</v>
      </c>
    </row>
    <row r="9" spans="1:7" ht="13.5" customHeight="1" x14ac:dyDescent="0.15">
      <c r="A9" s="24" t="s">
        <v>540</v>
      </c>
      <c r="B9" s="31">
        <v>34199</v>
      </c>
      <c r="C9" s="31">
        <v>25422</v>
      </c>
      <c r="D9" s="31">
        <v>5010</v>
      </c>
      <c r="E9" s="31">
        <v>2677</v>
      </c>
      <c r="F9" s="31">
        <v>1090</v>
      </c>
    </row>
    <row r="10" spans="1:7" ht="13.5" customHeight="1" x14ac:dyDescent="0.15">
      <c r="A10" s="24" t="s">
        <v>599</v>
      </c>
      <c r="B10" s="31">
        <v>32547</v>
      </c>
      <c r="C10" s="31">
        <v>24180</v>
      </c>
      <c r="D10" s="31">
        <v>4713</v>
      </c>
      <c r="E10" s="31">
        <v>2574</v>
      </c>
      <c r="F10" s="31">
        <v>1080</v>
      </c>
    </row>
    <row r="11" spans="1:7" ht="13.5" customHeight="1" x14ac:dyDescent="0.15">
      <c r="A11" s="24" t="s">
        <v>600</v>
      </c>
      <c r="B11" s="31">
        <v>30813</v>
      </c>
      <c r="C11" s="31">
        <v>22880</v>
      </c>
      <c r="D11" s="31">
        <v>4386</v>
      </c>
      <c r="E11" s="31">
        <v>2477</v>
      </c>
      <c r="F11" s="31">
        <v>1070</v>
      </c>
    </row>
    <row r="12" spans="1:7" ht="13.5" customHeight="1" x14ac:dyDescent="0.15">
      <c r="A12" s="24" t="s">
        <v>601</v>
      </c>
      <c r="B12" s="31">
        <f>B27</f>
        <v>29064</v>
      </c>
      <c r="C12" s="31">
        <f t="shared" ref="C12:F12" si="0">C27</f>
        <v>21588</v>
      </c>
      <c r="D12" s="31">
        <f t="shared" si="0"/>
        <v>4056</v>
      </c>
      <c r="E12" s="31">
        <f t="shared" si="0"/>
        <v>2372</v>
      </c>
      <c r="F12" s="31">
        <f t="shared" si="0"/>
        <v>1048</v>
      </c>
    </row>
    <row r="13" spans="1:7" ht="6.75" customHeight="1" x14ac:dyDescent="0.15">
      <c r="A13" s="24"/>
      <c r="B13" s="31"/>
      <c r="C13" s="31"/>
      <c r="D13" s="31"/>
      <c r="E13" s="31"/>
      <c r="F13" s="31"/>
    </row>
    <row r="14" spans="1:7" ht="13.5" customHeight="1" x14ac:dyDescent="0.15">
      <c r="A14" s="29" t="s">
        <v>602</v>
      </c>
      <c r="B14" s="108">
        <f>C14+D14+E14+F14</f>
        <v>30674</v>
      </c>
      <c r="C14" s="108">
        <v>22784</v>
      </c>
      <c r="D14" s="108">
        <v>4353</v>
      </c>
      <c r="E14" s="108">
        <v>2469</v>
      </c>
      <c r="F14" s="108">
        <v>1068</v>
      </c>
      <c r="G14" s="13"/>
    </row>
    <row r="15" spans="1:7" ht="13.5" customHeight="1" x14ac:dyDescent="0.15">
      <c r="A15" s="24" t="s">
        <v>541</v>
      </c>
      <c r="B15" s="108">
        <f t="shared" ref="B15:B27" si="1">C15+D15+E15+F15</f>
        <v>30520</v>
      </c>
      <c r="C15" s="108">
        <v>22668</v>
      </c>
      <c r="D15" s="108">
        <v>4321</v>
      </c>
      <c r="E15" s="108">
        <v>2465</v>
      </c>
      <c r="F15" s="108">
        <v>1066</v>
      </c>
      <c r="G15" s="13"/>
    </row>
    <row r="16" spans="1:7" ht="13.5" customHeight="1" x14ac:dyDescent="0.15">
      <c r="A16" s="24" t="s">
        <v>542</v>
      </c>
      <c r="B16" s="108">
        <f t="shared" si="1"/>
        <v>30359</v>
      </c>
      <c r="C16" s="108">
        <v>22551</v>
      </c>
      <c r="D16" s="108">
        <v>4292</v>
      </c>
      <c r="E16" s="108">
        <v>2452</v>
      </c>
      <c r="F16" s="108">
        <v>1064</v>
      </c>
      <c r="G16" s="13"/>
    </row>
    <row r="17" spans="1:9" ht="13.5" customHeight="1" x14ac:dyDescent="0.15">
      <c r="A17" s="24" t="s">
        <v>543</v>
      </c>
      <c r="B17" s="108">
        <f t="shared" si="1"/>
        <v>30218</v>
      </c>
      <c r="C17" s="108">
        <v>22448</v>
      </c>
      <c r="D17" s="108">
        <v>4264</v>
      </c>
      <c r="E17" s="108">
        <v>2441</v>
      </c>
      <c r="F17" s="108">
        <v>1065</v>
      </c>
      <c r="G17" s="13"/>
    </row>
    <row r="18" spans="1:9" ht="6.75" customHeight="1" x14ac:dyDescent="0.15">
      <c r="A18" s="24" t="s">
        <v>303</v>
      </c>
      <c r="B18" s="108"/>
      <c r="C18" s="108"/>
      <c r="D18" s="108"/>
      <c r="E18" s="108"/>
      <c r="F18" s="108"/>
      <c r="G18" s="13"/>
    </row>
    <row r="19" spans="1:9" ht="13.5" customHeight="1" x14ac:dyDescent="0.15">
      <c r="A19" s="24" t="s">
        <v>544</v>
      </c>
      <c r="B19" s="108">
        <f t="shared" si="1"/>
        <v>30100</v>
      </c>
      <c r="C19" s="108">
        <v>22355</v>
      </c>
      <c r="D19" s="108">
        <v>4249</v>
      </c>
      <c r="E19" s="108">
        <v>2433</v>
      </c>
      <c r="F19" s="108">
        <v>1063</v>
      </c>
      <c r="G19" s="13"/>
    </row>
    <row r="20" spans="1:9" ht="13.5" customHeight="1" x14ac:dyDescent="0.15">
      <c r="A20" s="24" t="s">
        <v>545</v>
      </c>
      <c r="B20" s="108">
        <f t="shared" si="1"/>
        <v>29959</v>
      </c>
      <c r="C20" s="108">
        <v>22257</v>
      </c>
      <c r="D20" s="108">
        <v>4217</v>
      </c>
      <c r="E20" s="108">
        <v>2425</v>
      </c>
      <c r="F20" s="108">
        <v>1060</v>
      </c>
      <c r="G20" s="13"/>
    </row>
    <row r="21" spans="1:9" ht="13.5" customHeight="1" x14ac:dyDescent="0.15">
      <c r="A21" s="24" t="s">
        <v>546</v>
      </c>
      <c r="B21" s="108">
        <f t="shared" si="1"/>
        <v>29834</v>
      </c>
      <c r="C21" s="108">
        <v>22161</v>
      </c>
      <c r="D21" s="108">
        <v>4201</v>
      </c>
      <c r="E21" s="108">
        <v>2417</v>
      </c>
      <c r="F21" s="108">
        <v>1055</v>
      </c>
      <c r="G21" s="105"/>
      <c r="H21" s="105"/>
      <c r="I21" s="105"/>
    </row>
    <row r="22" spans="1:9" ht="13.5" customHeight="1" x14ac:dyDescent="0.15">
      <c r="A22" s="24" t="s">
        <v>547</v>
      </c>
      <c r="B22" s="108">
        <f t="shared" si="1"/>
        <v>29698</v>
      </c>
      <c r="C22" s="108">
        <v>22059</v>
      </c>
      <c r="D22" s="108">
        <v>4175</v>
      </c>
      <c r="E22" s="108">
        <v>2410</v>
      </c>
      <c r="F22" s="108">
        <v>1054</v>
      </c>
      <c r="G22" s="105"/>
      <c r="H22" s="105"/>
      <c r="I22" s="105"/>
    </row>
    <row r="23" spans="1:9" ht="6.75" customHeight="1" x14ac:dyDescent="0.15">
      <c r="A23" s="24"/>
      <c r="B23" s="108"/>
      <c r="C23" s="108"/>
      <c r="D23" s="108"/>
      <c r="E23" s="108"/>
      <c r="F23" s="108"/>
      <c r="G23" s="105"/>
      <c r="H23" s="105"/>
      <c r="I23" s="105"/>
    </row>
    <row r="24" spans="1:9" ht="13.5" customHeight="1" x14ac:dyDescent="0.15">
      <c r="A24" s="24" t="s">
        <v>548</v>
      </c>
      <c r="B24" s="108">
        <f t="shared" si="1"/>
        <v>29523</v>
      </c>
      <c r="C24" s="108">
        <v>21933</v>
      </c>
      <c r="D24" s="108">
        <v>4141</v>
      </c>
      <c r="E24" s="108">
        <v>2398</v>
      </c>
      <c r="F24" s="108">
        <v>1051</v>
      </c>
      <c r="G24" s="105"/>
      <c r="H24" s="105"/>
      <c r="I24" s="105"/>
    </row>
    <row r="25" spans="1:9" ht="13.5" customHeight="1" x14ac:dyDescent="0.15">
      <c r="A25" s="24" t="s">
        <v>603</v>
      </c>
      <c r="B25" s="108">
        <f t="shared" si="1"/>
        <v>29359</v>
      </c>
      <c r="C25" s="108">
        <v>21801</v>
      </c>
      <c r="D25" s="108">
        <v>4114</v>
      </c>
      <c r="E25" s="108">
        <v>2394</v>
      </c>
      <c r="F25" s="108">
        <v>1050</v>
      </c>
      <c r="G25" s="105"/>
      <c r="H25" s="105"/>
      <c r="I25" s="105"/>
    </row>
    <row r="26" spans="1:9" ht="13.5" customHeight="1" x14ac:dyDescent="0.15">
      <c r="A26" s="24" t="s">
        <v>549</v>
      </c>
      <c r="B26" s="108">
        <f t="shared" si="1"/>
        <v>29206</v>
      </c>
      <c r="C26" s="108">
        <v>21696</v>
      </c>
      <c r="D26" s="108">
        <v>4080</v>
      </c>
      <c r="E26" s="108">
        <v>2382</v>
      </c>
      <c r="F26" s="108">
        <v>1048</v>
      </c>
      <c r="G26" s="105"/>
      <c r="H26" s="105"/>
      <c r="I26" s="105"/>
    </row>
    <row r="27" spans="1:9" ht="13.5" customHeight="1" thickBot="1" x14ac:dyDescent="0.2">
      <c r="A27" s="27" t="s">
        <v>550</v>
      </c>
      <c r="B27" s="108">
        <f t="shared" si="1"/>
        <v>29064</v>
      </c>
      <c r="C27" s="108">
        <v>21588</v>
      </c>
      <c r="D27" s="108">
        <v>4056</v>
      </c>
      <c r="E27" s="108">
        <v>2372</v>
      </c>
      <c r="F27" s="108">
        <v>1048</v>
      </c>
    </row>
    <row r="28" spans="1:9" s="9" customFormat="1" ht="12" customHeight="1" x14ac:dyDescent="0.15">
      <c r="A28" s="278" t="s">
        <v>551</v>
      </c>
      <c r="B28" s="277"/>
      <c r="C28" s="277"/>
      <c r="D28" s="277"/>
      <c r="E28" s="277"/>
      <c r="F28" s="277"/>
    </row>
    <row r="29" spans="1:9" ht="12" customHeight="1" x14ac:dyDescent="0.15">
      <c r="A29" s="1" t="s">
        <v>552</v>
      </c>
    </row>
    <row r="30" spans="1:9" ht="12" customHeight="1" x14ac:dyDescent="0.15">
      <c r="A30" s="1" t="s">
        <v>553</v>
      </c>
      <c r="B30" s="81"/>
    </row>
    <row r="31" spans="1:9" ht="12" customHeight="1" x14ac:dyDescent="0.15">
      <c r="A31" s="1" t="s">
        <v>559</v>
      </c>
      <c r="D31" s="105"/>
      <c r="E31" s="105"/>
      <c r="F31" s="105"/>
      <c r="G31" s="105"/>
    </row>
    <row r="32" spans="1:9" ht="12" customHeight="1" x14ac:dyDescent="0.15">
      <c r="A32" s="1" t="s">
        <v>558</v>
      </c>
    </row>
  </sheetData>
  <mergeCells count="9">
    <mergeCell ref="A1:F1"/>
    <mergeCell ref="A3:F3"/>
    <mergeCell ref="A5:F5"/>
    <mergeCell ref="F6:F7"/>
    <mergeCell ref="A6:A7"/>
    <mergeCell ref="B6:B7"/>
    <mergeCell ref="C6:C7"/>
    <mergeCell ref="D6:D7"/>
    <mergeCell ref="E6:E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115" zoomScaleNormal="115" workbookViewId="0">
      <selection sqref="A1:I1"/>
    </sheetView>
  </sheetViews>
  <sheetFormatPr defaultRowHeight="13.5" x14ac:dyDescent="0.15"/>
  <cols>
    <col min="1" max="1" width="10.625" style="81" customWidth="1"/>
    <col min="2" max="2" width="8.125" style="81" customWidth="1"/>
    <col min="3" max="3" width="12.25" style="81" customWidth="1"/>
    <col min="4" max="4" width="8.125" style="81" customWidth="1"/>
    <col min="5" max="5" width="12.25" style="81" customWidth="1"/>
    <col min="6" max="6" width="8.125" style="81" customWidth="1"/>
    <col min="7" max="7" width="12.25" style="81" customWidth="1"/>
    <col min="8" max="8" width="8.125" style="81" customWidth="1"/>
    <col min="9" max="9" width="12.25" style="81" customWidth="1"/>
    <col min="10" max="10" width="8.125" style="81" customWidth="1"/>
    <col min="11" max="11" width="12.25" style="81" customWidth="1"/>
    <col min="12" max="12" width="8.125" style="81" customWidth="1"/>
    <col min="13" max="13" width="12.25" style="81" customWidth="1"/>
    <col min="14" max="14" width="8.125" style="81" customWidth="1"/>
    <col min="15" max="15" width="12.25" style="81" customWidth="1"/>
    <col min="16" max="16" width="8.125" style="81" customWidth="1"/>
    <col min="17" max="17" width="12.25" style="81" customWidth="1"/>
    <col min="18" max="18" width="10.625" style="81" customWidth="1"/>
    <col min="19" max="16384" width="9" style="80"/>
  </cols>
  <sheetData>
    <row r="1" spans="1:18" ht="17.25" x14ac:dyDescent="0.15">
      <c r="A1" s="404" t="s">
        <v>525</v>
      </c>
      <c r="B1" s="404"/>
      <c r="C1" s="404"/>
      <c r="D1" s="404"/>
      <c r="E1" s="404"/>
      <c r="F1" s="404"/>
      <c r="G1" s="404"/>
      <c r="H1" s="404"/>
      <c r="I1" s="404"/>
      <c r="J1" s="399" t="s">
        <v>208</v>
      </c>
      <c r="K1" s="399"/>
      <c r="L1" s="399"/>
      <c r="M1" s="399"/>
      <c r="N1" s="399"/>
      <c r="O1" s="399"/>
      <c r="P1" s="399"/>
      <c r="Q1" s="399"/>
      <c r="R1" s="399"/>
    </row>
    <row r="2" spans="1:18" ht="9" customHeight="1" x14ac:dyDescent="0.15"/>
    <row r="3" spans="1:18" ht="12" customHeight="1" x14ac:dyDescent="0.15">
      <c r="A3" s="403" t="s">
        <v>10</v>
      </c>
      <c r="B3" s="403"/>
      <c r="C3" s="403"/>
      <c r="D3" s="403"/>
      <c r="E3" s="403"/>
      <c r="F3" s="403"/>
      <c r="G3" s="403"/>
      <c r="H3" s="403"/>
      <c r="I3" s="403"/>
      <c r="P3" s="80"/>
      <c r="Q3" s="80"/>
      <c r="R3" s="80"/>
    </row>
    <row r="4" spans="1:18" ht="12" customHeight="1" x14ac:dyDescent="0.15">
      <c r="A4" s="258" t="s">
        <v>554</v>
      </c>
      <c r="B4" s="258"/>
      <c r="C4" s="258"/>
      <c r="D4" s="258"/>
      <c r="E4" s="258"/>
      <c r="F4" s="258"/>
      <c r="G4" s="258"/>
      <c r="H4" s="258"/>
      <c r="I4" s="258"/>
      <c r="J4" s="258"/>
      <c r="K4" s="258"/>
      <c r="L4" s="258"/>
      <c r="M4" s="258"/>
      <c r="N4" s="258"/>
      <c r="O4" s="258"/>
      <c r="P4" s="80"/>
      <c r="Q4" s="80"/>
      <c r="R4" s="80"/>
    </row>
    <row r="5" spans="1:18" ht="12" customHeight="1" thickBot="1" x14ac:dyDescent="0.2">
      <c r="A5" s="82"/>
      <c r="B5" s="82"/>
      <c r="C5" s="82"/>
      <c r="D5" s="82"/>
      <c r="E5" s="82"/>
      <c r="F5" s="82"/>
      <c r="G5" s="82"/>
      <c r="H5" s="82"/>
      <c r="I5" s="82"/>
      <c r="J5" s="82"/>
      <c r="K5" s="82"/>
      <c r="L5" s="82"/>
      <c r="M5" s="82"/>
      <c r="N5" s="82"/>
      <c r="O5" s="82"/>
      <c r="P5" s="82"/>
      <c r="Q5" s="402" t="s">
        <v>210</v>
      </c>
      <c r="R5" s="402"/>
    </row>
    <row r="6" spans="1:18" ht="18.75" customHeight="1" x14ac:dyDescent="0.15">
      <c r="A6" s="405" t="s">
        <v>71</v>
      </c>
      <c r="B6" s="396" t="s">
        <v>67</v>
      </c>
      <c r="C6" s="397"/>
      <c r="D6" s="396" t="s">
        <v>75</v>
      </c>
      <c r="E6" s="397"/>
      <c r="F6" s="396" t="s">
        <v>76</v>
      </c>
      <c r="G6" s="397"/>
      <c r="H6" s="406" t="s">
        <v>64</v>
      </c>
      <c r="I6" s="407"/>
      <c r="J6" s="400" t="s">
        <v>209</v>
      </c>
      <c r="K6" s="401"/>
      <c r="L6" s="396" t="s">
        <v>77</v>
      </c>
      <c r="M6" s="397"/>
      <c r="N6" s="396" t="s">
        <v>78</v>
      </c>
      <c r="O6" s="397"/>
      <c r="P6" s="396" t="s">
        <v>79</v>
      </c>
      <c r="Q6" s="397"/>
      <c r="R6" s="398" t="s">
        <v>71</v>
      </c>
    </row>
    <row r="7" spans="1:18" ht="18.75" customHeight="1" x14ac:dyDescent="0.15">
      <c r="A7" s="397"/>
      <c r="B7" s="58" t="s">
        <v>72</v>
      </c>
      <c r="C7" s="58" t="s">
        <v>73</v>
      </c>
      <c r="D7" s="58" t="s">
        <v>72</v>
      </c>
      <c r="E7" s="58" t="s">
        <v>73</v>
      </c>
      <c r="F7" s="58" t="s">
        <v>72</v>
      </c>
      <c r="G7" s="58" t="s">
        <v>73</v>
      </c>
      <c r="H7" s="102" t="s">
        <v>72</v>
      </c>
      <c r="I7" s="95" t="s">
        <v>73</v>
      </c>
      <c r="J7" s="83" t="s">
        <v>72</v>
      </c>
      <c r="K7" s="58" t="s">
        <v>73</v>
      </c>
      <c r="L7" s="58" t="s">
        <v>72</v>
      </c>
      <c r="M7" s="58" t="s">
        <v>73</v>
      </c>
      <c r="N7" s="58" t="s">
        <v>72</v>
      </c>
      <c r="O7" s="58" t="s">
        <v>73</v>
      </c>
      <c r="P7" s="58" t="s">
        <v>72</v>
      </c>
      <c r="Q7" s="58" t="s">
        <v>73</v>
      </c>
      <c r="R7" s="396"/>
    </row>
    <row r="8" spans="1:18" ht="13.5" customHeight="1" x14ac:dyDescent="0.15">
      <c r="A8" s="61" t="s">
        <v>579</v>
      </c>
      <c r="B8" s="84">
        <v>36540</v>
      </c>
      <c r="C8" s="84">
        <v>17111623</v>
      </c>
      <c r="D8" s="84">
        <v>1569</v>
      </c>
      <c r="E8" s="84">
        <v>2495604</v>
      </c>
      <c r="F8" s="84">
        <v>114</v>
      </c>
      <c r="G8" s="84">
        <v>71575</v>
      </c>
      <c r="H8" s="84">
        <v>2</v>
      </c>
      <c r="I8" s="84">
        <v>1123</v>
      </c>
      <c r="J8" s="86">
        <v>33758</v>
      </c>
      <c r="K8" s="86">
        <v>13881232</v>
      </c>
      <c r="L8" s="86">
        <v>90</v>
      </c>
      <c r="M8" s="86">
        <v>22558</v>
      </c>
      <c r="N8" s="86">
        <v>864</v>
      </c>
      <c r="O8" s="86">
        <v>306072</v>
      </c>
      <c r="P8" s="86">
        <v>143</v>
      </c>
      <c r="Q8" s="84">
        <v>333459</v>
      </c>
      <c r="R8" s="85" t="s">
        <v>605</v>
      </c>
    </row>
    <row r="9" spans="1:18" ht="13.5" customHeight="1" x14ac:dyDescent="0.15">
      <c r="A9" s="61" t="s">
        <v>604</v>
      </c>
      <c r="B9" s="84">
        <v>35202</v>
      </c>
      <c r="C9" s="84">
        <v>16411740</v>
      </c>
      <c r="D9" s="84">
        <v>1912</v>
      </c>
      <c r="E9" s="84">
        <v>2602471</v>
      </c>
      <c r="F9" s="84">
        <v>113</v>
      </c>
      <c r="G9" s="84">
        <v>70209</v>
      </c>
      <c r="H9" s="84">
        <v>2</v>
      </c>
      <c r="I9" s="84">
        <v>1116</v>
      </c>
      <c r="J9" s="86">
        <v>32098</v>
      </c>
      <c r="K9" s="86">
        <v>13123257</v>
      </c>
      <c r="L9" s="86">
        <v>85</v>
      </c>
      <c r="M9" s="86">
        <v>21462</v>
      </c>
      <c r="N9" s="86">
        <v>862</v>
      </c>
      <c r="O9" s="86">
        <v>282785</v>
      </c>
      <c r="P9" s="86">
        <v>130</v>
      </c>
      <c r="Q9" s="84">
        <v>310439</v>
      </c>
      <c r="R9" s="85" t="s">
        <v>604</v>
      </c>
    </row>
    <row r="10" spans="1:18" ht="13.5" customHeight="1" x14ac:dyDescent="0.15">
      <c r="A10" s="61" t="s">
        <v>467</v>
      </c>
      <c r="B10" s="84">
        <v>33383</v>
      </c>
      <c r="C10" s="84">
        <v>16126872</v>
      </c>
      <c r="D10" s="84">
        <v>1612</v>
      </c>
      <c r="E10" s="84">
        <v>2647225</v>
      </c>
      <c r="F10" s="84">
        <v>160</v>
      </c>
      <c r="G10" s="84">
        <v>97499</v>
      </c>
      <c r="H10" s="84">
        <v>2</v>
      </c>
      <c r="I10" s="84">
        <v>1143</v>
      </c>
      <c r="J10" s="86">
        <v>30445</v>
      </c>
      <c r="K10" s="86">
        <v>12750969</v>
      </c>
      <c r="L10" s="86">
        <v>81</v>
      </c>
      <c r="M10" s="86">
        <v>20904</v>
      </c>
      <c r="N10" s="86">
        <v>955</v>
      </c>
      <c r="O10" s="86">
        <v>281818</v>
      </c>
      <c r="P10" s="86">
        <v>128</v>
      </c>
      <c r="Q10" s="84">
        <v>327314</v>
      </c>
      <c r="R10" s="85" t="s">
        <v>467</v>
      </c>
    </row>
    <row r="11" spans="1:18" ht="13.5" customHeight="1" x14ac:dyDescent="0.15">
      <c r="A11" s="61" t="s">
        <v>580</v>
      </c>
      <c r="B11" s="84">
        <v>31647</v>
      </c>
      <c r="C11" s="84">
        <v>15559898</v>
      </c>
      <c r="D11" s="84">
        <v>1511</v>
      </c>
      <c r="E11" s="84">
        <v>2599719</v>
      </c>
      <c r="F11" s="84">
        <v>210</v>
      </c>
      <c r="G11" s="84">
        <v>130583</v>
      </c>
      <c r="H11" s="84">
        <v>1</v>
      </c>
      <c r="I11" s="84">
        <v>960</v>
      </c>
      <c r="J11" s="84">
        <v>28736</v>
      </c>
      <c r="K11" s="86">
        <v>12156013</v>
      </c>
      <c r="L11" s="84">
        <v>78</v>
      </c>
      <c r="M11" s="86">
        <v>20240</v>
      </c>
      <c r="N11" s="84">
        <v>965</v>
      </c>
      <c r="O11" s="86">
        <v>316206</v>
      </c>
      <c r="P11" s="84">
        <v>146</v>
      </c>
      <c r="Q11" s="84">
        <v>336177</v>
      </c>
      <c r="R11" s="85" t="s">
        <v>580</v>
      </c>
    </row>
    <row r="12" spans="1:18" ht="13.5" customHeight="1" x14ac:dyDescent="0.15">
      <c r="A12" s="61" t="s">
        <v>581</v>
      </c>
      <c r="B12" s="84">
        <f>B27</f>
        <v>29729</v>
      </c>
      <c r="C12" s="84">
        <v>14658505</v>
      </c>
      <c r="D12" s="84">
        <f>D27</f>
        <v>1440</v>
      </c>
      <c r="E12" s="84">
        <v>2377168</v>
      </c>
      <c r="F12" s="84">
        <f>F27</f>
        <v>333</v>
      </c>
      <c r="G12" s="84">
        <v>200706</v>
      </c>
      <c r="H12" s="84">
        <f>H27</f>
        <v>1</v>
      </c>
      <c r="I12" s="84">
        <v>575</v>
      </c>
      <c r="J12" s="84">
        <f>J27</f>
        <v>27028</v>
      </c>
      <c r="K12" s="86">
        <v>11433980</v>
      </c>
      <c r="L12" s="84">
        <f>L27</f>
        <v>71</v>
      </c>
      <c r="M12" s="86">
        <v>18571</v>
      </c>
      <c r="N12" s="84">
        <f>N27</f>
        <v>709</v>
      </c>
      <c r="O12" s="86">
        <v>280811</v>
      </c>
      <c r="P12" s="84">
        <f>P27</f>
        <v>147</v>
      </c>
      <c r="Q12" s="84">
        <v>346693</v>
      </c>
      <c r="R12" s="85" t="s">
        <v>581</v>
      </c>
    </row>
    <row r="13" spans="1:18" ht="6" customHeight="1" x14ac:dyDescent="0.15">
      <c r="A13" s="61"/>
      <c r="B13" s="84"/>
      <c r="C13" s="84"/>
      <c r="D13" s="84"/>
      <c r="E13" s="84"/>
      <c r="F13" s="84"/>
      <c r="G13" s="84"/>
      <c r="H13" s="84"/>
      <c r="I13" s="84"/>
      <c r="J13" s="86"/>
      <c r="K13" s="86"/>
      <c r="L13" s="86"/>
      <c r="M13" s="86"/>
      <c r="N13" s="86"/>
      <c r="O13" s="86"/>
      <c r="P13" s="86"/>
      <c r="Q13" s="84"/>
      <c r="R13" s="85"/>
    </row>
    <row r="14" spans="1:18" ht="13.5" customHeight="1" x14ac:dyDescent="0.15">
      <c r="A14" s="87" t="s">
        <v>606</v>
      </c>
      <c r="B14" s="214">
        <f>D14+F14+H14+J14+L14+N14+P14</f>
        <v>31534</v>
      </c>
      <c r="C14" s="214">
        <v>1258399</v>
      </c>
      <c r="D14" s="214">
        <v>1566</v>
      </c>
      <c r="E14" s="214">
        <v>216448</v>
      </c>
      <c r="F14" s="214">
        <v>208</v>
      </c>
      <c r="G14" s="214">
        <v>10702</v>
      </c>
      <c r="H14" s="214">
        <v>1</v>
      </c>
      <c r="I14" s="214">
        <v>48</v>
      </c>
      <c r="J14" s="214">
        <v>28575</v>
      </c>
      <c r="K14" s="214">
        <v>979265</v>
      </c>
      <c r="L14" s="214">
        <v>77</v>
      </c>
      <c r="M14" s="214">
        <v>1630</v>
      </c>
      <c r="N14" s="214">
        <v>983</v>
      </c>
      <c r="O14" s="214">
        <v>24767</v>
      </c>
      <c r="P14" s="214">
        <v>124</v>
      </c>
      <c r="Q14" s="214">
        <v>25539</v>
      </c>
      <c r="R14" s="85" t="s">
        <v>583</v>
      </c>
    </row>
    <row r="15" spans="1:18" ht="13.5" customHeight="1" x14ac:dyDescent="0.15">
      <c r="A15" s="61" t="s">
        <v>80</v>
      </c>
      <c r="B15" s="214">
        <f t="shared" ref="B15:B27" si="0">D15+F15+H15+J15+L15+N15+P15</f>
        <v>31433</v>
      </c>
      <c r="C15" s="214">
        <v>1254536</v>
      </c>
      <c r="D15" s="214">
        <v>1525</v>
      </c>
      <c r="E15" s="214">
        <v>211897</v>
      </c>
      <c r="F15" s="214">
        <v>208</v>
      </c>
      <c r="G15" s="214">
        <v>10702</v>
      </c>
      <c r="H15" s="214">
        <v>1</v>
      </c>
      <c r="I15" s="214">
        <v>48</v>
      </c>
      <c r="J15" s="214">
        <v>28451</v>
      </c>
      <c r="K15" s="214">
        <v>975016</v>
      </c>
      <c r="L15" s="214">
        <v>76</v>
      </c>
      <c r="M15" s="214">
        <v>1613</v>
      </c>
      <c r="N15" s="214">
        <v>1030</v>
      </c>
      <c r="O15" s="214">
        <v>26008</v>
      </c>
      <c r="P15" s="214">
        <v>142</v>
      </c>
      <c r="Q15" s="214">
        <v>29252</v>
      </c>
      <c r="R15" s="85" t="s">
        <v>80</v>
      </c>
    </row>
    <row r="16" spans="1:18" ht="13.5" customHeight="1" x14ac:dyDescent="0.15">
      <c r="A16" s="61" t="s">
        <v>81</v>
      </c>
      <c r="B16" s="214">
        <f t="shared" si="0"/>
        <v>31175</v>
      </c>
      <c r="C16" s="214">
        <v>1236427</v>
      </c>
      <c r="D16" s="214">
        <v>1383</v>
      </c>
      <c r="E16" s="214">
        <v>190743</v>
      </c>
      <c r="F16" s="214">
        <v>346</v>
      </c>
      <c r="G16" s="214">
        <v>17802</v>
      </c>
      <c r="H16" s="214">
        <v>1</v>
      </c>
      <c r="I16" s="214">
        <v>48</v>
      </c>
      <c r="J16" s="214">
        <v>28279</v>
      </c>
      <c r="K16" s="214">
        <v>969121</v>
      </c>
      <c r="L16" s="214">
        <v>76</v>
      </c>
      <c r="M16" s="214">
        <v>1613</v>
      </c>
      <c r="N16" s="214">
        <v>930</v>
      </c>
      <c r="O16" s="214">
        <v>24140</v>
      </c>
      <c r="P16" s="214">
        <v>160</v>
      </c>
      <c r="Q16" s="214">
        <v>32960</v>
      </c>
      <c r="R16" s="85" t="s">
        <v>81</v>
      </c>
    </row>
    <row r="17" spans="1:18" ht="13.5" customHeight="1" x14ac:dyDescent="0.15">
      <c r="A17" s="61" t="s">
        <v>82</v>
      </c>
      <c r="B17" s="214">
        <f t="shared" si="0"/>
        <v>31041</v>
      </c>
      <c r="C17" s="214">
        <v>1231140</v>
      </c>
      <c r="D17" s="214">
        <v>1396</v>
      </c>
      <c r="E17" s="214">
        <v>193545</v>
      </c>
      <c r="F17" s="214">
        <v>382</v>
      </c>
      <c r="G17" s="214">
        <v>19654</v>
      </c>
      <c r="H17" s="214">
        <v>1</v>
      </c>
      <c r="I17" s="214">
        <v>48</v>
      </c>
      <c r="J17" s="214">
        <v>28128</v>
      </c>
      <c r="K17" s="214">
        <v>963947</v>
      </c>
      <c r="L17" s="214">
        <v>75</v>
      </c>
      <c r="M17" s="214">
        <v>1579</v>
      </c>
      <c r="N17" s="214">
        <v>921</v>
      </c>
      <c r="O17" s="214">
        <v>23939</v>
      </c>
      <c r="P17" s="214">
        <v>138</v>
      </c>
      <c r="Q17" s="214">
        <v>28428</v>
      </c>
      <c r="R17" s="85" t="s">
        <v>82</v>
      </c>
    </row>
    <row r="18" spans="1:18" ht="6" customHeight="1" x14ac:dyDescent="0.15">
      <c r="A18" s="61"/>
      <c r="B18" s="214"/>
      <c r="C18" s="214"/>
      <c r="D18" s="214"/>
      <c r="E18" s="214"/>
      <c r="F18" s="214"/>
      <c r="G18" s="214"/>
      <c r="H18" s="214"/>
      <c r="I18" s="214"/>
      <c r="J18" s="214"/>
      <c r="K18" s="214"/>
      <c r="L18" s="214"/>
      <c r="M18" s="214"/>
      <c r="N18" s="214"/>
      <c r="O18" s="214"/>
      <c r="P18" s="214"/>
      <c r="Q18" s="214"/>
      <c r="R18" s="85"/>
    </row>
    <row r="19" spans="1:18" ht="13.5" customHeight="1" x14ac:dyDescent="0.15">
      <c r="A19" s="61" t="s">
        <v>83</v>
      </c>
      <c r="B19" s="214">
        <f t="shared" si="0"/>
        <v>31074</v>
      </c>
      <c r="C19" s="214">
        <v>1233978</v>
      </c>
      <c r="D19" s="214">
        <v>1468</v>
      </c>
      <c r="E19" s="214">
        <v>201194</v>
      </c>
      <c r="F19" s="214">
        <v>357</v>
      </c>
      <c r="G19" s="214">
        <v>18368</v>
      </c>
      <c r="H19" s="214">
        <v>1</v>
      </c>
      <c r="I19" s="214">
        <v>48</v>
      </c>
      <c r="J19" s="214">
        <v>27997</v>
      </c>
      <c r="K19" s="214">
        <v>959457</v>
      </c>
      <c r="L19" s="214">
        <v>74</v>
      </c>
      <c r="M19" s="214">
        <v>1562</v>
      </c>
      <c r="N19" s="214">
        <v>1050</v>
      </c>
      <c r="O19" s="214">
        <v>27188</v>
      </c>
      <c r="P19" s="214">
        <v>127</v>
      </c>
      <c r="Q19" s="214">
        <v>26162</v>
      </c>
      <c r="R19" s="85" t="s">
        <v>83</v>
      </c>
    </row>
    <row r="20" spans="1:18" ht="13.5" customHeight="1" x14ac:dyDescent="0.15">
      <c r="A20" s="61" t="s">
        <v>84</v>
      </c>
      <c r="B20" s="214">
        <f t="shared" si="0"/>
        <v>30853</v>
      </c>
      <c r="C20" s="214">
        <v>1221750</v>
      </c>
      <c r="D20" s="214">
        <v>1365</v>
      </c>
      <c r="E20" s="214">
        <v>190151</v>
      </c>
      <c r="F20" s="214">
        <v>355</v>
      </c>
      <c r="G20" s="214">
        <v>18265</v>
      </c>
      <c r="H20" s="214">
        <v>1</v>
      </c>
      <c r="I20" s="214">
        <v>48</v>
      </c>
      <c r="J20" s="214">
        <v>27869</v>
      </c>
      <c r="K20" s="214">
        <v>955071</v>
      </c>
      <c r="L20" s="214">
        <v>74</v>
      </c>
      <c r="M20" s="214">
        <v>1562</v>
      </c>
      <c r="N20" s="214">
        <v>1046</v>
      </c>
      <c r="O20" s="214">
        <v>27196</v>
      </c>
      <c r="P20" s="214">
        <v>143</v>
      </c>
      <c r="Q20" s="214">
        <v>29458</v>
      </c>
      <c r="R20" s="85" t="s">
        <v>84</v>
      </c>
    </row>
    <row r="21" spans="1:18" ht="13.5" customHeight="1" x14ac:dyDescent="0.15">
      <c r="A21" s="61" t="s">
        <v>85</v>
      </c>
      <c r="B21" s="214">
        <f t="shared" si="0"/>
        <v>30536</v>
      </c>
      <c r="C21" s="214">
        <v>1207840</v>
      </c>
      <c r="D21" s="214">
        <v>1375</v>
      </c>
      <c r="E21" s="214">
        <v>190962</v>
      </c>
      <c r="F21" s="214">
        <v>350</v>
      </c>
      <c r="G21" s="214">
        <v>18008</v>
      </c>
      <c r="H21" s="214">
        <v>1</v>
      </c>
      <c r="I21" s="214">
        <v>48</v>
      </c>
      <c r="J21" s="214">
        <v>27741</v>
      </c>
      <c r="K21" s="214">
        <v>950684</v>
      </c>
      <c r="L21" s="214">
        <v>73</v>
      </c>
      <c r="M21" s="214">
        <v>1528</v>
      </c>
      <c r="N21" s="214">
        <v>884</v>
      </c>
      <c r="O21" s="214">
        <v>23539</v>
      </c>
      <c r="P21" s="214">
        <v>112</v>
      </c>
      <c r="Q21" s="214">
        <v>23072</v>
      </c>
      <c r="R21" s="85" t="s">
        <v>85</v>
      </c>
    </row>
    <row r="22" spans="1:18" ht="13.5" customHeight="1" x14ac:dyDescent="0.15">
      <c r="A22" s="61" t="s">
        <v>86</v>
      </c>
      <c r="B22" s="214">
        <f t="shared" si="0"/>
        <v>30420</v>
      </c>
      <c r="C22" s="214">
        <v>1217379</v>
      </c>
      <c r="D22" s="214">
        <v>1449</v>
      </c>
      <c r="E22" s="214">
        <v>198701</v>
      </c>
      <c r="F22" s="214">
        <v>346</v>
      </c>
      <c r="G22" s="214">
        <v>17802</v>
      </c>
      <c r="H22" s="214">
        <v>1</v>
      </c>
      <c r="I22" s="214">
        <v>48</v>
      </c>
      <c r="J22" s="214">
        <v>27605</v>
      </c>
      <c r="K22" s="214">
        <v>946023</v>
      </c>
      <c r="L22" s="214">
        <v>72</v>
      </c>
      <c r="M22" s="214">
        <v>1510</v>
      </c>
      <c r="N22" s="214">
        <v>800</v>
      </c>
      <c r="O22" s="214">
        <v>23013</v>
      </c>
      <c r="P22" s="214">
        <v>147</v>
      </c>
      <c r="Q22" s="214">
        <v>30282</v>
      </c>
      <c r="R22" s="85" t="s">
        <v>86</v>
      </c>
    </row>
    <row r="23" spans="1:18" ht="6" customHeight="1" x14ac:dyDescent="0.15">
      <c r="A23" s="61"/>
      <c r="B23" s="214"/>
      <c r="C23" s="214"/>
      <c r="D23" s="214"/>
      <c r="E23" s="214"/>
      <c r="F23" s="214"/>
      <c r="G23" s="214"/>
      <c r="H23" s="214"/>
      <c r="I23" s="214"/>
      <c r="R23" s="85"/>
    </row>
    <row r="24" spans="1:18" ht="13.5" customHeight="1" x14ac:dyDescent="0.15">
      <c r="A24" s="61" t="s">
        <v>87</v>
      </c>
      <c r="B24" s="214">
        <f t="shared" si="0"/>
        <v>30239</v>
      </c>
      <c r="C24" s="214">
        <v>1209282</v>
      </c>
      <c r="D24" s="214">
        <v>1426</v>
      </c>
      <c r="E24" s="214">
        <v>196285</v>
      </c>
      <c r="F24" s="214">
        <v>341</v>
      </c>
      <c r="G24" s="214">
        <v>17544</v>
      </c>
      <c r="H24" s="214">
        <v>1</v>
      </c>
      <c r="I24" s="214">
        <v>48</v>
      </c>
      <c r="J24" s="214">
        <v>27469</v>
      </c>
      <c r="K24" s="214">
        <v>941363</v>
      </c>
      <c r="L24" s="214">
        <v>71</v>
      </c>
      <c r="M24" s="214">
        <v>1493</v>
      </c>
      <c r="N24" s="214">
        <v>785</v>
      </c>
      <c r="O24" s="214">
        <v>22472</v>
      </c>
      <c r="P24" s="214">
        <v>146</v>
      </c>
      <c r="Q24" s="214">
        <v>30076</v>
      </c>
      <c r="R24" s="85" t="s">
        <v>87</v>
      </c>
    </row>
    <row r="25" spans="1:18" ht="13.5" customHeight="1" x14ac:dyDescent="0.15">
      <c r="A25" s="61" t="s">
        <v>607</v>
      </c>
      <c r="B25" s="214">
        <f t="shared" si="0"/>
        <v>30009</v>
      </c>
      <c r="C25" s="214">
        <v>1197301</v>
      </c>
      <c r="D25" s="214">
        <v>1394</v>
      </c>
      <c r="E25" s="214">
        <v>192855</v>
      </c>
      <c r="F25" s="214">
        <v>340</v>
      </c>
      <c r="G25" s="214">
        <v>17493</v>
      </c>
      <c r="H25" s="214">
        <v>1</v>
      </c>
      <c r="I25" s="214">
        <v>48</v>
      </c>
      <c r="J25" s="214">
        <v>27330</v>
      </c>
      <c r="K25" s="214">
        <v>936599</v>
      </c>
      <c r="L25" s="214">
        <v>71</v>
      </c>
      <c r="M25" s="214">
        <v>1493</v>
      </c>
      <c r="N25" s="214">
        <v>737</v>
      </c>
      <c r="O25" s="214">
        <v>20797</v>
      </c>
      <c r="P25" s="214">
        <v>136</v>
      </c>
      <c r="Q25" s="215">
        <v>28016</v>
      </c>
      <c r="R25" s="85" t="s">
        <v>584</v>
      </c>
    </row>
    <row r="26" spans="1:18" ht="13.5" customHeight="1" x14ac:dyDescent="0.15">
      <c r="A26" s="61" t="s">
        <v>88</v>
      </c>
      <c r="B26" s="214">
        <f t="shared" si="0"/>
        <v>29880</v>
      </c>
      <c r="C26" s="214">
        <v>1198971</v>
      </c>
      <c r="D26" s="214">
        <v>1427</v>
      </c>
      <c r="E26" s="214">
        <v>196356</v>
      </c>
      <c r="F26" s="214">
        <v>335</v>
      </c>
      <c r="G26" s="214">
        <v>17236</v>
      </c>
      <c r="H26" s="214">
        <v>1</v>
      </c>
      <c r="I26" s="214">
        <v>48</v>
      </c>
      <c r="J26" s="214">
        <v>27172</v>
      </c>
      <c r="K26" s="214">
        <v>931184</v>
      </c>
      <c r="L26" s="214">
        <v>71</v>
      </c>
      <c r="M26" s="214">
        <v>1493</v>
      </c>
      <c r="N26" s="214">
        <v>713</v>
      </c>
      <c r="O26" s="214">
        <v>19488</v>
      </c>
      <c r="P26" s="214">
        <v>161</v>
      </c>
      <c r="Q26" s="215">
        <v>33166</v>
      </c>
      <c r="R26" s="85" t="s">
        <v>88</v>
      </c>
    </row>
    <row r="27" spans="1:18" ht="13.5" customHeight="1" thickBot="1" x14ac:dyDescent="0.2">
      <c r="A27" s="63" t="s">
        <v>89</v>
      </c>
      <c r="B27" s="214">
        <f t="shared" si="0"/>
        <v>29729</v>
      </c>
      <c r="C27" s="214">
        <v>1191501</v>
      </c>
      <c r="D27" s="214">
        <v>1440</v>
      </c>
      <c r="E27" s="214">
        <v>198031</v>
      </c>
      <c r="F27" s="214">
        <v>333</v>
      </c>
      <c r="G27" s="214">
        <v>17133</v>
      </c>
      <c r="H27" s="214">
        <v>1</v>
      </c>
      <c r="I27" s="214">
        <v>48</v>
      </c>
      <c r="J27" s="216">
        <v>27028</v>
      </c>
      <c r="K27" s="216">
        <v>926250</v>
      </c>
      <c r="L27" s="216">
        <v>71</v>
      </c>
      <c r="M27" s="216">
        <v>1493</v>
      </c>
      <c r="N27" s="216">
        <v>709</v>
      </c>
      <c r="O27" s="216">
        <v>18265</v>
      </c>
      <c r="P27" s="216">
        <v>147</v>
      </c>
      <c r="Q27" s="217">
        <v>30282</v>
      </c>
      <c r="R27" s="88" t="s">
        <v>89</v>
      </c>
    </row>
    <row r="28" spans="1:18" ht="11.25" customHeight="1" x14ac:dyDescent="0.15">
      <c r="A28" s="64" t="s">
        <v>519</v>
      </c>
      <c r="B28" s="64"/>
      <c r="C28" s="358"/>
      <c r="D28" s="358"/>
      <c r="E28" s="358"/>
      <c r="F28" s="358"/>
      <c r="G28" s="358"/>
      <c r="H28" s="358"/>
      <c r="I28" s="358"/>
      <c r="J28" s="358"/>
      <c r="K28" s="358"/>
      <c r="L28" s="358"/>
      <c r="M28" s="358"/>
      <c r="N28" s="358"/>
      <c r="O28" s="358"/>
      <c r="P28" s="358"/>
      <c r="Q28" s="358"/>
    </row>
    <row r="29" spans="1:18" x14ac:dyDescent="0.15">
      <c r="C29" s="84"/>
    </row>
  </sheetData>
  <mergeCells count="14">
    <mergeCell ref="A3:I3"/>
    <mergeCell ref="A1:I1"/>
    <mergeCell ref="A6:A7"/>
    <mergeCell ref="B6:C6"/>
    <mergeCell ref="D6:E6"/>
    <mergeCell ref="F6:G6"/>
    <mergeCell ref="H6:I6"/>
    <mergeCell ref="N6:O6"/>
    <mergeCell ref="P6:Q6"/>
    <mergeCell ref="R6:R7"/>
    <mergeCell ref="J1:R1"/>
    <mergeCell ref="J6:K6"/>
    <mergeCell ref="L6:M6"/>
    <mergeCell ref="Q5:R5"/>
  </mergeCells>
  <phoneticPr fontId="2"/>
  <pageMargins left="0.59055118110236227" right="0.2"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115" zoomScaleNormal="115" workbookViewId="0">
      <selection sqref="A1:I1"/>
    </sheetView>
  </sheetViews>
  <sheetFormatPr defaultRowHeight="13.5" x14ac:dyDescent="0.15"/>
  <cols>
    <col min="1" max="1" width="10.875" style="1" customWidth="1"/>
    <col min="2" max="2" width="1.25" style="1" customWidth="1"/>
    <col min="3" max="3" width="11.875" style="1" customWidth="1"/>
    <col min="4" max="4" width="1.25" style="1" customWidth="1"/>
    <col min="5" max="9" width="13.375" style="1" customWidth="1"/>
    <col min="10" max="10" width="6.25" style="2" customWidth="1"/>
    <col min="11" max="16384" width="9" style="2"/>
  </cols>
  <sheetData>
    <row r="1" spans="1:9" ht="17.25" x14ac:dyDescent="0.15">
      <c r="A1" s="376" t="s">
        <v>526</v>
      </c>
      <c r="B1" s="376"/>
      <c r="C1" s="376"/>
      <c r="D1" s="376"/>
      <c r="E1" s="376"/>
      <c r="F1" s="376"/>
      <c r="G1" s="376"/>
      <c r="H1" s="376"/>
      <c r="I1" s="376"/>
    </row>
    <row r="2" spans="1:9" ht="7.5" customHeight="1" x14ac:dyDescent="0.15"/>
    <row r="3" spans="1:9" ht="12" customHeight="1" x14ac:dyDescent="0.15">
      <c r="A3" s="374" t="s">
        <v>11</v>
      </c>
      <c r="B3" s="374"/>
      <c r="C3" s="374"/>
      <c r="D3" s="374"/>
      <c r="E3" s="374"/>
      <c r="F3" s="374"/>
      <c r="G3" s="374"/>
      <c r="H3" s="374"/>
      <c r="I3" s="374"/>
    </row>
    <row r="4" spans="1:9" ht="12" customHeight="1" thickBot="1" x14ac:dyDescent="0.2">
      <c r="A4" s="373" t="s">
        <v>254</v>
      </c>
      <c r="B4" s="373"/>
      <c r="C4" s="373"/>
      <c r="D4" s="373"/>
      <c r="E4" s="373"/>
      <c r="F4" s="373"/>
      <c r="G4" s="373"/>
      <c r="H4" s="373"/>
      <c r="I4" s="373"/>
    </row>
    <row r="5" spans="1:9" ht="12" customHeight="1" x14ac:dyDescent="0.15">
      <c r="A5" s="394" t="s">
        <v>68</v>
      </c>
      <c r="B5" s="4"/>
      <c r="C5" s="408" t="s">
        <v>301</v>
      </c>
      <c r="D5" s="89"/>
      <c r="E5" s="411" t="s">
        <v>297</v>
      </c>
      <c r="F5" s="412"/>
      <c r="G5" s="412"/>
      <c r="H5" s="412"/>
      <c r="I5" s="412"/>
    </row>
    <row r="6" spans="1:9" ht="12" customHeight="1" x14ac:dyDescent="0.15">
      <c r="A6" s="378"/>
      <c r="B6" s="6"/>
      <c r="C6" s="409"/>
      <c r="D6" s="90"/>
      <c r="E6" s="413" t="s">
        <v>298</v>
      </c>
      <c r="F6" s="91"/>
      <c r="G6" s="415" t="s">
        <v>296</v>
      </c>
      <c r="H6" s="415" t="s">
        <v>299</v>
      </c>
      <c r="I6" s="413" t="s">
        <v>300</v>
      </c>
    </row>
    <row r="7" spans="1:9" ht="12" customHeight="1" x14ac:dyDescent="0.15">
      <c r="A7" s="372"/>
      <c r="B7" s="7"/>
      <c r="C7" s="410"/>
      <c r="D7" s="92"/>
      <c r="E7" s="414"/>
      <c r="F7" s="93" t="s">
        <v>515</v>
      </c>
      <c r="G7" s="416"/>
      <c r="H7" s="416"/>
      <c r="I7" s="414"/>
    </row>
    <row r="8" spans="1:9" ht="12" customHeight="1" x14ac:dyDescent="0.15">
      <c r="A8" s="18" t="s">
        <v>579</v>
      </c>
      <c r="B8" s="422">
        <v>35857</v>
      </c>
      <c r="C8" s="423"/>
      <c r="D8" s="423"/>
      <c r="E8" s="48">
        <v>57497</v>
      </c>
      <c r="F8" s="275">
        <v>25985</v>
      </c>
      <c r="G8" s="48">
        <v>26976</v>
      </c>
      <c r="H8" s="1">
        <v>46.9</v>
      </c>
      <c r="I8" s="104" t="s">
        <v>222</v>
      </c>
    </row>
    <row r="9" spans="1:9" ht="12" customHeight="1" x14ac:dyDescent="0.15">
      <c r="A9" s="18" t="s">
        <v>406</v>
      </c>
      <c r="B9" s="417">
        <v>34199</v>
      </c>
      <c r="C9" s="424"/>
      <c r="D9" s="424"/>
      <c r="E9" s="48">
        <v>53869</v>
      </c>
      <c r="F9" s="275">
        <v>24221</v>
      </c>
      <c r="G9" s="48">
        <v>25376</v>
      </c>
      <c r="H9" s="1">
        <v>47.1</v>
      </c>
      <c r="I9" s="201" t="s">
        <v>222</v>
      </c>
    </row>
    <row r="10" spans="1:9" ht="12" customHeight="1" x14ac:dyDescent="0.15">
      <c r="A10" s="18" t="s">
        <v>467</v>
      </c>
      <c r="B10" s="417">
        <v>32547</v>
      </c>
      <c r="C10" s="424"/>
      <c r="D10" s="424"/>
      <c r="E10" s="48">
        <v>49279</v>
      </c>
      <c r="F10" s="275">
        <v>21548</v>
      </c>
      <c r="G10" s="48">
        <v>23722</v>
      </c>
      <c r="H10" s="1">
        <v>48.1</v>
      </c>
      <c r="I10" s="30" t="s">
        <v>222</v>
      </c>
    </row>
    <row r="11" spans="1:9" ht="12" customHeight="1" x14ac:dyDescent="0.15">
      <c r="A11" s="18" t="s">
        <v>580</v>
      </c>
      <c r="B11" s="417">
        <v>30813</v>
      </c>
      <c r="C11" s="418"/>
      <c r="D11" s="418"/>
      <c r="E11" s="48">
        <v>46172</v>
      </c>
      <c r="F11" s="275">
        <v>20039</v>
      </c>
      <c r="G11" s="48">
        <v>22231</v>
      </c>
      <c r="H11" s="1">
        <v>48.1</v>
      </c>
      <c r="I11" s="30" t="s">
        <v>222</v>
      </c>
    </row>
    <row r="12" spans="1:9" ht="12" customHeight="1" thickBot="1" x14ac:dyDescent="0.2">
      <c r="A12" s="18" t="s">
        <v>582</v>
      </c>
      <c r="B12" s="419">
        <v>29064</v>
      </c>
      <c r="C12" s="420"/>
      <c r="D12" s="420"/>
      <c r="E12" s="48">
        <v>42068</v>
      </c>
      <c r="F12" s="275">
        <v>18068</v>
      </c>
      <c r="G12" s="48">
        <v>20212</v>
      </c>
      <c r="H12" s="359">
        <v>48</v>
      </c>
      <c r="I12" s="30" t="s">
        <v>222</v>
      </c>
    </row>
    <row r="13" spans="1:9" ht="12" customHeight="1" x14ac:dyDescent="0.15">
      <c r="A13" s="421" t="s">
        <v>508</v>
      </c>
      <c r="B13" s="421"/>
      <c r="C13" s="421"/>
      <c r="D13" s="421"/>
      <c r="E13" s="421"/>
      <c r="F13" s="421"/>
      <c r="G13" s="421"/>
      <c r="H13" s="421"/>
      <c r="I13" s="421"/>
    </row>
    <row r="14" spans="1:9" s="265" customFormat="1" ht="12" customHeight="1" x14ac:dyDescent="0.15">
      <c r="A14" s="266"/>
      <c r="B14" s="266"/>
      <c r="C14" s="266"/>
      <c r="D14" s="266"/>
      <c r="E14" s="266"/>
      <c r="F14" s="266"/>
      <c r="G14" s="266"/>
      <c r="H14" s="266"/>
      <c r="I14" s="266"/>
    </row>
    <row r="15" spans="1:9" ht="12" customHeight="1" x14ac:dyDescent="0.15">
      <c r="A15" s="374" t="s">
        <v>255</v>
      </c>
      <c r="B15" s="374"/>
      <c r="C15" s="374"/>
      <c r="D15" s="374"/>
      <c r="E15" s="374"/>
      <c r="F15" s="374"/>
      <c r="G15" s="374"/>
      <c r="H15" s="374"/>
      <c r="I15" s="374"/>
    </row>
    <row r="16" spans="1:9" ht="12" customHeight="1" thickBot="1" x14ac:dyDescent="0.2">
      <c r="A16" s="3"/>
      <c r="B16" s="3"/>
      <c r="C16" s="3"/>
      <c r="D16" s="3"/>
      <c r="E16" s="3"/>
      <c r="F16" s="3"/>
      <c r="G16" s="3"/>
      <c r="H16" s="3"/>
      <c r="I16" s="20" t="s">
        <v>211</v>
      </c>
    </row>
    <row r="17" spans="1:9" ht="12" customHeight="1" x14ac:dyDescent="0.15">
      <c r="A17" s="394" t="s">
        <v>68</v>
      </c>
      <c r="B17" s="425" t="s">
        <v>302</v>
      </c>
      <c r="C17" s="408"/>
      <c r="D17" s="426"/>
      <c r="E17" s="411" t="s">
        <v>297</v>
      </c>
      <c r="F17" s="412"/>
      <c r="G17" s="412"/>
      <c r="H17" s="412"/>
      <c r="I17" s="412"/>
    </row>
    <row r="18" spans="1:9" ht="12" customHeight="1" x14ac:dyDescent="0.15">
      <c r="A18" s="378"/>
      <c r="B18" s="427"/>
      <c r="C18" s="409"/>
      <c r="D18" s="428"/>
      <c r="E18" s="413" t="s">
        <v>298</v>
      </c>
      <c r="F18" s="91"/>
      <c r="G18" s="415" t="s">
        <v>296</v>
      </c>
      <c r="H18" s="415" t="s">
        <v>299</v>
      </c>
      <c r="I18" s="413" t="s">
        <v>300</v>
      </c>
    </row>
    <row r="19" spans="1:9" ht="12" customHeight="1" x14ac:dyDescent="0.15">
      <c r="A19" s="372"/>
      <c r="B19" s="429"/>
      <c r="C19" s="410"/>
      <c r="D19" s="430"/>
      <c r="E19" s="414"/>
      <c r="F19" s="93" t="s">
        <v>515</v>
      </c>
      <c r="G19" s="416"/>
      <c r="H19" s="416"/>
      <c r="I19" s="414"/>
    </row>
    <row r="20" spans="1:9" ht="12" customHeight="1" x14ac:dyDescent="0.15">
      <c r="A20" s="18" t="s">
        <v>579</v>
      </c>
      <c r="B20" s="431">
        <v>12</v>
      </c>
      <c r="C20" s="432"/>
      <c r="D20" s="432"/>
      <c r="E20" s="34">
        <v>29</v>
      </c>
      <c r="F20" s="276">
        <v>18</v>
      </c>
      <c r="G20" s="40">
        <v>14</v>
      </c>
      <c r="H20" s="57">
        <v>48.3</v>
      </c>
      <c r="I20" s="30" t="s">
        <v>222</v>
      </c>
    </row>
    <row r="21" spans="1:9" ht="12" customHeight="1" x14ac:dyDescent="0.15">
      <c r="A21" s="18" t="s">
        <v>406</v>
      </c>
      <c r="B21" s="433">
        <v>10</v>
      </c>
      <c r="C21" s="434"/>
      <c r="D21" s="434"/>
      <c r="E21" s="34">
        <v>18</v>
      </c>
      <c r="F21" s="276">
        <v>11</v>
      </c>
      <c r="G21" s="40">
        <v>7</v>
      </c>
      <c r="H21" s="57">
        <v>38.9</v>
      </c>
      <c r="I21" s="43" t="s">
        <v>222</v>
      </c>
    </row>
    <row r="22" spans="1:9" ht="12" customHeight="1" x14ac:dyDescent="0.15">
      <c r="A22" s="24" t="s">
        <v>467</v>
      </c>
      <c r="B22" s="435">
        <v>8</v>
      </c>
      <c r="C22" s="436"/>
      <c r="D22" s="436"/>
      <c r="E22" s="34">
        <v>18</v>
      </c>
      <c r="F22" s="276">
        <v>11</v>
      </c>
      <c r="G22" s="40">
        <v>7</v>
      </c>
      <c r="H22" s="57">
        <v>38.9</v>
      </c>
      <c r="I22" s="34" t="s">
        <v>222</v>
      </c>
    </row>
    <row r="23" spans="1:9" ht="12" customHeight="1" x14ac:dyDescent="0.15">
      <c r="A23" s="18" t="s">
        <v>580</v>
      </c>
      <c r="B23" s="435">
        <v>6</v>
      </c>
      <c r="C23" s="418"/>
      <c r="D23" s="418"/>
      <c r="E23" s="34">
        <v>16</v>
      </c>
      <c r="F23" s="275">
        <v>8</v>
      </c>
      <c r="G23" s="40">
        <v>8</v>
      </c>
      <c r="H23" s="57">
        <v>50</v>
      </c>
      <c r="I23" s="34" t="s">
        <v>222</v>
      </c>
    </row>
    <row r="24" spans="1:9" ht="12" customHeight="1" thickBot="1" x14ac:dyDescent="0.2">
      <c r="A24" s="24" t="s">
        <v>581</v>
      </c>
      <c r="B24" s="437">
        <v>4</v>
      </c>
      <c r="C24" s="420"/>
      <c r="D24" s="420"/>
      <c r="E24" s="34">
        <v>9</v>
      </c>
      <c r="F24" s="275">
        <v>4</v>
      </c>
      <c r="G24" s="40">
        <v>5</v>
      </c>
      <c r="H24" s="57">
        <v>55.6</v>
      </c>
      <c r="I24" s="34" t="s">
        <v>222</v>
      </c>
    </row>
    <row r="25" spans="1:9" ht="12" customHeight="1" x14ac:dyDescent="0.15">
      <c r="A25" s="421" t="s">
        <v>516</v>
      </c>
      <c r="B25" s="421"/>
      <c r="C25" s="421"/>
      <c r="D25" s="421"/>
      <c r="E25" s="421"/>
      <c r="F25" s="421"/>
      <c r="G25" s="421"/>
      <c r="H25" s="421"/>
      <c r="I25" s="421"/>
    </row>
    <row r="29" spans="1:9" x14ac:dyDescent="0.15">
      <c r="I29" s="34"/>
    </row>
  </sheetData>
  <mergeCells count="30">
    <mergeCell ref="A25:I25"/>
    <mergeCell ref="B20:D20"/>
    <mergeCell ref="B21:D21"/>
    <mergeCell ref="B22:D22"/>
    <mergeCell ref="B23:D23"/>
    <mergeCell ref="B24:D24"/>
    <mergeCell ref="A15:I15"/>
    <mergeCell ref="A17:A19"/>
    <mergeCell ref="B17:D19"/>
    <mergeCell ref="E17:I17"/>
    <mergeCell ref="E18:E19"/>
    <mergeCell ref="G18:G19"/>
    <mergeCell ref="H18:H19"/>
    <mergeCell ref="I18:I19"/>
    <mergeCell ref="B11:D11"/>
    <mergeCell ref="B12:D12"/>
    <mergeCell ref="A13:I13"/>
    <mergeCell ref="B8:D8"/>
    <mergeCell ref="B9:D9"/>
    <mergeCell ref="B10:D10"/>
    <mergeCell ref="A1:I1"/>
    <mergeCell ref="A3:I3"/>
    <mergeCell ref="A4:I4"/>
    <mergeCell ref="A5:A7"/>
    <mergeCell ref="C5:C7"/>
    <mergeCell ref="E5:I5"/>
    <mergeCell ref="E6:E7"/>
    <mergeCell ref="G6:G7"/>
    <mergeCell ref="H6:H7"/>
    <mergeCell ref="I6:I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zoomScale="115" zoomScaleNormal="115" workbookViewId="0"/>
  </sheetViews>
  <sheetFormatPr defaultRowHeight="13.5" x14ac:dyDescent="0.15"/>
  <cols>
    <col min="1" max="1" width="11.25" style="1" customWidth="1"/>
    <col min="2" max="2" width="21.5" style="1" customWidth="1"/>
    <col min="3" max="4" width="18.625" style="1" customWidth="1"/>
    <col min="5" max="5" width="22.125" style="1" customWidth="1"/>
    <col min="6" max="16384" width="9" style="2"/>
  </cols>
  <sheetData>
    <row r="1" spans="1:5" s="243" customFormat="1" ht="12" customHeight="1" x14ac:dyDescent="0.15">
      <c r="A1" s="242"/>
      <c r="B1" s="242"/>
      <c r="C1" s="242"/>
      <c r="D1" s="242"/>
      <c r="E1" s="242"/>
    </row>
    <row r="2" spans="1:5" ht="12" customHeight="1" x14ac:dyDescent="0.15">
      <c r="A2" s="374" t="s">
        <v>295</v>
      </c>
      <c r="B2" s="374"/>
      <c r="C2" s="374"/>
      <c r="D2" s="374"/>
      <c r="E2" s="374"/>
    </row>
    <row r="3" spans="1:5" ht="12" customHeight="1" thickBot="1" x14ac:dyDescent="0.2">
      <c r="A3" s="3"/>
      <c r="B3" s="3"/>
      <c r="C3" s="18"/>
      <c r="D3" s="20"/>
      <c r="E3" s="20" t="s">
        <v>323</v>
      </c>
    </row>
    <row r="4" spans="1:5" ht="12" customHeight="1" x14ac:dyDescent="0.15">
      <c r="A4" s="394" t="s">
        <v>68</v>
      </c>
      <c r="B4" s="444" t="s">
        <v>556</v>
      </c>
      <c r="C4" s="379" t="s">
        <v>557</v>
      </c>
      <c r="D4" s="443"/>
      <c r="E4" s="440" t="s">
        <v>555</v>
      </c>
    </row>
    <row r="5" spans="1:5" ht="12" customHeight="1" x14ac:dyDescent="0.15">
      <c r="A5" s="438"/>
      <c r="B5" s="445"/>
      <c r="C5" s="389" t="s">
        <v>69</v>
      </c>
      <c r="D5" s="389" t="s">
        <v>70</v>
      </c>
      <c r="E5" s="441"/>
    </row>
    <row r="6" spans="1:5" ht="12" customHeight="1" x14ac:dyDescent="0.15">
      <c r="A6" s="439"/>
      <c r="B6" s="446"/>
      <c r="C6" s="447"/>
      <c r="D6" s="447"/>
      <c r="E6" s="442"/>
    </row>
    <row r="7" spans="1:5" ht="12" customHeight="1" x14ac:dyDescent="0.15">
      <c r="A7" s="24" t="s">
        <v>579</v>
      </c>
      <c r="B7" s="264">
        <v>6721</v>
      </c>
      <c r="C7" s="47">
        <v>6005</v>
      </c>
      <c r="D7" s="212">
        <v>89.3</v>
      </c>
      <c r="E7" s="262">
        <v>5761</v>
      </c>
    </row>
    <row r="8" spans="1:5" ht="12" customHeight="1" x14ac:dyDescent="0.15">
      <c r="A8" s="24" t="s">
        <v>432</v>
      </c>
      <c r="B8" s="264">
        <v>6451</v>
      </c>
      <c r="C8" s="47">
        <v>5773</v>
      </c>
      <c r="D8" s="212">
        <v>89.5</v>
      </c>
      <c r="E8" s="263">
        <v>5542</v>
      </c>
    </row>
    <row r="9" spans="1:5" ht="12" customHeight="1" x14ac:dyDescent="0.15">
      <c r="A9" s="24" t="s">
        <v>467</v>
      </c>
      <c r="B9" s="264">
        <v>6226</v>
      </c>
      <c r="C9" s="47">
        <v>5567</v>
      </c>
      <c r="D9" s="212">
        <v>89.4</v>
      </c>
      <c r="E9" s="262">
        <v>5351</v>
      </c>
    </row>
    <row r="10" spans="1:5" s="9" customFormat="1" ht="12" customHeight="1" x14ac:dyDescent="0.15">
      <c r="A10" s="24" t="s">
        <v>580</v>
      </c>
      <c r="B10" s="264">
        <v>5960</v>
      </c>
      <c r="C10" s="261">
        <v>5350</v>
      </c>
      <c r="D10" s="212">
        <v>89.7</v>
      </c>
      <c r="E10" s="262">
        <v>5134</v>
      </c>
    </row>
    <row r="11" spans="1:5" s="9" customFormat="1" ht="12" customHeight="1" thickBot="1" x14ac:dyDescent="0.2">
      <c r="A11" s="27" t="s">
        <v>582</v>
      </c>
      <c r="B11" s="267">
        <v>5725</v>
      </c>
      <c r="C11" s="42">
        <v>5093</v>
      </c>
      <c r="D11" s="213">
        <v>88.9</v>
      </c>
      <c r="E11" s="267">
        <v>4919</v>
      </c>
    </row>
    <row r="12" spans="1:5" x14ac:dyDescent="0.15">
      <c r="A12" s="11" t="s">
        <v>509</v>
      </c>
      <c r="B12" s="11"/>
      <c r="C12" s="11"/>
      <c r="D12" s="11"/>
      <c r="E12" s="11"/>
    </row>
  </sheetData>
  <mergeCells count="7">
    <mergeCell ref="A2:E2"/>
    <mergeCell ref="A4:A6"/>
    <mergeCell ref="E4:E6"/>
    <mergeCell ref="C4:D4"/>
    <mergeCell ref="B4:B6"/>
    <mergeCell ref="C5:C6"/>
    <mergeCell ref="D5:D6"/>
  </mergeCells>
  <phoneticPr fontId="2"/>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zoomScale="115" zoomScaleNormal="115" zoomScaleSheetLayoutView="120" workbookViewId="0">
      <selection sqref="A1:K1"/>
    </sheetView>
  </sheetViews>
  <sheetFormatPr defaultRowHeight="13.5" x14ac:dyDescent="0.15"/>
  <cols>
    <col min="1" max="1" width="11.625" style="289" customWidth="1"/>
    <col min="2" max="2" width="6.625" style="289" customWidth="1"/>
    <col min="3" max="3" width="8.625" style="289" customWidth="1"/>
    <col min="4" max="4" width="7.625" style="289" customWidth="1"/>
    <col min="5" max="5" width="10.625" style="289" customWidth="1"/>
    <col min="6" max="6" width="6.875" style="289" customWidth="1"/>
    <col min="7" max="7" width="10.625" style="289" customWidth="1"/>
    <col min="8" max="8" width="6.875" style="289" customWidth="1"/>
    <col min="9" max="9" width="10.625" style="289" customWidth="1"/>
    <col min="10" max="10" width="6.625" style="289" customWidth="1"/>
    <col min="11" max="11" width="8.625" style="289" customWidth="1"/>
    <col min="12" max="12" width="6.375" style="289" customWidth="1"/>
    <col min="13" max="13" width="7.625" style="289" customWidth="1"/>
    <col min="14" max="14" width="6.625" style="289" customWidth="1"/>
    <col min="15" max="15" width="8.75" style="289" customWidth="1"/>
    <col min="16" max="16" width="6.625" style="65" customWidth="1"/>
    <col min="17" max="17" width="7.875" style="65" customWidth="1"/>
    <col min="18" max="18" width="6.625" style="65" customWidth="1"/>
    <col min="19" max="19" width="7.625" style="65" customWidth="1"/>
    <col min="20" max="20" width="6.625" style="65" customWidth="1"/>
    <col min="21" max="21" width="7.625" style="65" customWidth="1"/>
    <col min="22" max="23" width="7.625" style="289" customWidth="1"/>
    <col min="24" max="24" width="7.75" style="289" customWidth="1"/>
    <col min="25" max="16384" width="9" style="298"/>
  </cols>
  <sheetData>
    <row r="1" spans="1:24" ht="17.25" x14ac:dyDescent="0.15">
      <c r="A1" s="448" t="s">
        <v>527</v>
      </c>
      <c r="B1" s="448"/>
      <c r="C1" s="448"/>
      <c r="D1" s="448"/>
      <c r="E1" s="448"/>
      <c r="F1" s="448"/>
      <c r="G1" s="448"/>
      <c r="H1" s="448"/>
      <c r="I1" s="448"/>
      <c r="J1" s="448"/>
      <c r="K1" s="449"/>
      <c r="L1" s="450" t="s">
        <v>457</v>
      </c>
      <c r="M1" s="450"/>
      <c r="N1" s="450"/>
      <c r="O1" s="450"/>
      <c r="P1" s="450"/>
      <c r="Q1" s="450"/>
      <c r="R1" s="450"/>
      <c r="S1" s="450"/>
      <c r="T1" s="450"/>
      <c r="U1" s="450"/>
      <c r="V1" s="450"/>
      <c r="W1" s="450"/>
      <c r="X1" s="450"/>
    </row>
    <row r="2" spans="1:24" ht="10.5" customHeight="1" x14ac:dyDescent="0.15"/>
    <row r="3" spans="1:24" ht="12" customHeight="1" x14ac:dyDescent="0.15">
      <c r="A3" s="375" t="s">
        <v>674</v>
      </c>
      <c r="B3" s="375"/>
      <c r="C3" s="375"/>
      <c r="D3" s="375"/>
      <c r="E3" s="375"/>
      <c r="F3" s="375"/>
      <c r="G3" s="375"/>
      <c r="H3" s="375"/>
      <c r="I3" s="375"/>
      <c r="J3" s="375"/>
      <c r="K3" s="449"/>
      <c r="L3" s="375"/>
      <c r="M3" s="375"/>
      <c r="N3" s="375"/>
      <c r="O3" s="375"/>
      <c r="P3" s="375"/>
      <c r="Q3" s="375"/>
      <c r="R3" s="375"/>
      <c r="S3" s="375"/>
      <c r="T3" s="375"/>
      <c r="U3" s="375"/>
      <c r="V3" s="375"/>
      <c r="W3" s="375"/>
      <c r="X3" s="375"/>
    </row>
    <row r="4" spans="1:24" ht="12" customHeight="1" x14ac:dyDescent="0.15">
      <c r="A4" s="436" t="s">
        <v>615</v>
      </c>
      <c r="B4" s="436"/>
      <c r="C4" s="436"/>
      <c r="D4" s="436"/>
      <c r="E4" s="436"/>
      <c r="F4" s="436"/>
      <c r="G4" s="436"/>
      <c r="H4" s="436"/>
      <c r="I4" s="436"/>
      <c r="J4" s="436"/>
      <c r="K4" s="418"/>
      <c r="L4" s="451"/>
      <c r="M4" s="451"/>
      <c r="N4" s="451"/>
      <c r="O4" s="451"/>
      <c r="P4" s="451"/>
      <c r="Q4" s="451"/>
      <c r="R4" s="451"/>
      <c r="S4" s="451"/>
      <c r="T4" s="451"/>
      <c r="U4" s="451"/>
      <c r="V4" s="451"/>
      <c r="W4" s="451"/>
      <c r="X4" s="451"/>
    </row>
    <row r="5" spans="1:24" ht="12" customHeight="1" thickBot="1" x14ac:dyDescent="0.2">
      <c r="A5" s="455"/>
      <c r="B5" s="455"/>
      <c r="C5" s="455"/>
      <c r="D5" s="455"/>
      <c r="E5" s="455"/>
      <c r="F5" s="455"/>
      <c r="G5" s="455"/>
      <c r="H5" s="455"/>
      <c r="I5" s="455"/>
      <c r="J5" s="455"/>
      <c r="K5" s="455"/>
      <c r="L5" s="373" t="s">
        <v>307</v>
      </c>
      <c r="M5" s="373"/>
      <c r="N5" s="373"/>
      <c r="O5" s="373"/>
      <c r="P5" s="373"/>
      <c r="Q5" s="373"/>
      <c r="R5" s="373"/>
      <c r="S5" s="373"/>
      <c r="T5" s="373"/>
      <c r="U5" s="373"/>
      <c r="V5" s="373"/>
      <c r="W5" s="373"/>
      <c r="X5" s="373"/>
    </row>
    <row r="6" spans="1:24" ht="18.75" customHeight="1" x14ac:dyDescent="0.15">
      <c r="A6" s="395" t="s">
        <v>74</v>
      </c>
      <c r="B6" s="379" t="s">
        <v>90</v>
      </c>
      <c r="C6" s="457"/>
      <c r="D6" s="379" t="s">
        <v>67</v>
      </c>
      <c r="E6" s="457"/>
      <c r="F6" s="379" t="s">
        <v>94</v>
      </c>
      <c r="G6" s="457"/>
      <c r="H6" s="379" t="s">
        <v>95</v>
      </c>
      <c r="I6" s="457"/>
      <c r="J6" s="379" t="s">
        <v>205</v>
      </c>
      <c r="K6" s="458"/>
      <c r="L6" s="407" t="s">
        <v>206</v>
      </c>
      <c r="M6" s="401"/>
      <c r="N6" s="380" t="s">
        <v>96</v>
      </c>
      <c r="O6" s="458"/>
      <c r="P6" s="452" t="s">
        <v>97</v>
      </c>
      <c r="Q6" s="453"/>
      <c r="R6" s="452" t="s">
        <v>98</v>
      </c>
      <c r="S6" s="453"/>
      <c r="T6" s="452" t="s">
        <v>99</v>
      </c>
      <c r="U6" s="453"/>
      <c r="V6" s="284" t="s">
        <v>91</v>
      </c>
      <c r="W6" s="236" t="s">
        <v>408</v>
      </c>
      <c r="X6" s="392" t="s">
        <v>459</v>
      </c>
    </row>
    <row r="7" spans="1:24" ht="18.75" customHeight="1" x14ac:dyDescent="0.15">
      <c r="A7" s="456"/>
      <c r="B7" s="286" t="s">
        <v>92</v>
      </c>
      <c r="C7" s="286" t="s">
        <v>101</v>
      </c>
      <c r="D7" s="286" t="s">
        <v>93</v>
      </c>
      <c r="E7" s="286" t="s">
        <v>73</v>
      </c>
      <c r="F7" s="286" t="s">
        <v>93</v>
      </c>
      <c r="G7" s="286" t="s">
        <v>73</v>
      </c>
      <c r="H7" s="286" t="s">
        <v>93</v>
      </c>
      <c r="I7" s="286" t="s">
        <v>73</v>
      </c>
      <c r="J7" s="286" t="s">
        <v>93</v>
      </c>
      <c r="K7" s="286" t="s">
        <v>100</v>
      </c>
      <c r="L7" s="291" t="s">
        <v>207</v>
      </c>
      <c r="M7" s="291" t="s">
        <v>118</v>
      </c>
      <c r="N7" s="287" t="s">
        <v>101</v>
      </c>
      <c r="O7" s="286" t="s">
        <v>100</v>
      </c>
      <c r="P7" s="66" t="s">
        <v>101</v>
      </c>
      <c r="Q7" s="66" t="s">
        <v>100</v>
      </c>
      <c r="R7" s="66" t="s">
        <v>101</v>
      </c>
      <c r="S7" s="66" t="s">
        <v>100</v>
      </c>
      <c r="T7" s="66" t="s">
        <v>101</v>
      </c>
      <c r="U7" s="66" t="s">
        <v>100</v>
      </c>
      <c r="V7" s="286" t="s">
        <v>100</v>
      </c>
      <c r="W7" s="286" t="s">
        <v>100</v>
      </c>
      <c r="X7" s="454"/>
    </row>
    <row r="8" spans="1:24" ht="12" customHeight="1" x14ac:dyDescent="0.15">
      <c r="A8" s="16" t="s">
        <v>579</v>
      </c>
      <c r="B8" s="67">
        <v>9608.5833333333339</v>
      </c>
      <c r="C8" s="67">
        <v>13829</v>
      </c>
      <c r="D8" s="67">
        <v>442693</v>
      </c>
      <c r="E8" s="67">
        <v>20979063</v>
      </c>
      <c r="F8" s="67">
        <v>148180</v>
      </c>
      <c r="G8" s="67">
        <v>7261838</v>
      </c>
      <c r="H8" s="67">
        <v>137129</v>
      </c>
      <c r="I8" s="67">
        <v>2659012</v>
      </c>
      <c r="J8" s="237">
        <v>13860</v>
      </c>
      <c r="K8" s="237">
        <v>151880</v>
      </c>
      <c r="L8" s="67">
        <v>13904</v>
      </c>
      <c r="M8" s="67">
        <v>326943</v>
      </c>
      <c r="N8" s="67">
        <v>123361</v>
      </c>
      <c r="O8" s="67">
        <v>10221383</v>
      </c>
      <c r="P8" s="67">
        <v>6</v>
      </c>
      <c r="Q8" s="67">
        <v>1418</v>
      </c>
      <c r="R8" s="67">
        <v>6032</v>
      </c>
      <c r="S8" s="67">
        <v>129899</v>
      </c>
      <c r="T8" s="67">
        <v>221</v>
      </c>
      <c r="U8" s="67">
        <v>47201</v>
      </c>
      <c r="V8" s="67">
        <v>179489</v>
      </c>
      <c r="W8" s="67" t="s">
        <v>222</v>
      </c>
      <c r="X8" s="59" t="s">
        <v>401</v>
      </c>
    </row>
    <row r="9" spans="1:24" ht="12" customHeight="1" x14ac:dyDescent="0.15">
      <c r="A9" s="24" t="s">
        <v>406</v>
      </c>
      <c r="B9" s="69">
        <v>9664.6666666666661</v>
      </c>
      <c r="C9" s="69">
        <v>13720.5</v>
      </c>
      <c r="D9" s="67">
        <v>441202</v>
      </c>
      <c r="E9" s="67">
        <v>21074762</v>
      </c>
      <c r="F9" s="69">
        <v>147078</v>
      </c>
      <c r="G9" s="69">
        <v>7145770</v>
      </c>
      <c r="H9" s="69">
        <v>136190</v>
      </c>
      <c r="I9" s="69">
        <v>2671268</v>
      </c>
      <c r="J9" s="238">
        <v>13451</v>
      </c>
      <c r="K9" s="238">
        <v>151018</v>
      </c>
      <c r="L9" s="183">
        <v>15000</v>
      </c>
      <c r="M9" s="178">
        <v>319955</v>
      </c>
      <c r="N9" s="69">
        <v>123492</v>
      </c>
      <c r="O9" s="69">
        <v>10397919</v>
      </c>
      <c r="P9" s="69">
        <v>4</v>
      </c>
      <c r="Q9" s="69">
        <v>590</v>
      </c>
      <c r="R9" s="69">
        <v>5765</v>
      </c>
      <c r="S9" s="69">
        <v>127004</v>
      </c>
      <c r="T9" s="69">
        <v>222</v>
      </c>
      <c r="U9" s="69">
        <v>43907</v>
      </c>
      <c r="V9" s="69">
        <v>215676</v>
      </c>
      <c r="W9" s="69">
        <v>1655</v>
      </c>
      <c r="X9" s="17" t="s">
        <v>407</v>
      </c>
    </row>
    <row r="10" spans="1:24" ht="12" customHeight="1" x14ac:dyDescent="0.15">
      <c r="A10" s="24" t="s">
        <v>467</v>
      </c>
      <c r="B10" s="69">
        <v>9677.6666666666661</v>
      </c>
      <c r="C10" s="69">
        <v>13462.833333333334</v>
      </c>
      <c r="D10" s="67">
        <v>431796</v>
      </c>
      <c r="E10" s="67">
        <v>20938965</v>
      </c>
      <c r="F10" s="69">
        <v>142173</v>
      </c>
      <c r="G10" s="69">
        <v>6737904</v>
      </c>
      <c r="H10" s="69">
        <v>133248</v>
      </c>
      <c r="I10" s="69">
        <v>2725602</v>
      </c>
      <c r="J10" s="238">
        <v>12211</v>
      </c>
      <c r="K10" s="238">
        <v>135895</v>
      </c>
      <c r="L10" s="178">
        <v>16007</v>
      </c>
      <c r="M10" s="178">
        <v>322562</v>
      </c>
      <c r="N10" s="69">
        <v>122628</v>
      </c>
      <c r="O10" s="69">
        <v>10646526</v>
      </c>
      <c r="P10" s="69">
        <v>3</v>
      </c>
      <c r="Q10" s="69">
        <v>656</v>
      </c>
      <c r="R10" s="69">
        <v>5361</v>
      </c>
      <c r="S10" s="69">
        <v>116723</v>
      </c>
      <c r="T10" s="69">
        <v>165</v>
      </c>
      <c r="U10" s="69">
        <v>32285</v>
      </c>
      <c r="V10" s="69">
        <v>217123</v>
      </c>
      <c r="W10" s="69">
        <v>3689</v>
      </c>
      <c r="X10" s="17" t="s">
        <v>431</v>
      </c>
    </row>
    <row r="11" spans="1:24" ht="12" customHeight="1" x14ac:dyDescent="0.15">
      <c r="A11" s="24" t="s">
        <v>580</v>
      </c>
      <c r="B11" s="69">
        <v>9622</v>
      </c>
      <c r="C11" s="69">
        <v>13149.5</v>
      </c>
      <c r="D11" s="67">
        <v>424055</v>
      </c>
      <c r="E11" s="67">
        <v>20924530</v>
      </c>
      <c r="F11" s="69">
        <v>138654</v>
      </c>
      <c r="G11" s="69">
        <v>6596260</v>
      </c>
      <c r="H11" s="69">
        <v>130407</v>
      </c>
      <c r="I11" s="69">
        <v>2782365</v>
      </c>
      <c r="J11" s="238">
        <v>11434</v>
      </c>
      <c r="K11" s="238">
        <v>126661</v>
      </c>
      <c r="L11" s="69">
        <v>16727</v>
      </c>
      <c r="M11" s="69">
        <v>357555</v>
      </c>
      <c r="N11" s="69">
        <v>121692</v>
      </c>
      <c r="O11" s="69">
        <v>10677956</v>
      </c>
      <c r="P11" s="69">
        <v>5</v>
      </c>
      <c r="Q11" s="69">
        <v>590</v>
      </c>
      <c r="R11" s="69">
        <v>4993</v>
      </c>
      <c r="S11" s="69">
        <v>111177</v>
      </c>
      <c r="T11" s="69">
        <v>143</v>
      </c>
      <c r="U11" s="69">
        <v>27443</v>
      </c>
      <c r="V11" s="69">
        <v>241808</v>
      </c>
      <c r="W11" s="69">
        <v>2715</v>
      </c>
      <c r="X11" s="17" t="s">
        <v>469</v>
      </c>
    </row>
    <row r="12" spans="1:24" ht="12" customHeight="1" x14ac:dyDescent="0.15">
      <c r="A12" s="24" t="s">
        <v>616</v>
      </c>
      <c r="B12" s="69">
        <f>AVERAGE(B14:B27)</f>
        <v>9539.5833333333339</v>
      </c>
      <c r="C12" s="69">
        <f>AVERAGE(C14:C27)</f>
        <v>12836.666666666666</v>
      </c>
      <c r="D12" s="67">
        <f>F12+H12+J12+L12+N12+P12+R12+T12</f>
        <v>420590</v>
      </c>
      <c r="E12" s="67">
        <f>G12+I12+K12+M12+O12+Q12+S12+U12+V12+W12</f>
        <v>20605198</v>
      </c>
      <c r="F12" s="69">
        <f>SUM(F14:F27)</f>
        <v>138448</v>
      </c>
      <c r="G12" s="69">
        <f t="shared" ref="G12:W12" si="0">SUM(G14:G27)</f>
        <v>6292894</v>
      </c>
      <c r="H12" s="69">
        <f t="shared" si="0"/>
        <v>128186</v>
      </c>
      <c r="I12" s="69">
        <f t="shared" si="0"/>
        <v>2784015</v>
      </c>
      <c r="J12" s="69">
        <f t="shared" si="0"/>
        <v>10120</v>
      </c>
      <c r="K12" s="69">
        <f t="shared" si="0"/>
        <v>110556</v>
      </c>
      <c r="L12" s="69">
        <f t="shared" si="0"/>
        <v>18800</v>
      </c>
      <c r="M12" s="69">
        <f t="shared" si="0"/>
        <v>354274</v>
      </c>
      <c r="N12" s="69">
        <f t="shared" si="0"/>
        <v>120132</v>
      </c>
      <c r="O12" s="69">
        <f t="shared" si="0"/>
        <v>10672400</v>
      </c>
      <c r="P12" s="69">
        <f t="shared" si="0"/>
        <v>7</v>
      </c>
      <c r="Q12" s="69">
        <f t="shared" si="0"/>
        <v>1428</v>
      </c>
      <c r="R12" s="69">
        <f t="shared" si="0"/>
        <v>4735</v>
      </c>
      <c r="S12" s="69">
        <f t="shared" si="0"/>
        <v>104927</v>
      </c>
      <c r="T12" s="69">
        <f t="shared" si="0"/>
        <v>162</v>
      </c>
      <c r="U12" s="69">
        <f t="shared" si="0"/>
        <v>27510</v>
      </c>
      <c r="V12" s="69">
        <f t="shared" si="0"/>
        <v>256317</v>
      </c>
      <c r="W12" s="69">
        <f t="shared" si="0"/>
        <v>877</v>
      </c>
      <c r="X12" s="17" t="s">
        <v>585</v>
      </c>
    </row>
    <row r="13" spans="1:24" ht="9" customHeight="1" x14ac:dyDescent="0.15">
      <c r="A13" s="24"/>
      <c r="B13" s="184"/>
      <c r="C13" s="184"/>
      <c r="D13" s="67"/>
      <c r="E13" s="67"/>
      <c r="F13" s="69"/>
      <c r="G13" s="69"/>
      <c r="H13" s="69"/>
      <c r="I13" s="69"/>
      <c r="J13" s="238"/>
      <c r="K13" s="238"/>
      <c r="L13" s="178"/>
      <c r="M13" s="69"/>
      <c r="N13" s="69"/>
      <c r="O13" s="69"/>
      <c r="P13" s="69"/>
      <c r="Q13" s="69"/>
      <c r="R13" s="69"/>
      <c r="S13" s="69"/>
      <c r="T13" s="69"/>
      <c r="U13" s="69"/>
      <c r="V13" s="69"/>
      <c r="W13" s="69"/>
      <c r="X13" s="17"/>
    </row>
    <row r="14" spans="1:24" ht="12" customHeight="1" x14ac:dyDescent="0.15">
      <c r="A14" s="24" t="s">
        <v>583</v>
      </c>
      <c r="B14" s="185">
        <v>9564</v>
      </c>
      <c r="C14" s="70">
        <v>12933</v>
      </c>
      <c r="D14" s="67">
        <f>F14+H14+J14+L14+N14+P14+R14+T14</f>
        <v>34562</v>
      </c>
      <c r="E14" s="67">
        <f t="shared" ref="E14:E27" si="1">G14+I14+K14+M14+O14+Q14+S14+U14+V14+W14</f>
        <v>1704349</v>
      </c>
      <c r="F14" s="70">
        <v>11220</v>
      </c>
      <c r="G14" s="150">
        <v>505313</v>
      </c>
      <c r="H14" s="150">
        <v>10651</v>
      </c>
      <c r="I14" s="150">
        <v>230504</v>
      </c>
      <c r="J14" s="239">
        <v>836</v>
      </c>
      <c r="K14" s="239">
        <v>6043</v>
      </c>
      <c r="L14" s="150">
        <v>1417</v>
      </c>
      <c r="M14" s="150">
        <v>246</v>
      </c>
      <c r="N14" s="150">
        <v>10040</v>
      </c>
      <c r="O14" s="70">
        <v>924986</v>
      </c>
      <c r="P14" s="150">
        <v>2</v>
      </c>
      <c r="Q14" s="65">
        <v>440</v>
      </c>
      <c r="R14" s="150">
        <v>384</v>
      </c>
      <c r="S14" s="65">
        <v>13740</v>
      </c>
      <c r="T14" s="65">
        <v>12</v>
      </c>
      <c r="U14" s="65">
        <v>2519</v>
      </c>
      <c r="V14" s="70">
        <v>20558</v>
      </c>
      <c r="W14" s="70">
        <v>0</v>
      </c>
      <c r="X14" s="259" t="s">
        <v>586</v>
      </c>
    </row>
    <row r="15" spans="1:24" ht="12" customHeight="1" x14ac:dyDescent="0.15">
      <c r="A15" s="24" t="s">
        <v>80</v>
      </c>
      <c r="B15" s="185">
        <v>9558</v>
      </c>
      <c r="C15" s="70">
        <v>12896</v>
      </c>
      <c r="D15" s="67">
        <f t="shared" ref="D15:D27" si="2">F15+H15+J15+L15+N15+P15+R15+T15</f>
        <v>34636</v>
      </c>
      <c r="E15" s="67">
        <f t="shared" si="1"/>
        <v>1628021</v>
      </c>
      <c r="F15" s="70">
        <v>11236</v>
      </c>
      <c r="G15" s="70">
        <v>503780</v>
      </c>
      <c r="H15" s="150">
        <v>10633</v>
      </c>
      <c r="I15" s="70">
        <v>230220</v>
      </c>
      <c r="J15" s="239">
        <v>839</v>
      </c>
      <c r="K15" s="240">
        <v>9225</v>
      </c>
      <c r="L15" s="150">
        <v>1464</v>
      </c>
      <c r="M15" s="186">
        <v>26515</v>
      </c>
      <c r="N15" s="150">
        <v>10048</v>
      </c>
      <c r="O15" s="70">
        <v>827961</v>
      </c>
      <c r="P15" s="150">
        <v>1</v>
      </c>
      <c r="Q15" s="68">
        <v>0</v>
      </c>
      <c r="R15" s="150">
        <v>401</v>
      </c>
      <c r="S15" s="70">
        <v>7404</v>
      </c>
      <c r="T15" s="65">
        <v>14</v>
      </c>
      <c r="U15" s="70">
        <v>2905</v>
      </c>
      <c r="V15" s="70">
        <v>19966</v>
      </c>
      <c r="W15" s="70">
        <v>45</v>
      </c>
      <c r="X15" s="259" t="s">
        <v>80</v>
      </c>
    </row>
    <row r="16" spans="1:24" ht="12" customHeight="1" x14ac:dyDescent="0.15">
      <c r="A16" s="24" t="s">
        <v>81</v>
      </c>
      <c r="B16" s="185">
        <v>9544</v>
      </c>
      <c r="C16" s="70">
        <v>12881</v>
      </c>
      <c r="D16" s="67">
        <f t="shared" si="2"/>
        <v>34618</v>
      </c>
      <c r="E16" s="67">
        <f t="shared" si="1"/>
        <v>1727803</v>
      </c>
      <c r="F16" s="70">
        <v>11265</v>
      </c>
      <c r="G16" s="70">
        <v>515674</v>
      </c>
      <c r="H16" s="150">
        <v>10636</v>
      </c>
      <c r="I16" s="70">
        <v>231195</v>
      </c>
      <c r="J16" s="239">
        <v>845</v>
      </c>
      <c r="K16" s="240">
        <v>9357</v>
      </c>
      <c r="L16" s="150">
        <v>1465</v>
      </c>
      <c r="M16" s="186">
        <v>28887</v>
      </c>
      <c r="N16" s="150">
        <v>9999</v>
      </c>
      <c r="O16" s="70">
        <v>911960</v>
      </c>
      <c r="P16" s="150">
        <v>0</v>
      </c>
      <c r="Q16" s="68">
        <v>293</v>
      </c>
      <c r="R16" s="150">
        <v>401</v>
      </c>
      <c r="S16" s="70">
        <v>7054</v>
      </c>
      <c r="T16" s="65">
        <v>7</v>
      </c>
      <c r="U16" s="70">
        <v>1319</v>
      </c>
      <c r="V16" s="70">
        <v>22064</v>
      </c>
      <c r="W16" s="70">
        <v>0</v>
      </c>
      <c r="X16" s="259" t="s">
        <v>81</v>
      </c>
    </row>
    <row r="17" spans="1:24" ht="12" customHeight="1" x14ac:dyDescent="0.15">
      <c r="A17" s="24" t="s">
        <v>82</v>
      </c>
      <c r="B17" s="185">
        <v>9553</v>
      </c>
      <c r="C17" s="70">
        <v>12876</v>
      </c>
      <c r="D17" s="67">
        <f t="shared" si="2"/>
        <v>34994</v>
      </c>
      <c r="E17" s="67">
        <f t="shared" si="1"/>
        <v>1690698</v>
      </c>
      <c r="F17" s="70">
        <v>11464</v>
      </c>
      <c r="G17" s="70">
        <v>513716</v>
      </c>
      <c r="H17" s="150">
        <v>10753</v>
      </c>
      <c r="I17" s="70">
        <v>229931</v>
      </c>
      <c r="J17" s="239">
        <v>845</v>
      </c>
      <c r="K17" s="240">
        <v>9375</v>
      </c>
      <c r="L17" s="150">
        <v>1530</v>
      </c>
      <c r="M17" s="186">
        <v>29834</v>
      </c>
      <c r="N17" s="150">
        <v>9990</v>
      </c>
      <c r="O17" s="70">
        <v>876264</v>
      </c>
      <c r="P17" s="150">
        <v>0</v>
      </c>
      <c r="Q17" s="68">
        <v>0</v>
      </c>
      <c r="R17" s="150">
        <v>400</v>
      </c>
      <c r="S17" s="70">
        <v>9062</v>
      </c>
      <c r="T17" s="65">
        <v>12</v>
      </c>
      <c r="U17" s="70">
        <v>1610</v>
      </c>
      <c r="V17" s="70">
        <v>20906</v>
      </c>
      <c r="W17" s="70">
        <v>0</v>
      </c>
      <c r="X17" s="259" t="s">
        <v>82</v>
      </c>
    </row>
    <row r="18" spans="1:24" ht="9" customHeight="1" x14ac:dyDescent="0.15">
      <c r="A18" s="24" t="s">
        <v>303</v>
      </c>
      <c r="B18" s="185"/>
      <c r="C18" s="70"/>
      <c r="D18" s="67"/>
      <c r="E18" s="67"/>
      <c r="F18" s="70"/>
      <c r="G18" s="70"/>
      <c r="H18" s="70"/>
      <c r="I18" s="70"/>
      <c r="J18" s="240"/>
      <c r="K18" s="240"/>
      <c r="L18" s="186"/>
      <c r="M18" s="186"/>
      <c r="N18" s="70"/>
      <c r="O18" s="70"/>
      <c r="P18" s="68"/>
      <c r="Q18" s="68"/>
      <c r="R18" s="70"/>
      <c r="S18" s="70"/>
      <c r="U18" s="70"/>
      <c r="V18" s="70"/>
      <c r="W18" s="70"/>
      <c r="X18" s="259" t="s">
        <v>303</v>
      </c>
    </row>
    <row r="19" spans="1:24" ht="12" customHeight="1" x14ac:dyDescent="0.15">
      <c r="A19" s="24" t="s">
        <v>83</v>
      </c>
      <c r="B19" s="185">
        <v>9568</v>
      </c>
      <c r="C19" s="70">
        <v>12891</v>
      </c>
      <c r="D19" s="67">
        <f t="shared" si="2"/>
        <v>35041</v>
      </c>
      <c r="E19" s="67">
        <f t="shared" si="1"/>
        <v>1676043</v>
      </c>
      <c r="F19" s="70">
        <v>11476</v>
      </c>
      <c r="G19" s="70">
        <v>518822</v>
      </c>
      <c r="H19" s="150">
        <v>10762</v>
      </c>
      <c r="I19" s="70">
        <v>233765</v>
      </c>
      <c r="J19" s="239">
        <v>849</v>
      </c>
      <c r="K19" s="240">
        <v>9240</v>
      </c>
      <c r="L19" s="150">
        <v>1557</v>
      </c>
      <c r="M19" s="186">
        <v>28873</v>
      </c>
      <c r="N19" s="150">
        <v>9980</v>
      </c>
      <c r="O19" s="70">
        <v>855434</v>
      </c>
      <c r="P19" s="150">
        <v>0</v>
      </c>
      <c r="Q19" s="65">
        <v>0</v>
      </c>
      <c r="R19" s="150">
        <v>401</v>
      </c>
      <c r="S19" s="70">
        <v>7256</v>
      </c>
      <c r="T19" s="65">
        <v>16</v>
      </c>
      <c r="U19" s="70">
        <v>2113</v>
      </c>
      <c r="V19" s="70">
        <v>20540</v>
      </c>
      <c r="W19" s="70">
        <v>0</v>
      </c>
      <c r="X19" s="259" t="s">
        <v>83</v>
      </c>
    </row>
    <row r="20" spans="1:24" ht="12" customHeight="1" x14ac:dyDescent="0.15">
      <c r="A20" s="24" t="s">
        <v>84</v>
      </c>
      <c r="B20" s="185">
        <v>9549</v>
      </c>
      <c r="C20" s="70">
        <v>12854</v>
      </c>
      <c r="D20" s="67">
        <f t="shared" si="2"/>
        <v>35072</v>
      </c>
      <c r="E20" s="67">
        <f t="shared" si="1"/>
        <v>1701384</v>
      </c>
      <c r="F20" s="70">
        <v>11554</v>
      </c>
      <c r="G20" s="70">
        <v>518114</v>
      </c>
      <c r="H20" s="150">
        <v>10765</v>
      </c>
      <c r="I20" s="70">
        <v>233981</v>
      </c>
      <c r="J20" s="239">
        <v>842</v>
      </c>
      <c r="K20" s="240">
        <v>8440</v>
      </c>
      <c r="L20" s="150">
        <v>1575</v>
      </c>
      <c r="M20" s="186">
        <v>29691</v>
      </c>
      <c r="N20" s="150">
        <v>9923</v>
      </c>
      <c r="O20" s="70">
        <v>878768</v>
      </c>
      <c r="P20" s="150">
        <v>0</v>
      </c>
      <c r="Q20" s="65">
        <v>0</v>
      </c>
      <c r="R20" s="150">
        <v>398</v>
      </c>
      <c r="S20" s="70">
        <v>7241</v>
      </c>
      <c r="T20" s="65">
        <v>15</v>
      </c>
      <c r="U20" s="70">
        <v>3058</v>
      </c>
      <c r="V20" s="70">
        <v>21941</v>
      </c>
      <c r="W20" s="70">
        <v>150</v>
      </c>
      <c r="X20" s="259" t="s">
        <v>84</v>
      </c>
    </row>
    <row r="21" spans="1:24" ht="12" customHeight="1" x14ac:dyDescent="0.15">
      <c r="A21" s="24" t="s">
        <v>85</v>
      </c>
      <c r="B21" s="185">
        <v>9536</v>
      </c>
      <c r="C21" s="70">
        <v>12812</v>
      </c>
      <c r="D21" s="67">
        <f t="shared" si="2"/>
        <v>35770</v>
      </c>
      <c r="E21" s="67">
        <f t="shared" si="1"/>
        <v>1693603</v>
      </c>
      <c r="F21" s="186">
        <v>12192</v>
      </c>
      <c r="G21" s="70">
        <v>516427</v>
      </c>
      <c r="H21" s="150">
        <v>10738</v>
      </c>
      <c r="I21" s="70">
        <v>232969</v>
      </c>
      <c r="J21" s="239">
        <v>838</v>
      </c>
      <c r="K21" s="240">
        <v>9142</v>
      </c>
      <c r="L21" s="150">
        <v>1594</v>
      </c>
      <c r="M21" s="186">
        <v>30026</v>
      </c>
      <c r="N21" s="150">
        <v>9999</v>
      </c>
      <c r="O21" s="70">
        <v>880155</v>
      </c>
      <c r="P21" s="150">
        <v>1</v>
      </c>
      <c r="Q21" s="65">
        <v>175</v>
      </c>
      <c r="R21" s="150">
        <v>395</v>
      </c>
      <c r="S21" s="70">
        <v>8274</v>
      </c>
      <c r="T21" s="65">
        <v>13</v>
      </c>
      <c r="U21" s="70">
        <v>2216</v>
      </c>
      <c r="V21" s="70">
        <v>14219</v>
      </c>
      <c r="W21" s="70">
        <v>0</v>
      </c>
      <c r="X21" s="259" t="s">
        <v>85</v>
      </c>
    </row>
    <row r="22" spans="1:24" ht="12" customHeight="1" x14ac:dyDescent="0.15">
      <c r="A22" s="24" t="s">
        <v>86</v>
      </c>
      <c r="B22" s="185">
        <v>9549</v>
      </c>
      <c r="C22" s="70">
        <v>12820</v>
      </c>
      <c r="D22" s="67">
        <f t="shared" si="2"/>
        <v>35698</v>
      </c>
      <c r="E22" s="67">
        <f t="shared" si="1"/>
        <v>1769717</v>
      </c>
      <c r="F22" s="70">
        <v>12187</v>
      </c>
      <c r="G22" s="70">
        <v>521754</v>
      </c>
      <c r="H22" s="150">
        <v>10677</v>
      </c>
      <c r="I22" s="70">
        <v>232633</v>
      </c>
      <c r="J22" s="239">
        <v>833</v>
      </c>
      <c r="K22" s="240">
        <v>9092</v>
      </c>
      <c r="L22" s="150">
        <v>1618</v>
      </c>
      <c r="M22" s="186">
        <v>31580</v>
      </c>
      <c r="N22" s="150">
        <v>9971</v>
      </c>
      <c r="O22" s="70">
        <v>935121</v>
      </c>
      <c r="P22" s="150">
        <v>0</v>
      </c>
      <c r="Q22" s="65">
        <v>0</v>
      </c>
      <c r="R22" s="150">
        <v>398</v>
      </c>
      <c r="S22" s="70">
        <v>7708</v>
      </c>
      <c r="T22" s="65">
        <v>14</v>
      </c>
      <c r="U22" s="70">
        <v>1969</v>
      </c>
      <c r="V22" s="70">
        <v>29794</v>
      </c>
      <c r="W22" s="70">
        <v>66</v>
      </c>
      <c r="X22" s="259" t="s">
        <v>86</v>
      </c>
    </row>
    <row r="23" spans="1:24" ht="9" customHeight="1" x14ac:dyDescent="0.15">
      <c r="A23" s="24" t="s">
        <v>303</v>
      </c>
      <c r="B23" s="185"/>
      <c r="C23" s="70"/>
      <c r="D23" s="67"/>
      <c r="E23" s="67"/>
      <c r="F23" s="150"/>
      <c r="G23" s="70"/>
      <c r="H23" s="70"/>
      <c r="I23" s="70"/>
      <c r="J23" s="240"/>
      <c r="K23" s="240"/>
      <c r="L23" s="186"/>
      <c r="M23" s="186"/>
      <c r="N23" s="70"/>
      <c r="O23" s="70"/>
      <c r="P23" s="68"/>
      <c r="Q23" s="68"/>
      <c r="R23" s="70"/>
      <c r="S23" s="70"/>
      <c r="T23" s="70"/>
      <c r="U23" s="70"/>
      <c r="V23" s="70"/>
      <c r="W23" s="70"/>
      <c r="X23" s="259" t="s">
        <v>303</v>
      </c>
    </row>
    <row r="24" spans="1:24" ht="12" customHeight="1" x14ac:dyDescent="0.15">
      <c r="A24" s="24" t="s">
        <v>87</v>
      </c>
      <c r="B24" s="185">
        <v>9552</v>
      </c>
      <c r="C24" s="70">
        <v>12817</v>
      </c>
      <c r="D24" s="67">
        <f t="shared" si="2"/>
        <v>35190</v>
      </c>
      <c r="E24" s="67">
        <f t="shared" si="1"/>
        <v>1884583</v>
      </c>
      <c r="F24" s="70">
        <v>11574</v>
      </c>
      <c r="G24" s="70">
        <v>656723</v>
      </c>
      <c r="H24" s="150">
        <v>10688</v>
      </c>
      <c r="I24" s="70">
        <v>236099</v>
      </c>
      <c r="J24" s="239">
        <v>831</v>
      </c>
      <c r="K24" s="240">
        <v>9148</v>
      </c>
      <c r="L24" s="150">
        <v>1644</v>
      </c>
      <c r="M24" s="186">
        <v>31890</v>
      </c>
      <c r="N24" s="150">
        <v>10039</v>
      </c>
      <c r="O24" s="70">
        <v>915480</v>
      </c>
      <c r="P24" s="150">
        <v>2</v>
      </c>
      <c r="Q24" s="65">
        <v>0</v>
      </c>
      <c r="R24" s="150">
        <v>393</v>
      </c>
      <c r="S24" s="70">
        <v>8575</v>
      </c>
      <c r="T24" s="65">
        <v>19</v>
      </c>
      <c r="U24" s="70">
        <v>4139</v>
      </c>
      <c r="V24" s="70">
        <v>22311</v>
      </c>
      <c r="W24" s="70">
        <v>218</v>
      </c>
      <c r="X24" s="259" t="s">
        <v>87</v>
      </c>
    </row>
    <row r="25" spans="1:24" ht="12" customHeight="1" x14ac:dyDescent="0.15">
      <c r="A25" s="24" t="s">
        <v>584</v>
      </c>
      <c r="B25" s="185">
        <v>9512</v>
      </c>
      <c r="C25" s="70">
        <v>12769</v>
      </c>
      <c r="D25" s="67">
        <f t="shared" si="2"/>
        <v>35082</v>
      </c>
      <c r="E25" s="67">
        <f t="shared" si="1"/>
        <v>1668368</v>
      </c>
      <c r="F25" s="70">
        <v>11490</v>
      </c>
      <c r="G25" s="70">
        <v>508820</v>
      </c>
      <c r="H25" s="150">
        <v>10652</v>
      </c>
      <c r="I25" s="70">
        <v>231518</v>
      </c>
      <c r="J25" s="239">
        <v>835</v>
      </c>
      <c r="K25" s="240">
        <v>9124</v>
      </c>
      <c r="L25" s="150">
        <v>1642</v>
      </c>
      <c r="M25" s="186">
        <v>29585</v>
      </c>
      <c r="N25" s="150">
        <v>10062</v>
      </c>
      <c r="O25" s="70">
        <v>856742</v>
      </c>
      <c r="P25" s="150">
        <v>0</v>
      </c>
      <c r="Q25" s="65">
        <v>359</v>
      </c>
      <c r="R25" s="150">
        <v>390</v>
      </c>
      <c r="S25" s="70">
        <v>8911</v>
      </c>
      <c r="T25" s="65">
        <v>11</v>
      </c>
      <c r="U25" s="70">
        <v>1220</v>
      </c>
      <c r="V25" s="70">
        <v>21791</v>
      </c>
      <c r="W25" s="70">
        <v>298</v>
      </c>
      <c r="X25" s="259" t="s">
        <v>587</v>
      </c>
    </row>
    <row r="26" spans="1:24" ht="12" customHeight="1" x14ac:dyDescent="0.15">
      <c r="A26" s="24" t="s">
        <v>88</v>
      </c>
      <c r="B26" s="185">
        <v>9499</v>
      </c>
      <c r="C26" s="70">
        <v>12748</v>
      </c>
      <c r="D26" s="67">
        <f>F26+H26+J26+L26+N26+P26+R26+T26</f>
        <v>34888</v>
      </c>
      <c r="E26" s="67">
        <f>G26+I26+K26+M26+O26+Q26+S26+U26+V26+W26</f>
        <v>1749604</v>
      </c>
      <c r="F26" s="68">
        <v>11372</v>
      </c>
      <c r="G26" s="70">
        <v>503518</v>
      </c>
      <c r="H26" s="70">
        <v>10602</v>
      </c>
      <c r="I26" s="70">
        <v>230480</v>
      </c>
      <c r="J26" s="240">
        <v>832</v>
      </c>
      <c r="K26" s="240">
        <v>9886</v>
      </c>
      <c r="L26" s="150">
        <v>1641</v>
      </c>
      <c r="M26" s="186">
        <v>30155</v>
      </c>
      <c r="N26" s="150">
        <v>10036</v>
      </c>
      <c r="O26" s="70">
        <v>944355</v>
      </c>
      <c r="P26" s="150">
        <v>0</v>
      </c>
      <c r="Q26" s="65">
        <v>0</v>
      </c>
      <c r="R26" s="150">
        <v>390</v>
      </c>
      <c r="S26" s="70">
        <v>6955</v>
      </c>
      <c r="T26" s="65">
        <v>15</v>
      </c>
      <c r="U26" s="70">
        <v>2199</v>
      </c>
      <c r="V26" s="70">
        <v>22056</v>
      </c>
      <c r="W26" s="70">
        <v>0</v>
      </c>
      <c r="X26" s="259" t="s">
        <v>88</v>
      </c>
    </row>
    <row r="27" spans="1:24" ht="12" customHeight="1" thickBot="1" x14ac:dyDescent="0.2">
      <c r="A27" s="27" t="s">
        <v>89</v>
      </c>
      <c r="B27" s="185">
        <v>9491</v>
      </c>
      <c r="C27" s="70">
        <v>12743</v>
      </c>
      <c r="D27" s="67">
        <f t="shared" si="2"/>
        <v>35039</v>
      </c>
      <c r="E27" s="67">
        <f t="shared" si="1"/>
        <v>1711025</v>
      </c>
      <c r="F27" s="68">
        <v>11418</v>
      </c>
      <c r="G27" s="70">
        <v>510233</v>
      </c>
      <c r="H27" s="70">
        <v>10629</v>
      </c>
      <c r="I27" s="71">
        <v>230720</v>
      </c>
      <c r="J27" s="71">
        <v>895</v>
      </c>
      <c r="K27" s="71">
        <v>12484</v>
      </c>
      <c r="L27" s="187">
        <v>1653</v>
      </c>
      <c r="M27" s="188">
        <v>56992</v>
      </c>
      <c r="N27" s="187">
        <v>10045</v>
      </c>
      <c r="O27" s="71">
        <v>865174</v>
      </c>
      <c r="P27" s="187">
        <v>1</v>
      </c>
      <c r="Q27" s="151">
        <v>161</v>
      </c>
      <c r="R27" s="187">
        <v>384</v>
      </c>
      <c r="S27" s="71">
        <v>12747</v>
      </c>
      <c r="T27" s="151">
        <v>14</v>
      </c>
      <c r="U27" s="71">
        <v>2243</v>
      </c>
      <c r="V27" s="71">
        <v>20171</v>
      </c>
      <c r="W27" s="71">
        <v>100</v>
      </c>
      <c r="X27" s="260" t="s">
        <v>89</v>
      </c>
    </row>
    <row r="28" spans="1:24" ht="12" customHeight="1" x14ac:dyDescent="0.15">
      <c r="A28" s="292" t="s">
        <v>510</v>
      </c>
      <c r="B28" s="292"/>
      <c r="C28" s="292" t="s">
        <v>676</v>
      </c>
      <c r="D28" s="74"/>
      <c r="E28" s="290"/>
      <c r="F28" s="290"/>
      <c r="G28" s="290"/>
      <c r="H28" s="290"/>
      <c r="I28" s="290"/>
      <c r="J28" s="290"/>
      <c r="K28" s="290"/>
    </row>
    <row r="29" spans="1:24" ht="12" customHeight="1" x14ac:dyDescent="0.15">
      <c r="A29" s="289" t="s">
        <v>617</v>
      </c>
      <c r="C29" s="241" t="s">
        <v>677</v>
      </c>
      <c r="D29" s="94"/>
      <c r="K29" s="73"/>
    </row>
    <row r="30" spans="1:24" ht="12" customHeight="1" x14ac:dyDescent="0.15">
      <c r="C30" s="241" t="s">
        <v>675</v>
      </c>
    </row>
  </sheetData>
  <mergeCells count="20">
    <mergeCell ref="P6:Q6"/>
    <mergeCell ref="R6:S6"/>
    <mergeCell ref="T6:U6"/>
    <mergeCell ref="X6:X7"/>
    <mergeCell ref="A5:K5"/>
    <mergeCell ref="L5:X5"/>
    <mergeCell ref="A6:A7"/>
    <mergeCell ref="B6:C6"/>
    <mergeCell ref="D6:E6"/>
    <mergeCell ref="F6:G6"/>
    <mergeCell ref="H6:I6"/>
    <mergeCell ref="J6:K6"/>
    <mergeCell ref="L6:M6"/>
    <mergeCell ref="N6:O6"/>
    <mergeCell ref="A1:K1"/>
    <mergeCell ref="L1:X1"/>
    <mergeCell ref="A3:K3"/>
    <mergeCell ref="L3:X3"/>
    <mergeCell ref="A4:K4"/>
    <mergeCell ref="L4:X4"/>
  </mergeCells>
  <phoneticPr fontId="2"/>
  <pageMargins left="0.25" right="0.25" top="0.75" bottom="0.75" header="0.3" footer="0.3"/>
  <pageSetup paperSize="9" fitToHeight="0" orientation="portrait" r:id="rId1"/>
  <headerFooter alignWithMargins="0"/>
  <colBreaks count="1" manualBreakCount="1">
    <brk id="11" max="1048575" man="1"/>
  </colBreaks>
  <ignoredErrors>
    <ignoredError sqref="D12:W12 B12:C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1"/>
  <sheetViews>
    <sheetView showGridLines="0" zoomScale="115" zoomScaleNormal="115" zoomScaleSheetLayoutView="120" workbookViewId="0">
      <selection sqref="A1:L1"/>
    </sheetView>
  </sheetViews>
  <sheetFormatPr defaultRowHeight="13.5" x14ac:dyDescent="0.15"/>
  <cols>
    <col min="1" max="1" width="10" style="289" customWidth="1"/>
    <col min="2" max="4" width="8.75" style="289" customWidth="1"/>
    <col min="5" max="8" width="6.875" style="289" customWidth="1"/>
    <col min="9" max="9" width="6.25" style="289" customWidth="1"/>
    <col min="10" max="10" width="5.625" style="289" customWidth="1"/>
    <col min="11" max="11" width="9.25" style="289" customWidth="1"/>
    <col min="12" max="12" width="9.75" style="289" customWidth="1"/>
    <col min="13" max="14" width="8.75" style="289" customWidth="1"/>
    <col min="15" max="15" width="6" style="289" customWidth="1"/>
    <col min="16" max="17" width="7.5" style="289" customWidth="1"/>
    <col min="18" max="18" width="6" style="289" customWidth="1"/>
    <col min="19" max="19" width="7.75" style="289" customWidth="1"/>
    <col min="20" max="20" width="6" style="289" customWidth="1"/>
    <col min="21" max="21" width="7.75" style="289" customWidth="1"/>
    <col min="22" max="22" width="6" style="289" customWidth="1"/>
    <col min="23" max="23" width="8.375" style="289" customWidth="1"/>
    <col min="24" max="25" width="2.5" style="289" customWidth="1"/>
    <col min="26" max="26" width="9.25" style="298" customWidth="1"/>
    <col min="27" max="16384" width="9" style="298"/>
  </cols>
  <sheetData>
    <row r="1" spans="1:28" ht="17.25" x14ac:dyDescent="0.15">
      <c r="A1" s="448" t="s">
        <v>528</v>
      </c>
      <c r="B1" s="448"/>
      <c r="C1" s="448"/>
      <c r="D1" s="448"/>
      <c r="E1" s="448"/>
      <c r="F1" s="448"/>
      <c r="G1" s="448"/>
      <c r="H1" s="448"/>
      <c r="I1" s="448"/>
      <c r="J1" s="448"/>
      <c r="K1" s="448"/>
      <c r="L1" s="475"/>
      <c r="M1" s="476" t="s">
        <v>458</v>
      </c>
      <c r="N1" s="476"/>
      <c r="O1" s="476"/>
      <c r="P1" s="476"/>
      <c r="Q1" s="476"/>
      <c r="R1" s="476"/>
      <c r="S1" s="476"/>
      <c r="T1" s="476"/>
      <c r="U1" s="476"/>
      <c r="V1" s="476"/>
      <c r="W1" s="476"/>
      <c r="X1" s="476"/>
      <c r="Y1" s="476"/>
      <c r="Z1" s="476"/>
    </row>
    <row r="2" spans="1:28" ht="9.75" customHeight="1" x14ac:dyDescent="0.15"/>
    <row r="3" spans="1:28" ht="12" customHeight="1" x14ac:dyDescent="0.15">
      <c r="A3" s="375" t="s">
        <v>560</v>
      </c>
      <c r="B3" s="375"/>
      <c r="C3" s="375"/>
      <c r="D3" s="375"/>
      <c r="E3" s="375"/>
      <c r="F3" s="375"/>
      <c r="G3" s="375"/>
      <c r="H3" s="375"/>
      <c r="I3" s="375"/>
      <c r="J3" s="375"/>
      <c r="K3" s="375"/>
      <c r="L3" s="475"/>
      <c r="N3" s="298"/>
      <c r="O3" s="298"/>
      <c r="P3" s="298"/>
      <c r="Q3" s="298"/>
      <c r="R3" s="298"/>
      <c r="S3" s="298"/>
      <c r="T3" s="298"/>
      <c r="U3" s="298"/>
      <c r="V3" s="298"/>
      <c r="W3" s="298"/>
      <c r="X3" s="298"/>
      <c r="Y3" s="298"/>
    </row>
    <row r="4" spans="1:28" ht="12" customHeight="1" x14ac:dyDescent="0.15">
      <c r="A4" s="375" t="s">
        <v>576</v>
      </c>
      <c r="B4" s="375"/>
      <c r="C4" s="375"/>
      <c r="D4" s="375"/>
      <c r="E4" s="375"/>
      <c r="F4" s="375"/>
      <c r="G4" s="375"/>
      <c r="H4" s="375"/>
      <c r="I4" s="375"/>
      <c r="J4" s="375"/>
      <c r="K4" s="375"/>
      <c r="L4" s="475"/>
      <c r="N4" s="298"/>
      <c r="O4" s="298"/>
      <c r="P4" s="298"/>
      <c r="Q4" s="298"/>
      <c r="R4" s="298"/>
      <c r="S4" s="298"/>
      <c r="T4" s="298"/>
      <c r="U4" s="298"/>
      <c r="V4" s="298"/>
      <c r="W4" s="298"/>
      <c r="X4" s="298"/>
      <c r="Y4" s="298"/>
    </row>
    <row r="5" spans="1:28" ht="12" customHeight="1" thickBot="1" x14ac:dyDescent="0.2">
      <c r="A5" s="382"/>
      <c r="B5" s="382"/>
      <c r="C5" s="382"/>
      <c r="D5" s="382"/>
      <c r="E5" s="382"/>
      <c r="F5" s="382"/>
      <c r="G5" s="382"/>
      <c r="H5" s="382"/>
      <c r="I5" s="382"/>
      <c r="J5" s="382"/>
      <c r="K5" s="382"/>
      <c r="L5" s="477"/>
      <c r="M5" s="288"/>
      <c r="N5" s="244"/>
      <c r="O5" s="244"/>
      <c r="P5" s="244"/>
      <c r="Q5" s="244"/>
      <c r="R5" s="244"/>
      <c r="S5" s="244"/>
      <c r="T5" s="244"/>
      <c r="U5" s="244"/>
      <c r="V5" s="244"/>
      <c r="W5" s="244"/>
      <c r="X5" s="244"/>
      <c r="Y5" s="244"/>
      <c r="Z5" s="288" t="s">
        <v>618</v>
      </c>
    </row>
    <row r="6" spans="1:28" ht="18.75" customHeight="1" x14ac:dyDescent="0.15">
      <c r="A6" s="395" t="s">
        <v>71</v>
      </c>
      <c r="B6" s="461" t="s">
        <v>673</v>
      </c>
      <c r="C6" s="461" t="s">
        <v>214</v>
      </c>
      <c r="D6" s="464" t="s">
        <v>463</v>
      </c>
      <c r="E6" s="465"/>
      <c r="F6" s="465"/>
      <c r="G6" s="465"/>
      <c r="H6" s="465"/>
      <c r="I6" s="465"/>
      <c r="J6" s="465"/>
      <c r="K6" s="465"/>
      <c r="L6" s="465"/>
      <c r="M6" s="285"/>
      <c r="N6" s="285"/>
      <c r="O6" s="379" t="s">
        <v>114</v>
      </c>
      <c r="P6" s="380"/>
      <c r="Q6" s="443"/>
      <c r="R6" s="379" t="s">
        <v>116</v>
      </c>
      <c r="S6" s="380"/>
      <c r="T6" s="380"/>
      <c r="U6" s="380"/>
      <c r="V6" s="380"/>
      <c r="W6" s="380"/>
      <c r="X6" s="380"/>
      <c r="Y6" s="443"/>
      <c r="Z6" s="392" t="s">
        <v>460</v>
      </c>
      <c r="AA6" s="9"/>
      <c r="AB6" s="9"/>
    </row>
    <row r="7" spans="1:28" ht="18.75" customHeight="1" x14ac:dyDescent="0.15">
      <c r="A7" s="459"/>
      <c r="B7" s="462"/>
      <c r="C7" s="463"/>
      <c r="D7" s="368" t="s">
        <v>106</v>
      </c>
      <c r="E7" s="478"/>
      <c r="F7" s="478"/>
      <c r="G7" s="478"/>
      <c r="H7" s="478"/>
      <c r="I7" s="478"/>
      <c r="J7" s="478"/>
      <c r="K7" s="479" t="s">
        <v>462</v>
      </c>
      <c r="L7" s="480"/>
      <c r="M7" s="287" t="s">
        <v>461</v>
      </c>
      <c r="N7" s="287"/>
      <c r="O7" s="389" t="s">
        <v>72</v>
      </c>
      <c r="P7" s="368" t="s">
        <v>115</v>
      </c>
      <c r="Q7" s="370"/>
      <c r="R7" s="368" t="s">
        <v>117</v>
      </c>
      <c r="S7" s="369"/>
      <c r="T7" s="369"/>
      <c r="U7" s="369"/>
      <c r="V7" s="369"/>
      <c r="W7" s="369"/>
      <c r="X7" s="369"/>
      <c r="Y7" s="370"/>
      <c r="Z7" s="454"/>
      <c r="AA7" s="9"/>
      <c r="AB7" s="9"/>
    </row>
    <row r="8" spans="1:28" ht="18.75" customHeight="1" x14ac:dyDescent="0.15">
      <c r="A8" s="459"/>
      <c r="B8" s="296"/>
      <c r="C8" s="473" t="s">
        <v>105</v>
      </c>
      <c r="D8" s="489" t="s">
        <v>107</v>
      </c>
      <c r="E8" s="489" t="s">
        <v>108</v>
      </c>
      <c r="F8" s="489" t="s">
        <v>109</v>
      </c>
      <c r="G8" s="489" t="s">
        <v>110</v>
      </c>
      <c r="H8" s="389" t="s">
        <v>111</v>
      </c>
      <c r="I8" s="481" t="s">
        <v>219</v>
      </c>
      <c r="J8" s="470" t="s">
        <v>215</v>
      </c>
      <c r="K8" s="389" t="s">
        <v>112</v>
      </c>
      <c r="L8" s="484" t="s">
        <v>216</v>
      </c>
      <c r="M8" s="487" t="s">
        <v>217</v>
      </c>
      <c r="N8" s="470" t="s">
        <v>218</v>
      </c>
      <c r="O8" s="473"/>
      <c r="P8" s="389" t="s">
        <v>112</v>
      </c>
      <c r="Q8" s="389" t="s">
        <v>113</v>
      </c>
      <c r="R8" s="368" t="s">
        <v>102</v>
      </c>
      <c r="S8" s="370"/>
      <c r="T8" s="368" t="s">
        <v>119</v>
      </c>
      <c r="U8" s="370"/>
      <c r="V8" s="368" t="s">
        <v>120</v>
      </c>
      <c r="W8" s="370"/>
      <c r="X8" s="368" t="s">
        <v>103</v>
      </c>
      <c r="Y8" s="370"/>
      <c r="Z8" s="454"/>
    </row>
    <row r="9" spans="1:28" ht="15.75" customHeight="1" x14ac:dyDescent="0.15">
      <c r="A9" s="459"/>
      <c r="B9" s="468" t="s">
        <v>104</v>
      </c>
      <c r="C9" s="466"/>
      <c r="D9" s="462"/>
      <c r="E9" s="462"/>
      <c r="F9" s="491"/>
      <c r="G9" s="462"/>
      <c r="H9" s="466"/>
      <c r="I9" s="482"/>
      <c r="J9" s="471"/>
      <c r="K9" s="466"/>
      <c r="L9" s="485"/>
      <c r="M9" s="391"/>
      <c r="N9" s="471"/>
      <c r="O9" s="473"/>
      <c r="P9" s="473"/>
      <c r="Q9" s="473"/>
      <c r="R9" s="389" t="s">
        <v>65</v>
      </c>
      <c r="S9" s="389" t="s">
        <v>118</v>
      </c>
      <c r="T9" s="389" t="s">
        <v>65</v>
      </c>
      <c r="U9" s="389" t="s">
        <v>118</v>
      </c>
      <c r="V9" s="389" t="s">
        <v>65</v>
      </c>
      <c r="W9" s="389" t="s">
        <v>118</v>
      </c>
      <c r="X9" s="493" t="s">
        <v>65</v>
      </c>
      <c r="Y9" s="493" t="s">
        <v>66</v>
      </c>
      <c r="Z9" s="454"/>
    </row>
    <row r="10" spans="1:28" ht="15.75" customHeight="1" x14ac:dyDescent="0.15">
      <c r="A10" s="460"/>
      <c r="B10" s="469"/>
      <c r="C10" s="467"/>
      <c r="D10" s="490"/>
      <c r="E10" s="490"/>
      <c r="F10" s="492"/>
      <c r="G10" s="490"/>
      <c r="H10" s="467"/>
      <c r="I10" s="483"/>
      <c r="J10" s="472"/>
      <c r="K10" s="467"/>
      <c r="L10" s="486"/>
      <c r="M10" s="488"/>
      <c r="N10" s="472"/>
      <c r="O10" s="474"/>
      <c r="P10" s="474"/>
      <c r="Q10" s="474"/>
      <c r="R10" s="474"/>
      <c r="S10" s="474"/>
      <c r="T10" s="474"/>
      <c r="U10" s="474"/>
      <c r="V10" s="474"/>
      <c r="W10" s="474"/>
      <c r="X10" s="494"/>
      <c r="Y10" s="494"/>
      <c r="Z10" s="393"/>
    </row>
    <row r="11" spans="1:28" s="13" customFormat="1" ht="12" customHeight="1" x14ac:dyDescent="0.15">
      <c r="A11" s="15" t="s">
        <v>588</v>
      </c>
      <c r="B11" s="37">
        <v>71796</v>
      </c>
      <c r="C11" s="38">
        <v>116143</v>
      </c>
      <c r="D11" s="38">
        <v>2294306</v>
      </c>
      <c r="E11" s="38">
        <v>42596</v>
      </c>
      <c r="F11" s="38">
        <v>1170465</v>
      </c>
      <c r="G11" s="38">
        <v>262507</v>
      </c>
      <c r="H11" s="38">
        <v>816213</v>
      </c>
      <c r="I11" s="38">
        <v>40914</v>
      </c>
      <c r="J11" s="38">
        <v>2525</v>
      </c>
      <c r="K11" s="38">
        <v>50174965</v>
      </c>
      <c r="L11" s="38">
        <v>36702465</v>
      </c>
      <c r="M11" s="38">
        <v>9948014</v>
      </c>
      <c r="N11" s="38">
        <v>3524486</v>
      </c>
      <c r="O11" s="38">
        <v>74187</v>
      </c>
      <c r="P11" s="38">
        <v>672417</v>
      </c>
      <c r="Q11" s="38">
        <v>496038</v>
      </c>
      <c r="R11" s="38">
        <v>465</v>
      </c>
      <c r="S11" s="38">
        <v>194490</v>
      </c>
      <c r="T11" s="38">
        <v>722</v>
      </c>
      <c r="U11" s="38">
        <v>14440</v>
      </c>
      <c r="V11" s="38">
        <v>72969</v>
      </c>
      <c r="W11" s="38">
        <v>4727050</v>
      </c>
      <c r="X11" s="10" t="s">
        <v>222</v>
      </c>
      <c r="Y11" s="10" t="s">
        <v>222</v>
      </c>
      <c r="Z11" s="17" t="s">
        <v>402</v>
      </c>
    </row>
    <row r="12" spans="1:28" s="13" customFormat="1" ht="12" customHeight="1" x14ac:dyDescent="0.15">
      <c r="A12" s="24" t="s">
        <v>409</v>
      </c>
      <c r="B12" s="37">
        <v>70274</v>
      </c>
      <c r="C12" s="38">
        <v>112345</v>
      </c>
      <c r="D12" s="38">
        <v>2254817</v>
      </c>
      <c r="E12" s="38">
        <v>41229</v>
      </c>
      <c r="F12" s="38">
        <v>1145837</v>
      </c>
      <c r="G12" s="38">
        <v>265473</v>
      </c>
      <c r="H12" s="38">
        <v>799505</v>
      </c>
      <c r="I12" s="38">
        <v>37736</v>
      </c>
      <c r="J12" s="38">
        <v>2773</v>
      </c>
      <c r="K12" s="38">
        <v>50014037</v>
      </c>
      <c r="L12" s="38">
        <v>36630458</v>
      </c>
      <c r="M12" s="38">
        <v>10178393</v>
      </c>
      <c r="N12" s="38">
        <v>3205186</v>
      </c>
      <c r="O12" s="38">
        <v>75776</v>
      </c>
      <c r="P12" s="38">
        <v>684316</v>
      </c>
      <c r="Q12" s="38">
        <v>505181</v>
      </c>
      <c r="R12" s="38">
        <v>437</v>
      </c>
      <c r="S12" s="38">
        <v>182820</v>
      </c>
      <c r="T12" s="38">
        <v>682</v>
      </c>
      <c r="U12" s="38">
        <v>13640</v>
      </c>
      <c r="V12" s="38">
        <v>65014</v>
      </c>
      <c r="W12" s="38">
        <v>4833645</v>
      </c>
      <c r="X12" s="10" t="s">
        <v>222</v>
      </c>
      <c r="Y12" s="10" t="s">
        <v>222</v>
      </c>
      <c r="Z12" s="17" t="s">
        <v>409</v>
      </c>
    </row>
    <row r="13" spans="1:28" s="13" customFormat="1" ht="12" customHeight="1" x14ac:dyDescent="0.15">
      <c r="A13" s="24" t="s">
        <v>470</v>
      </c>
      <c r="B13" s="37">
        <v>69701</v>
      </c>
      <c r="C13" s="38">
        <v>109789</v>
      </c>
      <c r="D13" s="38">
        <v>2205255</v>
      </c>
      <c r="E13" s="38">
        <v>40954</v>
      </c>
      <c r="F13" s="38">
        <v>1117955</v>
      </c>
      <c r="G13" s="38">
        <v>261480</v>
      </c>
      <c r="H13" s="38">
        <v>781867</v>
      </c>
      <c r="I13" s="38">
        <v>39312</v>
      </c>
      <c r="J13" s="38">
        <v>2999</v>
      </c>
      <c r="K13" s="38">
        <v>50891126</v>
      </c>
      <c r="L13" s="38">
        <v>37252897</v>
      </c>
      <c r="M13" s="38">
        <v>10804448</v>
      </c>
      <c r="N13" s="36">
        <v>2833781</v>
      </c>
      <c r="O13" s="36">
        <v>75731</v>
      </c>
      <c r="P13" s="36">
        <v>670088</v>
      </c>
      <c r="Q13" s="36">
        <v>494370</v>
      </c>
      <c r="R13" s="38">
        <v>371</v>
      </c>
      <c r="S13" s="38">
        <v>155632</v>
      </c>
      <c r="T13" s="38">
        <v>594</v>
      </c>
      <c r="U13" s="38">
        <v>11880</v>
      </c>
      <c r="V13" s="38">
        <v>71172</v>
      </c>
      <c r="W13" s="38">
        <v>5511856</v>
      </c>
      <c r="X13" s="10" t="s">
        <v>222</v>
      </c>
      <c r="Y13" s="10" t="s">
        <v>222</v>
      </c>
      <c r="Z13" s="17" t="s">
        <v>470</v>
      </c>
    </row>
    <row r="14" spans="1:28" s="13" customFormat="1" ht="12" customHeight="1" x14ac:dyDescent="0.15">
      <c r="A14" s="24" t="s">
        <v>589</v>
      </c>
      <c r="B14" s="37">
        <v>67458</v>
      </c>
      <c r="C14" s="38">
        <v>104709</v>
      </c>
      <c r="D14" s="38">
        <v>2115886</v>
      </c>
      <c r="E14" s="38">
        <v>39995</v>
      </c>
      <c r="F14" s="38">
        <v>1067745</v>
      </c>
      <c r="G14" s="38">
        <v>254319</v>
      </c>
      <c r="H14" s="38">
        <v>750581</v>
      </c>
      <c r="I14" s="38">
        <v>38265</v>
      </c>
      <c r="J14" s="38">
        <v>3246</v>
      </c>
      <c r="K14" s="38">
        <v>48419219</v>
      </c>
      <c r="L14" s="38">
        <v>35290505</v>
      </c>
      <c r="M14" s="38">
        <v>10671347</v>
      </c>
      <c r="N14" s="36">
        <v>2457367</v>
      </c>
      <c r="O14" s="36">
        <v>71193</v>
      </c>
      <c r="P14" s="36">
        <v>614740</v>
      </c>
      <c r="Q14" s="36">
        <v>452586</v>
      </c>
      <c r="R14" s="38">
        <v>356</v>
      </c>
      <c r="S14" s="38">
        <v>149072</v>
      </c>
      <c r="T14" s="38">
        <v>716</v>
      </c>
      <c r="U14" s="38">
        <v>14320</v>
      </c>
      <c r="V14" s="38">
        <v>72232</v>
      </c>
      <c r="W14" s="38">
        <v>5446933</v>
      </c>
      <c r="X14" s="10" t="s">
        <v>619</v>
      </c>
      <c r="Y14" s="10" t="s">
        <v>619</v>
      </c>
      <c r="Z14" s="17" t="s">
        <v>589</v>
      </c>
    </row>
    <row r="15" spans="1:28" s="13" customFormat="1" ht="12" customHeight="1" x14ac:dyDescent="0.15">
      <c r="A15" s="24" t="s">
        <v>620</v>
      </c>
      <c r="B15" s="55">
        <f>B30</f>
        <v>64619</v>
      </c>
      <c r="C15" s="131">
        <f>C30</f>
        <v>99604</v>
      </c>
      <c r="D15" s="111">
        <f>SUM(D17:D30)</f>
        <v>2035198</v>
      </c>
      <c r="E15" s="111">
        <f t="shared" ref="E15:W15" si="0">SUM(E17:E30)</f>
        <v>38973</v>
      </c>
      <c r="F15" s="111">
        <f t="shared" si="0"/>
        <v>1017681</v>
      </c>
      <c r="G15" s="111">
        <f t="shared" si="0"/>
        <v>249129</v>
      </c>
      <c r="H15" s="111">
        <f t="shared" si="0"/>
        <v>725807</v>
      </c>
      <c r="I15" s="111">
        <f t="shared" si="0"/>
        <v>37340</v>
      </c>
      <c r="J15" s="111">
        <f t="shared" si="0"/>
        <v>3608</v>
      </c>
      <c r="K15" s="111">
        <f t="shared" si="0"/>
        <v>47633301</v>
      </c>
      <c r="L15" s="111">
        <f t="shared" si="0"/>
        <v>34754963</v>
      </c>
      <c r="M15" s="111">
        <f t="shared" si="0"/>
        <v>10701240</v>
      </c>
      <c r="N15" s="111">
        <f t="shared" si="0"/>
        <v>2177098</v>
      </c>
      <c r="O15" s="111">
        <f t="shared" si="0"/>
        <v>67262</v>
      </c>
      <c r="P15" s="111">
        <f t="shared" si="0"/>
        <v>573173</v>
      </c>
      <c r="Q15" s="111">
        <f t="shared" si="0"/>
        <v>421603</v>
      </c>
      <c r="R15" s="111">
        <f t="shared" si="0"/>
        <v>344</v>
      </c>
      <c r="S15" s="111">
        <f t="shared" si="0"/>
        <v>144096</v>
      </c>
      <c r="T15" s="111">
        <f t="shared" si="0"/>
        <v>653</v>
      </c>
      <c r="U15" s="111">
        <f t="shared" si="0"/>
        <v>13060</v>
      </c>
      <c r="V15" s="111">
        <f t="shared" si="0"/>
        <v>71394</v>
      </c>
      <c r="W15" s="111">
        <f t="shared" si="0"/>
        <v>5275309</v>
      </c>
      <c r="X15" s="309" t="s">
        <v>619</v>
      </c>
      <c r="Y15" s="309" t="s">
        <v>619</v>
      </c>
      <c r="Z15" s="17" t="s">
        <v>590</v>
      </c>
    </row>
    <row r="16" spans="1:28" s="13" customFormat="1" ht="12" customHeight="1" x14ac:dyDescent="0.15">
      <c r="A16" s="295"/>
      <c r="B16" s="37"/>
      <c r="C16" s="38"/>
      <c r="D16" s="60"/>
      <c r="E16" s="60"/>
      <c r="F16" s="60"/>
      <c r="G16" s="60"/>
      <c r="H16" s="60"/>
      <c r="I16" s="60"/>
      <c r="J16" s="60"/>
      <c r="K16" s="60"/>
      <c r="L16" s="60"/>
      <c r="M16" s="60"/>
      <c r="N16" s="60"/>
      <c r="O16" s="38"/>
      <c r="P16" s="38"/>
      <c r="Q16" s="38"/>
      <c r="R16" s="38"/>
      <c r="S16" s="38"/>
      <c r="T16" s="38"/>
      <c r="U16" s="38"/>
      <c r="V16" s="38"/>
      <c r="W16" s="38"/>
      <c r="X16" s="157"/>
      <c r="Y16" s="157"/>
      <c r="Z16" s="17"/>
    </row>
    <row r="17" spans="1:26" s="13" customFormat="1" ht="10.5" customHeight="1" x14ac:dyDescent="0.15">
      <c r="A17" s="295" t="s">
        <v>591</v>
      </c>
      <c r="B17" s="109">
        <v>68375</v>
      </c>
      <c r="C17" s="110">
        <v>106142</v>
      </c>
      <c r="D17" s="110">
        <v>169993</v>
      </c>
      <c r="E17" s="110">
        <v>3203</v>
      </c>
      <c r="F17" s="111">
        <v>85453</v>
      </c>
      <c r="G17" s="112">
        <v>20929</v>
      </c>
      <c r="H17" s="112">
        <v>60138</v>
      </c>
      <c r="I17" s="112">
        <v>3068</v>
      </c>
      <c r="J17" s="112">
        <v>270</v>
      </c>
      <c r="K17" s="112">
        <v>3929604</v>
      </c>
      <c r="L17" s="112">
        <v>2863139</v>
      </c>
      <c r="M17" s="112">
        <v>881153</v>
      </c>
      <c r="N17" s="112">
        <v>185312</v>
      </c>
      <c r="O17" s="112">
        <v>5516</v>
      </c>
      <c r="P17" s="112">
        <v>45615</v>
      </c>
      <c r="Q17" s="110">
        <v>33594</v>
      </c>
      <c r="R17" s="110">
        <v>36</v>
      </c>
      <c r="S17" s="110">
        <v>15056</v>
      </c>
      <c r="T17" s="110">
        <v>69</v>
      </c>
      <c r="U17" s="110">
        <v>1380</v>
      </c>
      <c r="V17" s="110">
        <v>5778</v>
      </c>
      <c r="W17" s="110">
        <v>393644</v>
      </c>
      <c r="X17" s="310" t="s">
        <v>619</v>
      </c>
      <c r="Y17" s="310" t="s">
        <v>222</v>
      </c>
      <c r="Z17" s="17" t="str">
        <f>A17</f>
        <v>２９年　４月</v>
      </c>
    </row>
    <row r="18" spans="1:26" s="13" customFormat="1" ht="12" customHeight="1" x14ac:dyDescent="0.15">
      <c r="A18" s="295" t="s">
        <v>0</v>
      </c>
      <c r="B18" s="109">
        <v>67631</v>
      </c>
      <c r="C18" s="110">
        <v>104894</v>
      </c>
      <c r="D18" s="110">
        <v>173057</v>
      </c>
      <c r="E18" s="110">
        <v>3251</v>
      </c>
      <c r="F18" s="111">
        <v>86815</v>
      </c>
      <c r="G18" s="112">
        <v>21119</v>
      </c>
      <c r="H18" s="112">
        <v>61586</v>
      </c>
      <c r="I18" s="112">
        <v>3113</v>
      </c>
      <c r="J18" s="112">
        <v>286</v>
      </c>
      <c r="K18" s="112">
        <v>3967491</v>
      </c>
      <c r="L18" s="112">
        <v>2891478</v>
      </c>
      <c r="M18" s="112">
        <v>887942</v>
      </c>
      <c r="N18" s="112">
        <v>188071</v>
      </c>
      <c r="O18" s="112">
        <v>5666</v>
      </c>
      <c r="P18" s="112">
        <v>47952</v>
      </c>
      <c r="Q18" s="110">
        <v>35339</v>
      </c>
      <c r="R18" s="110">
        <v>25</v>
      </c>
      <c r="S18" s="110">
        <v>10436</v>
      </c>
      <c r="T18" s="110">
        <v>47</v>
      </c>
      <c r="U18" s="110">
        <v>940</v>
      </c>
      <c r="V18" s="110">
        <v>6306</v>
      </c>
      <c r="W18" s="110">
        <v>461178</v>
      </c>
      <c r="X18" s="310" t="s">
        <v>619</v>
      </c>
      <c r="Y18" s="310" t="s">
        <v>222</v>
      </c>
      <c r="Z18" s="17" t="str">
        <f t="shared" ref="Z18:Z30" si="1">A18</f>
        <v>５月</v>
      </c>
    </row>
    <row r="19" spans="1:26" s="13" customFormat="1" ht="12" customHeight="1" x14ac:dyDescent="0.15">
      <c r="A19" s="295" t="s">
        <v>1</v>
      </c>
      <c r="B19" s="109">
        <v>67155</v>
      </c>
      <c r="C19" s="110">
        <v>104004</v>
      </c>
      <c r="D19" s="110">
        <v>175105</v>
      </c>
      <c r="E19" s="110">
        <v>3447</v>
      </c>
      <c r="F19" s="111">
        <v>87627</v>
      </c>
      <c r="G19" s="112">
        <v>21877</v>
      </c>
      <c r="H19" s="112">
        <v>61813</v>
      </c>
      <c r="I19" s="112">
        <v>3297</v>
      </c>
      <c r="J19" s="112">
        <v>341</v>
      </c>
      <c r="K19" s="112">
        <v>4109951</v>
      </c>
      <c r="L19" s="112">
        <v>2996428</v>
      </c>
      <c r="M19" s="112">
        <v>922722</v>
      </c>
      <c r="N19" s="112">
        <v>190801</v>
      </c>
      <c r="O19" s="112">
        <v>5665</v>
      </c>
      <c r="P19" s="112">
        <v>48119</v>
      </c>
      <c r="Q19" s="110">
        <v>35370</v>
      </c>
      <c r="R19" s="110">
        <v>40</v>
      </c>
      <c r="S19" s="110">
        <v>16752</v>
      </c>
      <c r="T19" s="110">
        <v>52</v>
      </c>
      <c r="U19" s="110">
        <v>1040</v>
      </c>
      <c r="V19" s="110">
        <v>5587</v>
      </c>
      <c r="W19" s="110">
        <v>427280</v>
      </c>
      <c r="X19" s="310" t="s">
        <v>621</v>
      </c>
      <c r="Y19" s="310" t="s">
        <v>222</v>
      </c>
      <c r="Z19" s="17" t="str">
        <f t="shared" si="1"/>
        <v>６月</v>
      </c>
    </row>
    <row r="20" spans="1:26" s="13" customFormat="1" ht="12" customHeight="1" x14ac:dyDescent="0.15">
      <c r="A20" s="295" t="s">
        <v>2</v>
      </c>
      <c r="B20" s="109">
        <v>66904</v>
      </c>
      <c r="C20" s="110">
        <v>103452</v>
      </c>
      <c r="D20" s="110">
        <v>170353</v>
      </c>
      <c r="E20" s="110">
        <v>3367</v>
      </c>
      <c r="F20" s="111">
        <v>85308</v>
      </c>
      <c r="G20" s="112">
        <v>20953</v>
      </c>
      <c r="H20" s="112">
        <v>60439</v>
      </c>
      <c r="I20" s="112">
        <v>3233</v>
      </c>
      <c r="J20" s="112">
        <v>286</v>
      </c>
      <c r="K20" s="112">
        <v>3957175</v>
      </c>
      <c r="L20" s="112">
        <v>2887021</v>
      </c>
      <c r="M20" s="112">
        <v>890294</v>
      </c>
      <c r="N20" s="112">
        <v>179860</v>
      </c>
      <c r="O20" s="112">
        <v>5943</v>
      </c>
      <c r="P20" s="112">
        <v>49394</v>
      </c>
      <c r="Q20" s="110">
        <v>36311</v>
      </c>
      <c r="R20" s="110">
        <v>19</v>
      </c>
      <c r="S20" s="110">
        <v>7964</v>
      </c>
      <c r="T20" s="110">
        <v>51</v>
      </c>
      <c r="U20" s="110">
        <v>1020</v>
      </c>
      <c r="V20" s="110">
        <v>6081</v>
      </c>
      <c r="W20" s="110">
        <v>435168</v>
      </c>
      <c r="X20" s="310" t="s">
        <v>621</v>
      </c>
      <c r="Y20" s="310" t="s">
        <v>222</v>
      </c>
      <c r="Z20" s="17" t="str">
        <f t="shared" si="1"/>
        <v>７月</v>
      </c>
    </row>
    <row r="21" spans="1:26" s="13" customFormat="1" ht="12" customHeight="1" x14ac:dyDescent="0.15">
      <c r="A21" s="295"/>
      <c r="B21" s="120"/>
      <c r="C21" s="121"/>
      <c r="D21" s="121"/>
      <c r="E21" s="121"/>
      <c r="F21" s="113"/>
      <c r="G21" s="113"/>
      <c r="H21" s="113"/>
      <c r="I21" s="113"/>
      <c r="J21" s="113"/>
      <c r="K21" s="113"/>
      <c r="L21" s="113"/>
      <c r="M21" s="113"/>
      <c r="N21" s="122"/>
      <c r="O21" s="122"/>
      <c r="P21" s="122"/>
      <c r="Q21" s="113"/>
      <c r="R21" s="113"/>
      <c r="S21" s="113"/>
      <c r="T21" s="121"/>
      <c r="U21" s="121"/>
      <c r="V21" s="121"/>
      <c r="W21" s="121"/>
      <c r="X21" s="311"/>
      <c r="Y21" s="311"/>
      <c r="Z21" s="17"/>
    </row>
    <row r="22" spans="1:26" s="13" customFormat="1" ht="12" customHeight="1" x14ac:dyDescent="0.15">
      <c r="A22" s="295" t="s">
        <v>3</v>
      </c>
      <c r="B22" s="109">
        <v>66434</v>
      </c>
      <c r="C22" s="110">
        <v>102703</v>
      </c>
      <c r="D22" s="110">
        <v>167328</v>
      </c>
      <c r="E22" s="110">
        <v>3326</v>
      </c>
      <c r="F22" s="111">
        <v>83626</v>
      </c>
      <c r="G22" s="112">
        <v>20515</v>
      </c>
      <c r="H22" s="112">
        <v>59571</v>
      </c>
      <c r="I22" s="112">
        <v>3176</v>
      </c>
      <c r="J22" s="112">
        <v>290</v>
      </c>
      <c r="K22" s="112">
        <v>4027823</v>
      </c>
      <c r="L22" s="112">
        <v>2934520</v>
      </c>
      <c r="M22" s="112">
        <v>902979</v>
      </c>
      <c r="N22" s="114">
        <v>190324</v>
      </c>
      <c r="O22" s="112">
        <v>5901</v>
      </c>
      <c r="P22" s="112">
        <v>50960</v>
      </c>
      <c r="Q22" s="110">
        <v>37469</v>
      </c>
      <c r="R22" s="110">
        <v>45</v>
      </c>
      <c r="S22" s="110">
        <v>18868</v>
      </c>
      <c r="T22" s="110">
        <v>59</v>
      </c>
      <c r="U22" s="110">
        <v>1180</v>
      </c>
      <c r="V22" s="110">
        <v>6144</v>
      </c>
      <c r="W22" s="110">
        <v>453974</v>
      </c>
      <c r="X22" s="310" t="s">
        <v>222</v>
      </c>
      <c r="Y22" s="310" t="s">
        <v>222</v>
      </c>
      <c r="Z22" s="17" t="str">
        <f t="shared" si="1"/>
        <v>８月</v>
      </c>
    </row>
    <row r="23" spans="1:26" s="13" customFormat="1" ht="12" customHeight="1" x14ac:dyDescent="0.15">
      <c r="A23" s="295" t="s">
        <v>4</v>
      </c>
      <c r="B23" s="109">
        <v>66261</v>
      </c>
      <c r="C23" s="110">
        <v>102327</v>
      </c>
      <c r="D23" s="110">
        <v>166249</v>
      </c>
      <c r="E23" s="110">
        <v>3203</v>
      </c>
      <c r="F23" s="111">
        <v>83139</v>
      </c>
      <c r="G23" s="112">
        <v>20750</v>
      </c>
      <c r="H23" s="112">
        <v>58872</v>
      </c>
      <c r="I23" s="112">
        <v>3065</v>
      </c>
      <c r="J23" s="112">
        <v>285</v>
      </c>
      <c r="K23" s="112">
        <v>3860092</v>
      </c>
      <c r="L23" s="112">
        <v>2815952</v>
      </c>
      <c r="M23" s="112">
        <v>862981</v>
      </c>
      <c r="N23" s="112">
        <v>181159</v>
      </c>
      <c r="O23" s="112">
        <v>5762</v>
      </c>
      <c r="P23" s="112">
        <v>49382</v>
      </c>
      <c r="Q23" s="110">
        <v>36515</v>
      </c>
      <c r="R23" s="110">
        <v>10</v>
      </c>
      <c r="S23" s="110">
        <v>4184</v>
      </c>
      <c r="T23" s="110">
        <v>51</v>
      </c>
      <c r="U23" s="110">
        <v>1020</v>
      </c>
      <c r="V23" s="110">
        <v>5995</v>
      </c>
      <c r="W23" s="110">
        <v>440962</v>
      </c>
      <c r="X23" s="310" t="s">
        <v>222</v>
      </c>
      <c r="Y23" s="310" t="s">
        <v>222</v>
      </c>
      <c r="Z23" s="17" t="str">
        <f t="shared" si="1"/>
        <v>９月</v>
      </c>
    </row>
    <row r="24" spans="1:26" s="13" customFormat="1" ht="12" customHeight="1" x14ac:dyDescent="0.15">
      <c r="A24" s="295" t="s">
        <v>5</v>
      </c>
      <c r="B24" s="109">
        <v>66114</v>
      </c>
      <c r="C24" s="110">
        <v>102080</v>
      </c>
      <c r="D24" s="110">
        <v>170526</v>
      </c>
      <c r="E24" s="110">
        <v>3288</v>
      </c>
      <c r="F24" s="111">
        <v>85142</v>
      </c>
      <c r="G24" s="112">
        <v>21249</v>
      </c>
      <c r="H24" s="112">
        <v>60519</v>
      </c>
      <c r="I24" s="112">
        <v>3135</v>
      </c>
      <c r="J24" s="112">
        <v>328</v>
      </c>
      <c r="K24" s="112">
        <v>4057250</v>
      </c>
      <c r="L24" s="112">
        <v>2958299</v>
      </c>
      <c r="M24" s="112">
        <v>912434</v>
      </c>
      <c r="N24" s="112">
        <v>186517</v>
      </c>
      <c r="O24" s="112">
        <v>5584</v>
      </c>
      <c r="P24" s="112">
        <v>47451</v>
      </c>
      <c r="Q24" s="110">
        <v>34893</v>
      </c>
      <c r="R24" s="110">
        <v>46</v>
      </c>
      <c r="S24" s="110">
        <v>19256</v>
      </c>
      <c r="T24" s="110">
        <v>48</v>
      </c>
      <c r="U24" s="110">
        <v>960</v>
      </c>
      <c r="V24" s="110">
        <v>6169</v>
      </c>
      <c r="W24" s="110">
        <v>462836</v>
      </c>
      <c r="X24" s="310" t="s">
        <v>222</v>
      </c>
      <c r="Y24" s="310" t="s">
        <v>222</v>
      </c>
      <c r="Z24" s="17" t="str">
        <f t="shared" si="1"/>
        <v>１０月</v>
      </c>
    </row>
    <row r="25" spans="1:26" s="13" customFormat="1" ht="12" customHeight="1" x14ac:dyDescent="0.15">
      <c r="A25" s="295" t="s">
        <v>6</v>
      </c>
      <c r="B25" s="109">
        <v>65733</v>
      </c>
      <c r="C25" s="110">
        <v>101479</v>
      </c>
      <c r="D25" s="110">
        <v>168219</v>
      </c>
      <c r="E25" s="110">
        <v>3234</v>
      </c>
      <c r="F25" s="111">
        <v>84025</v>
      </c>
      <c r="G25" s="112">
        <v>20593</v>
      </c>
      <c r="H25" s="112">
        <v>60050</v>
      </c>
      <c r="I25" s="112">
        <v>3082</v>
      </c>
      <c r="J25" s="112">
        <v>317</v>
      </c>
      <c r="K25" s="112">
        <v>3934625</v>
      </c>
      <c r="L25" s="112">
        <v>2872262</v>
      </c>
      <c r="M25" s="112">
        <v>882226</v>
      </c>
      <c r="N25" s="112">
        <v>180137</v>
      </c>
      <c r="O25" s="112">
        <v>5698</v>
      </c>
      <c r="P25" s="112">
        <v>48947</v>
      </c>
      <c r="Q25" s="110">
        <v>36179</v>
      </c>
      <c r="R25" s="110">
        <v>14</v>
      </c>
      <c r="S25" s="110">
        <v>5896</v>
      </c>
      <c r="T25" s="110">
        <v>56</v>
      </c>
      <c r="U25" s="110">
        <v>1120</v>
      </c>
      <c r="V25" s="110">
        <v>5918</v>
      </c>
      <c r="W25" s="110">
        <v>424058</v>
      </c>
      <c r="X25" s="310" t="s">
        <v>222</v>
      </c>
      <c r="Y25" s="310" t="s">
        <v>222</v>
      </c>
      <c r="Z25" s="17" t="str">
        <f t="shared" si="1"/>
        <v>１１月</v>
      </c>
    </row>
    <row r="26" spans="1:26" s="13" customFormat="1" ht="12" customHeight="1" x14ac:dyDescent="0.15">
      <c r="A26" s="295"/>
      <c r="B26" s="109"/>
      <c r="C26" s="110"/>
      <c r="D26" s="110"/>
      <c r="E26" s="110"/>
      <c r="F26" s="113"/>
      <c r="G26" s="113"/>
      <c r="H26" s="113"/>
      <c r="I26" s="113"/>
      <c r="J26" s="113"/>
      <c r="K26" s="113"/>
      <c r="L26" s="123"/>
      <c r="M26" s="113"/>
      <c r="N26" s="113"/>
      <c r="O26" s="113"/>
      <c r="P26" s="113"/>
      <c r="Q26" s="113"/>
      <c r="R26" s="113"/>
      <c r="S26" s="113"/>
      <c r="T26" s="110"/>
      <c r="U26" s="110"/>
      <c r="V26" s="110"/>
      <c r="W26" s="110"/>
      <c r="X26" s="312"/>
      <c r="Y26" s="312"/>
      <c r="Z26" s="17"/>
    </row>
    <row r="27" spans="1:26" s="13" customFormat="1" ht="12" customHeight="1" x14ac:dyDescent="0.15">
      <c r="A27" s="295" t="s">
        <v>7</v>
      </c>
      <c r="B27" s="109">
        <v>65407</v>
      </c>
      <c r="C27" s="110">
        <v>100932</v>
      </c>
      <c r="D27" s="110">
        <v>172418</v>
      </c>
      <c r="E27" s="110">
        <v>3139</v>
      </c>
      <c r="F27" s="111">
        <v>85659</v>
      </c>
      <c r="G27" s="112">
        <v>21146</v>
      </c>
      <c r="H27" s="112">
        <v>62164</v>
      </c>
      <c r="I27" s="112">
        <v>3009</v>
      </c>
      <c r="J27" s="112">
        <v>310</v>
      </c>
      <c r="K27" s="112">
        <v>3988140</v>
      </c>
      <c r="L27" s="112">
        <v>2913351</v>
      </c>
      <c r="M27" s="112">
        <v>893017</v>
      </c>
      <c r="N27" s="112">
        <v>181772</v>
      </c>
      <c r="O27" s="112">
        <v>5696</v>
      </c>
      <c r="P27" s="112">
        <v>49366</v>
      </c>
      <c r="Q27" s="110">
        <v>36226</v>
      </c>
      <c r="R27" s="110">
        <v>41</v>
      </c>
      <c r="S27" s="110">
        <v>17204</v>
      </c>
      <c r="T27" s="110">
        <v>58</v>
      </c>
      <c r="U27" s="110">
        <v>1160</v>
      </c>
      <c r="V27" s="110">
        <v>6012</v>
      </c>
      <c r="W27" s="110">
        <v>453636</v>
      </c>
      <c r="X27" s="310" t="s">
        <v>222</v>
      </c>
      <c r="Y27" s="310" t="s">
        <v>222</v>
      </c>
      <c r="Z27" s="17" t="str">
        <f t="shared" si="1"/>
        <v>１２月</v>
      </c>
    </row>
    <row r="28" spans="1:26" s="13" customFormat="1" ht="12" customHeight="1" x14ac:dyDescent="0.15">
      <c r="A28" s="21" t="s">
        <v>592</v>
      </c>
      <c r="B28" s="109">
        <v>65161</v>
      </c>
      <c r="C28" s="110">
        <v>100510</v>
      </c>
      <c r="D28" s="110">
        <v>165703</v>
      </c>
      <c r="E28" s="110">
        <v>3171</v>
      </c>
      <c r="F28" s="111">
        <v>83229</v>
      </c>
      <c r="G28" s="112">
        <v>19272</v>
      </c>
      <c r="H28" s="112">
        <v>59755</v>
      </c>
      <c r="I28" s="112">
        <v>3039</v>
      </c>
      <c r="J28" s="112">
        <v>276</v>
      </c>
      <c r="K28" s="112">
        <v>3895549</v>
      </c>
      <c r="L28" s="112">
        <v>2842488</v>
      </c>
      <c r="M28" s="112">
        <v>884565</v>
      </c>
      <c r="N28" s="114">
        <v>168496</v>
      </c>
      <c r="O28" s="112">
        <v>5553</v>
      </c>
      <c r="P28" s="112">
        <v>53932</v>
      </c>
      <c r="Q28" s="110">
        <v>39294</v>
      </c>
      <c r="R28" s="110">
        <v>10</v>
      </c>
      <c r="S28" s="110">
        <v>4184</v>
      </c>
      <c r="T28" s="110">
        <v>57</v>
      </c>
      <c r="U28" s="110">
        <v>1140</v>
      </c>
      <c r="V28" s="110">
        <v>5687</v>
      </c>
      <c r="W28" s="110">
        <v>430217</v>
      </c>
      <c r="X28" s="310" t="s">
        <v>222</v>
      </c>
      <c r="Y28" s="310" t="s">
        <v>222</v>
      </c>
      <c r="Z28" s="17" t="str">
        <f t="shared" si="1"/>
        <v>３０年　１月</v>
      </c>
    </row>
    <row r="29" spans="1:26" s="13" customFormat="1" ht="12" customHeight="1" x14ac:dyDescent="0.15">
      <c r="A29" s="295" t="s">
        <v>8</v>
      </c>
      <c r="B29" s="109">
        <v>64847</v>
      </c>
      <c r="C29" s="110">
        <v>100046</v>
      </c>
      <c r="D29" s="110">
        <v>164026</v>
      </c>
      <c r="E29" s="110">
        <v>3176</v>
      </c>
      <c r="F29" s="111">
        <v>81847</v>
      </c>
      <c r="G29" s="112">
        <v>19631</v>
      </c>
      <c r="H29" s="112">
        <v>59065</v>
      </c>
      <c r="I29" s="112">
        <v>3051</v>
      </c>
      <c r="J29" s="112">
        <v>307</v>
      </c>
      <c r="K29" s="112">
        <v>3770681</v>
      </c>
      <c r="L29" s="112">
        <v>2754687</v>
      </c>
      <c r="M29" s="112">
        <v>846652</v>
      </c>
      <c r="N29" s="112">
        <v>169342</v>
      </c>
      <c r="O29" s="112">
        <v>5296</v>
      </c>
      <c r="P29" s="112">
        <v>42795</v>
      </c>
      <c r="Q29" s="110">
        <v>31497</v>
      </c>
      <c r="R29" s="110">
        <v>37</v>
      </c>
      <c r="S29" s="110">
        <v>15508</v>
      </c>
      <c r="T29" s="110">
        <v>54</v>
      </c>
      <c r="U29" s="110">
        <v>1080</v>
      </c>
      <c r="V29" s="110">
        <v>6048</v>
      </c>
      <c r="W29" s="110">
        <v>443578</v>
      </c>
      <c r="X29" s="310" t="s">
        <v>222</v>
      </c>
      <c r="Y29" s="310" t="s">
        <v>222</v>
      </c>
      <c r="Z29" s="17" t="str">
        <f t="shared" si="1"/>
        <v>２月</v>
      </c>
    </row>
    <row r="30" spans="1:26" s="13" customFormat="1" ht="12" customHeight="1" thickBot="1" x14ac:dyDescent="0.2">
      <c r="A30" s="288" t="s">
        <v>9</v>
      </c>
      <c r="B30" s="107">
        <v>64619</v>
      </c>
      <c r="C30" s="106">
        <v>99604</v>
      </c>
      <c r="D30" s="106">
        <v>172221</v>
      </c>
      <c r="E30" s="106">
        <v>3168</v>
      </c>
      <c r="F30" s="111">
        <v>85811</v>
      </c>
      <c r="G30" s="115">
        <v>21095</v>
      </c>
      <c r="H30" s="115">
        <v>61835</v>
      </c>
      <c r="I30" s="115">
        <v>3072</v>
      </c>
      <c r="J30" s="115">
        <v>312</v>
      </c>
      <c r="K30" s="115">
        <v>4134920</v>
      </c>
      <c r="L30" s="115">
        <v>3025338</v>
      </c>
      <c r="M30" s="115">
        <v>934275</v>
      </c>
      <c r="N30" s="115">
        <v>175307</v>
      </c>
      <c r="O30" s="115">
        <v>4982</v>
      </c>
      <c r="P30" s="115">
        <v>39260</v>
      </c>
      <c r="Q30" s="106">
        <v>28916</v>
      </c>
      <c r="R30" s="106">
        <v>21</v>
      </c>
      <c r="S30" s="106">
        <v>8788</v>
      </c>
      <c r="T30" s="106">
        <v>51</v>
      </c>
      <c r="U30" s="106">
        <v>1020</v>
      </c>
      <c r="V30" s="106">
        <v>5669</v>
      </c>
      <c r="W30" s="106">
        <v>448778</v>
      </c>
      <c r="X30" s="313" t="s">
        <v>222</v>
      </c>
      <c r="Y30" s="314" t="s">
        <v>222</v>
      </c>
      <c r="Z30" s="19" t="str">
        <f t="shared" si="1"/>
        <v>３月</v>
      </c>
    </row>
    <row r="31" spans="1:26" ht="12" customHeight="1" x14ac:dyDescent="0.15">
      <c r="A31" s="292" t="s">
        <v>511</v>
      </c>
      <c r="B31" s="292"/>
      <c r="C31" s="292" t="s">
        <v>622</v>
      </c>
      <c r="D31" s="292"/>
      <c r="E31" s="292"/>
      <c r="F31" s="292"/>
      <c r="I31" s="292"/>
      <c r="J31" s="292"/>
      <c r="L31" s="292"/>
      <c r="M31" s="293" t="s">
        <v>561</v>
      </c>
      <c r="N31" s="293"/>
      <c r="O31" s="293"/>
      <c r="P31" s="293"/>
      <c r="Q31" s="292"/>
      <c r="R31" s="293"/>
      <c r="S31" s="293"/>
      <c r="U31" s="293"/>
      <c r="V31" s="293"/>
      <c r="W31" s="293"/>
      <c r="X31" s="293"/>
      <c r="Y31" s="293"/>
    </row>
    <row r="32" spans="1:26" ht="12" customHeight="1" x14ac:dyDescent="0.15">
      <c r="A32" s="76"/>
      <c r="B32" s="124"/>
      <c r="C32" s="124"/>
      <c r="D32" s="77"/>
      <c r="E32" s="241"/>
      <c r="F32" s="299"/>
      <c r="H32" s="299"/>
      <c r="I32" s="299"/>
      <c r="J32" s="299"/>
      <c r="L32" s="299"/>
      <c r="N32" s="293"/>
      <c r="O32" s="293"/>
      <c r="P32" s="293"/>
      <c r="Q32" s="293"/>
      <c r="R32" s="293"/>
      <c r="S32" s="293"/>
      <c r="T32" s="299"/>
      <c r="U32" s="293"/>
      <c r="V32" s="293"/>
      <c r="W32" s="293"/>
      <c r="X32" s="293"/>
      <c r="Y32" s="293"/>
    </row>
    <row r="33" spans="1:12" ht="12" customHeight="1" x14ac:dyDescent="0.15">
      <c r="B33" s="299"/>
      <c r="C33" s="299"/>
      <c r="D33" s="125"/>
      <c r="E33" s="299"/>
      <c r="F33" s="299"/>
      <c r="G33" s="299"/>
      <c r="H33" s="299"/>
      <c r="I33" s="299"/>
      <c r="J33" s="299"/>
      <c r="L33" s="299"/>
    </row>
    <row r="34" spans="1:12" ht="12" customHeight="1" x14ac:dyDescent="0.15">
      <c r="A34" s="299"/>
      <c r="B34" s="299"/>
      <c r="C34" s="299"/>
      <c r="D34" s="299"/>
      <c r="E34" s="299"/>
      <c r="F34" s="299"/>
      <c r="G34" s="299"/>
      <c r="H34" s="299"/>
      <c r="I34" s="299"/>
      <c r="J34" s="126"/>
      <c r="K34" s="299"/>
      <c r="L34" s="299"/>
    </row>
    <row r="35" spans="1:12" ht="17.25" x14ac:dyDescent="0.3">
      <c r="A35" s="299"/>
      <c r="B35" s="127"/>
      <c r="C35" s="128"/>
      <c r="D35" s="128"/>
      <c r="E35" s="128"/>
      <c r="F35" s="128"/>
      <c r="G35" s="128"/>
      <c r="H35" s="128"/>
      <c r="I35" s="128"/>
      <c r="J35" s="128"/>
      <c r="K35" s="299"/>
      <c r="L35" s="299"/>
    </row>
    <row r="36" spans="1:12" ht="17.25" x14ac:dyDescent="0.3">
      <c r="A36" s="241"/>
      <c r="B36" s="127"/>
      <c r="C36" s="129"/>
      <c r="D36" s="129"/>
      <c r="E36" s="129"/>
      <c r="F36" s="129"/>
      <c r="G36" s="129"/>
      <c r="H36" s="129"/>
      <c r="I36" s="129"/>
      <c r="J36" s="129"/>
      <c r="K36" s="241"/>
      <c r="L36" s="241"/>
    </row>
    <row r="37" spans="1:12" x14ac:dyDescent="0.15">
      <c r="A37" s="241" t="s">
        <v>623</v>
      </c>
      <c r="B37" s="241"/>
      <c r="C37" s="241"/>
      <c r="D37" s="241"/>
      <c r="E37" s="241"/>
      <c r="F37" s="241"/>
      <c r="G37" s="241"/>
      <c r="H37" s="241"/>
      <c r="I37" s="241"/>
      <c r="J37" s="241"/>
      <c r="K37" s="241"/>
      <c r="L37" s="241"/>
    </row>
    <row r="38" spans="1:12" x14ac:dyDescent="0.15">
      <c r="A38" s="241"/>
      <c r="B38" s="241"/>
      <c r="C38" s="241"/>
      <c r="D38" s="241"/>
      <c r="E38" s="241"/>
      <c r="F38" s="241"/>
      <c r="G38" s="241"/>
      <c r="H38" s="241"/>
      <c r="I38" s="241"/>
      <c r="J38" s="241"/>
      <c r="K38" s="241"/>
      <c r="L38" s="241"/>
    </row>
    <row r="99" spans="3:60" x14ac:dyDescent="0.15">
      <c r="D99" s="49"/>
      <c r="E99" s="50"/>
      <c r="F99" s="50"/>
      <c r="G99" s="50"/>
      <c r="H99" s="50"/>
      <c r="I99" s="50"/>
      <c r="J99" s="50"/>
      <c r="K99" s="50"/>
      <c r="L99" s="50"/>
      <c r="M99" s="50"/>
      <c r="N99" s="50"/>
      <c r="O99" s="50"/>
      <c r="P99" s="50"/>
      <c r="Q99" s="50"/>
      <c r="R99" s="50"/>
      <c r="S99" s="50"/>
      <c r="T99" s="50"/>
      <c r="U99" s="50"/>
      <c r="V99" s="50"/>
      <c r="W99" s="50"/>
      <c r="X99" s="50"/>
      <c r="Y99" s="50"/>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row>
    <row r="100" spans="3:60" x14ac:dyDescent="0.15">
      <c r="D100" s="49"/>
      <c r="E100" s="50"/>
      <c r="F100" s="50"/>
      <c r="G100" s="50"/>
      <c r="H100" s="50"/>
      <c r="I100" s="50"/>
      <c r="J100" s="50"/>
      <c r="K100" s="50"/>
      <c r="L100" s="50"/>
      <c r="M100" s="50"/>
      <c r="N100" s="50"/>
      <c r="O100" s="50"/>
      <c r="P100" s="50"/>
      <c r="Q100" s="50"/>
      <c r="R100" s="50"/>
      <c r="S100" s="50"/>
      <c r="T100" s="50"/>
      <c r="U100" s="50"/>
      <c r="V100" s="50"/>
      <c r="W100" s="50"/>
      <c r="X100" s="50"/>
      <c r="Y100" s="50"/>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row>
    <row r="101" spans="3:60" x14ac:dyDescent="0.15">
      <c r="C101" s="298"/>
      <c r="D101" s="298"/>
      <c r="E101" s="298"/>
      <c r="F101" s="298"/>
      <c r="G101" s="298"/>
      <c r="H101" s="298"/>
      <c r="I101" s="298"/>
      <c r="J101" s="298"/>
      <c r="K101" s="298"/>
      <c r="L101" s="298"/>
      <c r="M101" s="298"/>
    </row>
    <row r="102" spans="3:60" x14ac:dyDescent="0.15">
      <c r="C102" s="298"/>
      <c r="D102" s="298"/>
      <c r="E102" s="298"/>
      <c r="F102" s="298"/>
      <c r="G102" s="298"/>
      <c r="H102" s="298"/>
      <c r="I102" s="298"/>
      <c r="J102" s="298"/>
      <c r="K102" s="298"/>
      <c r="L102" s="298"/>
      <c r="M102" s="298"/>
    </row>
    <row r="103" spans="3:60" x14ac:dyDescent="0.15">
      <c r="C103" s="298"/>
      <c r="D103" s="298"/>
      <c r="E103" s="298"/>
      <c r="F103" s="298"/>
      <c r="G103" s="298"/>
      <c r="H103" s="298"/>
      <c r="I103" s="298"/>
      <c r="J103" s="298"/>
      <c r="K103" s="298"/>
      <c r="L103" s="298"/>
      <c r="M103" s="298"/>
    </row>
    <row r="104" spans="3:60" x14ac:dyDescent="0.15">
      <c r="D104" s="52"/>
    </row>
    <row r="105" spans="3:60" x14ac:dyDescent="0.15">
      <c r="D105" s="52"/>
    </row>
    <row r="106" spans="3:60" x14ac:dyDescent="0.15">
      <c r="D106" s="52"/>
    </row>
    <row r="107" spans="3:60" x14ac:dyDescent="0.15">
      <c r="D107" s="52"/>
    </row>
    <row r="108" spans="3:60" x14ac:dyDescent="0.15">
      <c r="D108" s="52"/>
    </row>
    <row r="109" spans="3:60" x14ac:dyDescent="0.15">
      <c r="D109" s="52"/>
    </row>
    <row r="110" spans="3:60" x14ac:dyDescent="0.15">
      <c r="D110" s="52"/>
    </row>
    <row r="111" spans="3:60" x14ac:dyDescent="0.15">
      <c r="D111" s="52"/>
    </row>
    <row r="112" spans="3:60" x14ac:dyDescent="0.15">
      <c r="D112" s="52"/>
    </row>
    <row r="113" spans="4:4" x14ac:dyDescent="0.15">
      <c r="D113" s="52"/>
    </row>
    <row r="114" spans="4:4" x14ac:dyDescent="0.15">
      <c r="D114" s="52"/>
    </row>
    <row r="115" spans="4:4" x14ac:dyDescent="0.15">
      <c r="D115" s="52"/>
    </row>
    <row r="116" spans="4:4" x14ac:dyDescent="0.15">
      <c r="D116" s="52"/>
    </row>
    <row r="117" spans="4:4" x14ac:dyDescent="0.15">
      <c r="D117" s="52"/>
    </row>
    <row r="118" spans="4:4" x14ac:dyDescent="0.15">
      <c r="D118" s="52"/>
    </row>
    <row r="119" spans="4:4" x14ac:dyDescent="0.15">
      <c r="D119" s="52"/>
    </row>
    <row r="120" spans="4:4" x14ac:dyDescent="0.15">
      <c r="D120" s="52"/>
    </row>
    <row r="121" spans="4:4" x14ac:dyDescent="0.15">
      <c r="D121" s="52"/>
    </row>
    <row r="122" spans="4:4" x14ac:dyDescent="0.15">
      <c r="D122" s="52"/>
    </row>
    <row r="123" spans="4:4" x14ac:dyDescent="0.15">
      <c r="D123" s="52"/>
    </row>
    <row r="124" spans="4:4" x14ac:dyDescent="0.15">
      <c r="D124" s="52"/>
    </row>
    <row r="125" spans="4:4" x14ac:dyDescent="0.15">
      <c r="D125" s="52"/>
    </row>
    <row r="126" spans="4:4" x14ac:dyDescent="0.15">
      <c r="D126" s="52"/>
    </row>
    <row r="127" spans="4:4" x14ac:dyDescent="0.15">
      <c r="D127" s="52"/>
    </row>
    <row r="128" spans="4:4" x14ac:dyDescent="0.15">
      <c r="D128" s="52"/>
    </row>
    <row r="129" spans="4:4" x14ac:dyDescent="0.15">
      <c r="D129" s="52"/>
    </row>
    <row r="130" spans="4:4" x14ac:dyDescent="0.15">
      <c r="D130" s="52"/>
    </row>
    <row r="131" spans="4:4" x14ac:dyDescent="0.15">
      <c r="D131" s="52"/>
    </row>
    <row r="132" spans="4:4" x14ac:dyDescent="0.15">
      <c r="D132" s="52"/>
    </row>
    <row r="133" spans="4:4" x14ac:dyDescent="0.15">
      <c r="D133" s="52"/>
    </row>
    <row r="134" spans="4:4" x14ac:dyDescent="0.15">
      <c r="D134" s="52"/>
    </row>
    <row r="135" spans="4:4" x14ac:dyDescent="0.15">
      <c r="D135" s="52"/>
    </row>
    <row r="136" spans="4:4" x14ac:dyDescent="0.15">
      <c r="D136" s="52"/>
    </row>
    <row r="137" spans="4:4" x14ac:dyDescent="0.15">
      <c r="D137" s="52"/>
    </row>
    <row r="138" spans="4:4" x14ac:dyDescent="0.15">
      <c r="D138" s="52"/>
    </row>
    <row r="139" spans="4:4" x14ac:dyDescent="0.15">
      <c r="D139" s="52"/>
    </row>
    <row r="140" spans="4:4" x14ac:dyDescent="0.15">
      <c r="D140" s="52"/>
    </row>
    <row r="141" spans="4:4" x14ac:dyDescent="0.15">
      <c r="D141" s="52"/>
    </row>
    <row r="142" spans="4:4" x14ac:dyDescent="0.15">
      <c r="D142" s="52"/>
    </row>
    <row r="143" spans="4:4" x14ac:dyDescent="0.15">
      <c r="D143" s="52"/>
    </row>
    <row r="144" spans="4:4" x14ac:dyDescent="0.15">
      <c r="D144" s="52"/>
    </row>
    <row r="145" spans="4:4" x14ac:dyDescent="0.15">
      <c r="D145" s="52"/>
    </row>
    <row r="146" spans="4:4" x14ac:dyDescent="0.15">
      <c r="D146" s="52"/>
    </row>
    <row r="147" spans="4:4" x14ac:dyDescent="0.15">
      <c r="D147" s="52"/>
    </row>
    <row r="148" spans="4:4" x14ac:dyDescent="0.15">
      <c r="D148" s="52"/>
    </row>
    <row r="149" spans="4:4" x14ac:dyDescent="0.15">
      <c r="D149" s="52"/>
    </row>
    <row r="150" spans="4:4" x14ac:dyDescent="0.15">
      <c r="D150" s="52"/>
    </row>
    <row r="151" spans="4:4" x14ac:dyDescent="0.15">
      <c r="D151" s="52"/>
    </row>
    <row r="152" spans="4:4" x14ac:dyDescent="0.15">
      <c r="D152" s="52"/>
    </row>
    <row r="153" spans="4:4" x14ac:dyDescent="0.15">
      <c r="D153" s="52"/>
    </row>
    <row r="154" spans="4:4" x14ac:dyDescent="0.15">
      <c r="D154" s="52"/>
    </row>
    <row r="155" spans="4:4" x14ac:dyDescent="0.15">
      <c r="D155" s="52"/>
    </row>
    <row r="156" spans="4:4" x14ac:dyDescent="0.15">
      <c r="D156" s="52"/>
    </row>
    <row r="157" spans="4:4" x14ac:dyDescent="0.15">
      <c r="D157" s="52"/>
    </row>
    <row r="158" spans="4:4" x14ac:dyDescent="0.15">
      <c r="D158" s="52"/>
    </row>
    <row r="159" spans="4:4" x14ac:dyDescent="0.15">
      <c r="D159" s="52"/>
    </row>
    <row r="160" spans="4:4" x14ac:dyDescent="0.15">
      <c r="D160" s="52"/>
    </row>
    <row r="161" spans="4:4" x14ac:dyDescent="0.15">
      <c r="D161" s="52"/>
    </row>
    <row r="162" spans="4:4" x14ac:dyDescent="0.15">
      <c r="D162" s="52"/>
    </row>
    <row r="163" spans="4:4" x14ac:dyDescent="0.15">
      <c r="D163" s="52"/>
    </row>
    <row r="164" spans="4:4" x14ac:dyDescent="0.15">
      <c r="D164" s="52"/>
    </row>
    <row r="165" spans="4:4" x14ac:dyDescent="0.15">
      <c r="D165" s="52"/>
    </row>
    <row r="166" spans="4:4" x14ac:dyDescent="0.15">
      <c r="D166" s="52"/>
    </row>
    <row r="167" spans="4:4" x14ac:dyDescent="0.15">
      <c r="D167" s="52"/>
    </row>
    <row r="168" spans="4:4" x14ac:dyDescent="0.15">
      <c r="D168" s="52"/>
    </row>
    <row r="169" spans="4:4" x14ac:dyDescent="0.15">
      <c r="D169" s="52"/>
    </row>
    <row r="170" spans="4:4" x14ac:dyDescent="0.15">
      <c r="D170" s="52"/>
    </row>
    <row r="171" spans="4:4" x14ac:dyDescent="0.15">
      <c r="D171" s="52"/>
    </row>
    <row r="172" spans="4:4" x14ac:dyDescent="0.15">
      <c r="D172" s="52"/>
    </row>
    <row r="173" spans="4:4" x14ac:dyDescent="0.15">
      <c r="D173" s="52"/>
    </row>
    <row r="174" spans="4:4" x14ac:dyDescent="0.15">
      <c r="D174" s="52"/>
    </row>
    <row r="175" spans="4:4" x14ac:dyDescent="0.15">
      <c r="D175" s="52"/>
    </row>
    <row r="176" spans="4:4" x14ac:dyDescent="0.15">
      <c r="D176" s="52"/>
    </row>
    <row r="177" spans="4:4" x14ac:dyDescent="0.15">
      <c r="D177" s="52"/>
    </row>
    <row r="178" spans="4:4" x14ac:dyDescent="0.15">
      <c r="D178" s="52"/>
    </row>
    <row r="179" spans="4:4" x14ac:dyDescent="0.15">
      <c r="D179" s="52"/>
    </row>
    <row r="180" spans="4:4" x14ac:dyDescent="0.15">
      <c r="D180" s="52"/>
    </row>
    <row r="181" spans="4:4" x14ac:dyDescent="0.15">
      <c r="D181" s="52"/>
    </row>
  </sheetData>
  <mergeCells count="44">
    <mergeCell ref="X9:X10"/>
    <mergeCell ref="Y9:Y10"/>
    <mergeCell ref="T8:U8"/>
    <mergeCell ref="V8:W8"/>
    <mergeCell ref="X8:Y8"/>
    <mergeCell ref="V9:V10"/>
    <mergeCell ref="W9:W10"/>
    <mergeCell ref="R8:S8"/>
    <mergeCell ref="C8:C10"/>
    <mergeCell ref="D8:D10"/>
    <mergeCell ref="E8:E10"/>
    <mergeCell ref="F8:F10"/>
    <mergeCell ref="G8:G10"/>
    <mergeCell ref="R6:Y6"/>
    <mergeCell ref="Z6:Z10"/>
    <mergeCell ref="D7:J7"/>
    <mergeCell ref="K7:L7"/>
    <mergeCell ref="O7:O10"/>
    <mergeCell ref="P7:Q7"/>
    <mergeCell ref="R7:Y7"/>
    <mergeCell ref="I8:I10"/>
    <mergeCell ref="J8:J10"/>
    <mergeCell ref="K8:K10"/>
    <mergeCell ref="R9:R10"/>
    <mergeCell ref="S9:S10"/>
    <mergeCell ref="T9:T10"/>
    <mergeCell ref="U9:U10"/>
    <mergeCell ref="L8:L10"/>
    <mergeCell ref="M8:M10"/>
    <mergeCell ref="A1:L1"/>
    <mergeCell ref="M1:Z1"/>
    <mergeCell ref="A3:L3"/>
    <mergeCell ref="A4:L4"/>
    <mergeCell ref="A5:L5"/>
    <mergeCell ref="A6:A10"/>
    <mergeCell ref="B6:B7"/>
    <mergeCell ref="C6:C7"/>
    <mergeCell ref="D6:L6"/>
    <mergeCell ref="O6:Q6"/>
    <mergeCell ref="H8:H10"/>
    <mergeCell ref="B9:B10"/>
    <mergeCell ref="N8:N10"/>
    <mergeCell ref="P8:P10"/>
    <mergeCell ref="Q8:Q10"/>
  </mergeCells>
  <phoneticPr fontId="2"/>
  <pageMargins left="0.59055118110236227" right="0.53" top="0.78740157480314965" bottom="0.52" header="0.51181102362204722" footer="0.23"/>
  <pageSetup paperSize="9" scale="98" fitToHeight="0"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115" zoomScaleNormal="115" workbookViewId="0">
      <selection sqref="A1:H1"/>
    </sheetView>
  </sheetViews>
  <sheetFormatPr defaultRowHeight="13.5" x14ac:dyDescent="0.15"/>
  <cols>
    <col min="1" max="1" width="9.625" customWidth="1"/>
    <col min="2" max="5" width="11.625" customWidth="1"/>
    <col min="6" max="8" width="11.5" customWidth="1"/>
  </cols>
  <sheetData>
    <row r="1" spans="1:8" ht="17.25" x14ac:dyDescent="0.15">
      <c r="A1" s="376" t="s">
        <v>529</v>
      </c>
      <c r="B1" s="376"/>
      <c r="C1" s="376"/>
      <c r="D1" s="376"/>
      <c r="E1" s="376"/>
      <c r="F1" s="376"/>
      <c r="G1" s="376"/>
      <c r="H1" s="376"/>
    </row>
    <row r="2" spans="1:8" ht="7.5" customHeight="1" x14ac:dyDescent="0.15">
      <c r="A2" s="1"/>
      <c r="B2" s="1"/>
      <c r="C2" s="1"/>
      <c r="D2" s="1"/>
      <c r="E2" s="1"/>
      <c r="F2" s="1"/>
      <c r="G2" s="1"/>
      <c r="H2" s="1"/>
    </row>
    <row r="3" spans="1:8" x14ac:dyDescent="0.15">
      <c r="A3" s="142" t="s">
        <v>363</v>
      </c>
      <c r="B3" s="142"/>
      <c r="C3" s="142"/>
      <c r="D3" s="142"/>
      <c r="E3" s="142"/>
      <c r="F3" s="142"/>
      <c r="G3" s="142"/>
      <c r="H3" s="142"/>
    </row>
    <row r="4" spans="1:8" ht="6" customHeight="1" x14ac:dyDescent="0.15">
      <c r="A4" s="179"/>
      <c r="B4" s="179"/>
      <c r="C4" s="179"/>
      <c r="D4" s="179"/>
      <c r="E4" s="179"/>
      <c r="F4" s="179"/>
      <c r="G4" s="179"/>
      <c r="H4" s="179"/>
    </row>
    <row r="5" spans="1:8" x14ac:dyDescent="0.15">
      <c r="A5" s="374" t="s">
        <v>362</v>
      </c>
      <c r="B5" s="374"/>
      <c r="C5" s="374"/>
      <c r="D5" s="374"/>
      <c r="E5" s="374"/>
      <c r="F5" s="374"/>
      <c r="G5" s="374"/>
      <c r="H5" s="374"/>
    </row>
    <row r="6" spans="1:8" ht="11.25" customHeight="1" thickBot="1" x14ac:dyDescent="0.2">
      <c r="A6" s="142"/>
      <c r="B6" s="142"/>
      <c r="C6" s="142"/>
      <c r="D6" s="142"/>
      <c r="E6" s="142"/>
      <c r="F6" s="142"/>
      <c r="G6" s="142"/>
      <c r="H6" s="149" t="s">
        <v>562</v>
      </c>
    </row>
    <row r="7" spans="1:8" ht="18" customHeight="1" x14ac:dyDescent="0.15">
      <c r="A7" s="495" t="s">
        <v>376</v>
      </c>
      <c r="B7" s="496" t="s">
        <v>377</v>
      </c>
      <c r="C7" s="496" t="s">
        <v>364</v>
      </c>
      <c r="D7" s="497" t="s">
        <v>365</v>
      </c>
      <c r="E7" s="379" t="s">
        <v>366</v>
      </c>
      <c r="F7" s="380"/>
      <c r="G7" s="380"/>
      <c r="H7" s="380"/>
    </row>
    <row r="8" spans="1:8" ht="18" customHeight="1" x14ac:dyDescent="0.15">
      <c r="A8" s="391"/>
      <c r="B8" s="473"/>
      <c r="C8" s="473"/>
      <c r="D8" s="471"/>
      <c r="E8" s="389" t="s">
        <v>378</v>
      </c>
      <c r="F8" s="368" t="s">
        <v>380</v>
      </c>
      <c r="G8" s="369"/>
      <c r="H8" s="369"/>
    </row>
    <row r="9" spans="1:8" ht="18" customHeight="1" x14ac:dyDescent="0.15">
      <c r="A9" s="488"/>
      <c r="B9" s="474"/>
      <c r="C9" s="474"/>
      <c r="D9" s="472"/>
      <c r="E9" s="474"/>
      <c r="F9" s="23" t="s">
        <v>379</v>
      </c>
      <c r="G9" s="23" t="s">
        <v>367</v>
      </c>
      <c r="H9" s="23" t="s">
        <v>368</v>
      </c>
    </row>
    <row r="10" spans="1:8" ht="4.5" customHeight="1" x14ac:dyDescent="0.15">
      <c r="A10" s="164"/>
      <c r="B10" s="180"/>
      <c r="C10" s="181"/>
      <c r="D10" s="164"/>
      <c r="E10" s="181"/>
      <c r="F10" s="181"/>
      <c r="G10" s="181"/>
      <c r="H10" s="181"/>
    </row>
    <row r="11" spans="1:8" ht="15" customHeight="1" x14ac:dyDescent="0.15">
      <c r="A11" s="18" t="s">
        <v>588</v>
      </c>
      <c r="B11" s="78">
        <v>60550</v>
      </c>
      <c r="C11" s="79">
        <v>60003</v>
      </c>
      <c r="D11" s="65">
        <v>547</v>
      </c>
      <c r="E11" s="79">
        <v>3179</v>
      </c>
      <c r="F11" s="79">
        <v>28946</v>
      </c>
      <c r="G11" s="79">
        <v>15305</v>
      </c>
      <c r="H11" s="79">
        <v>13120</v>
      </c>
    </row>
    <row r="12" spans="1:8" ht="15" customHeight="1" x14ac:dyDescent="0.15">
      <c r="A12" s="18" t="s">
        <v>420</v>
      </c>
      <c r="B12" s="78">
        <v>61500</v>
      </c>
      <c r="C12" s="79">
        <v>61026</v>
      </c>
      <c r="D12" s="65">
        <v>474</v>
      </c>
      <c r="E12" s="79">
        <v>3142</v>
      </c>
      <c r="F12" s="79">
        <v>29165</v>
      </c>
      <c r="G12" s="79">
        <v>15487</v>
      </c>
      <c r="H12" s="79">
        <v>13706</v>
      </c>
    </row>
    <row r="13" spans="1:8" ht="15" customHeight="1" x14ac:dyDescent="0.15">
      <c r="A13" s="18" t="s">
        <v>433</v>
      </c>
      <c r="B13" s="78">
        <v>62613</v>
      </c>
      <c r="C13" s="79">
        <v>62202</v>
      </c>
      <c r="D13" s="65">
        <v>411</v>
      </c>
      <c r="E13" s="79">
        <v>3089</v>
      </c>
      <c r="F13" s="79">
        <v>29361</v>
      </c>
      <c r="G13" s="79">
        <v>15797</v>
      </c>
      <c r="H13" s="79">
        <v>14366</v>
      </c>
    </row>
    <row r="14" spans="1:8" ht="15" customHeight="1" x14ac:dyDescent="0.15">
      <c r="A14" s="18" t="s">
        <v>471</v>
      </c>
      <c r="B14" s="78">
        <v>63908</v>
      </c>
      <c r="C14" s="79">
        <v>63550</v>
      </c>
      <c r="D14" s="79">
        <v>358</v>
      </c>
      <c r="E14" s="79">
        <v>3297</v>
      </c>
      <c r="F14" s="79">
        <v>29770</v>
      </c>
      <c r="G14" s="79">
        <v>15781</v>
      </c>
      <c r="H14" s="79">
        <v>15060</v>
      </c>
    </row>
    <row r="15" spans="1:8" ht="15" customHeight="1" x14ac:dyDescent="0.15">
      <c r="A15" s="18" t="s">
        <v>593</v>
      </c>
      <c r="B15" s="78">
        <v>64469</v>
      </c>
      <c r="C15" s="79">
        <v>64130</v>
      </c>
      <c r="D15" s="79">
        <v>339</v>
      </c>
      <c r="E15" s="79">
        <v>3282</v>
      </c>
      <c r="F15" s="79">
        <v>29779</v>
      </c>
      <c r="G15" s="79">
        <v>15622</v>
      </c>
      <c r="H15" s="79">
        <v>15786</v>
      </c>
    </row>
    <row r="16" spans="1:8" ht="4.5" customHeight="1" thickBot="1" x14ac:dyDescent="0.2">
      <c r="A16" s="20"/>
      <c r="B16" s="191"/>
      <c r="C16" s="151"/>
      <c r="D16" s="192"/>
      <c r="E16" s="151"/>
      <c r="F16" s="151"/>
      <c r="G16" s="151"/>
      <c r="H16" s="151"/>
    </row>
    <row r="17" spans="1:8" x14ac:dyDescent="0.15">
      <c r="A17" s="182" t="s">
        <v>530</v>
      </c>
      <c r="B17" s="199"/>
      <c r="C17" s="199"/>
      <c r="D17" s="199"/>
      <c r="E17" s="199"/>
      <c r="F17" s="199"/>
      <c r="G17" s="189"/>
      <c r="H17" s="189"/>
    </row>
  </sheetData>
  <mergeCells count="9">
    <mergeCell ref="A1:H1"/>
    <mergeCell ref="A5:H5"/>
    <mergeCell ref="A7:A9"/>
    <mergeCell ref="B7:B9"/>
    <mergeCell ref="C7:C9"/>
    <mergeCell ref="D7:D9"/>
    <mergeCell ref="E7:H7"/>
    <mergeCell ref="E8:E9"/>
    <mergeCell ref="F8:H8"/>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国民年金の状況　その1</vt:lpstr>
      <vt:lpstr>国民年金の状況　その２ </vt:lpstr>
      <vt:lpstr>被爆者健康手帳交付状況</vt:lpstr>
      <vt:lpstr>被爆者援護法による手当支給状況</vt:lpstr>
      <vt:lpstr>被爆者健康診断の受診状況　その１・２</vt:lpstr>
      <vt:lpstr>被爆者等健康診断の受診状況　その３</vt:lpstr>
      <vt:lpstr>生活保護状況</vt:lpstr>
      <vt:lpstr>国民健康保険の状況</vt:lpstr>
      <vt:lpstr>後期高齢者医療 その1</vt:lpstr>
      <vt:lpstr>後期高齢者医療 その２</vt:lpstr>
      <vt:lpstr>後期高齢者医療 その2（続き1）</vt:lpstr>
      <vt:lpstr>後期高齢者医療 その2（続き2）</vt:lpstr>
      <vt:lpstr>介護保険の状況その１</vt:lpstr>
      <vt:lpstr>介護保険の状況その２</vt:lpstr>
      <vt:lpstr>雇用保険における失業給付状況</vt:lpstr>
      <vt:lpstr>障害者手帳交付状況</vt:lpstr>
      <vt:lpstr>募金の状況　その１</vt:lpstr>
      <vt:lpstr>募金の状況　その２</vt:lpstr>
      <vt:lpstr>募金の状況　その３</vt:lpstr>
      <vt:lpstr>保育所の概況</vt:lpstr>
      <vt:lpstr>認定こども園の概況</vt:lpstr>
      <vt:lpstr>生活保護状況!Print_Area</vt:lpstr>
      <vt:lpstr>認定こども園の概況!Print_Area</vt:lpstr>
      <vt:lpstr>保育所の概況!Print_Area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2018-12-27T04:44:06Z</cp:lastPrinted>
  <dcterms:created xsi:type="dcterms:W3CDTF">2000-08-15T07:47:58Z</dcterms:created>
  <dcterms:modified xsi:type="dcterms:W3CDTF">2019-03-22T04:19:04Z</dcterms:modified>
</cp:coreProperties>
</file>