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801"/>
  </bookViews>
  <sheets>
    <sheet name="商業の概況（Ⅰ）その１" sheetId="22" r:id="rId1"/>
    <sheet name="商業の概況（Ⅰ）その2" sheetId="23" r:id="rId2"/>
    <sheet name="商業の概況（Ⅰ）その3" sheetId="24" r:id="rId3"/>
    <sheet name="商業の概況（Ⅰ）その４" sheetId="25" r:id="rId4"/>
    <sheet name="商業の概況（Ⅱ）その５" sheetId="26" r:id="rId5"/>
    <sheet name="商業の概況（Ⅲ）その６" sheetId="27" r:id="rId6"/>
    <sheet name="商業の概況（Ⅲ）その７" sheetId="28" r:id="rId7"/>
    <sheet name="長崎県内大型小売店の売上状況" sheetId="18" r:id="rId8"/>
    <sheet name="長崎市中央卸売市場取扱状況" sheetId="12" r:id="rId9"/>
    <sheet name="外国貿易（Ⅰ）" sheetId="37" r:id="rId10"/>
    <sheet name="外国貿易（Ⅱ）" sheetId="38" r:id="rId11"/>
    <sheet name="外国貿易（Ⅲ）その2上" sheetId="31" r:id="rId12"/>
    <sheet name="外国貿易（Ⅲ）その２下" sheetId="32" r:id="rId13"/>
    <sheet name="外国貿易（Ⅲ）その３" sheetId="33" r:id="rId14"/>
    <sheet name="外国貿易（Ⅲ） その4" sheetId="13" r:id="rId15"/>
  </sheets>
  <definedNames>
    <definedName name="_xlnm.Print_Area" localSheetId="9">'外国貿易（Ⅰ）'!$A$1:$V$62</definedName>
    <definedName name="_xlnm.Print_Area" localSheetId="10">'外国貿易（Ⅱ）'!$A$1:$V$62</definedName>
    <definedName name="_xlnm.Print_Area" localSheetId="4">'商業の概況（Ⅱ）その５'!$A$1:$V$45</definedName>
    <definedName name="_xlnm.Print_Area" localSheetId="5">'商業の概況（Ⅲ）その６'!$A$1:$P$35</definedName>
  </definedNames>
  <calcPr calcId="152511"/>
</workbook>
</file>

<file path=xl/calcChain.xml><?xml version="1.0" encoding="utf-8"?>
<calcChain xmlns="http://schemas.openxmlformats.org/spreadsheetml/2006/main">
  <c r="N11" i="12" l="1"/>
  <c r="S11" i="12"/>
  <c r="R11" i="12"/>
  <c r="Q11" i="12"/>
  <c r="M11" i="12"/>
  <c r="L11" i="12"/>
  <c r="P11" i="12"/>
  <c r="O11" i="12"/>
  <c r="K11" i="12"/>
  <c r="J11" i="12"/>
  <c r="F11" i="12"/>
  <c r="E11" i="12"/>
  <c r="G11" i="12" l="1"/>
  <c r="H11" i="12"/>
  <c r="G13" i="12"/>
  <c r="H13" i="12"/>
  <c r="I13" i="12"/>
  <c r="L13" i="12"/>
  <c r="M13" i="12"/>
  <c r="N13" i="12" s="1"/>
  <c r="Q13" i="12"/>
  <c r="R13" i="12"/>
  <c r="S13" i="12"/>
  <c r="G14" i="12"/>
  <c r="H14" i="12"/>
  <c r="I14" i="12" s="1"/>
  <c r="L14" i="12"/>
  <c r="M14" i="12"/>
  <c r="N14" i="12"/>
  <c r="Q14" i="12"/>
  <c r="R14" i="12"/>
  <c r="S14" i="12" s="1"/>
  <c r="G15" i="12"/>
  <c r="H15" i="12"/>
  <c r="I15" i="12"/>
  <c r="L15" i="12"/>
  <c r="M15" i="12"/>
  <c r="N15" i="12" s="1"/>
  <c r="Q15" i="12"/>
  <c r="R15" i="12"/>
  <c r="S15" i="12"/>
  <c r="G16" i="12"/>
  <c r="H16" i="12"/>
  <c r="I16" i="12" s="1"/>
  <c r="L16" i="12"/>
  <c r="M16" i="12"/>
  <c r="N16" i="12"/>
  <c r="Q16" i="12"/>
  <c r="R16" i="12"/>
  <c r="S16" i="12" s="1"/>
  <c r="G18" i="12"/>
  <c r="H18" i="12"/>
  <c r="I18" i="12"/>
  <c r="L18" i="12"/>
  <c r="M18" i="12"/>
  <c r="N18" i="12" s="1"/>
  <c r="Q18" i="12"/>
  <c r="R18" i="12"/>
  <c r="S18" i="12"/>
  <c r="G19" i="12"/>
  <c r="H19" i="12"/>
  <c r="I19" i="12" s="1"/>
  <c r="L19" i="12"/>
  <c r="M19" i="12"/>
  <c r="N19" i="12"/>
  <c r="Q19" i="12"/>
  <c r="R19" i="12"/>
  <c r="S19" i="12" s="1"/>
  <c r="G20" i="12"/>
  <c r="H20" i="12"/>
  <c r="I20" i="12"/>
  <c r="L20" i="12"/>
  <c r="M20" i="12"/>
  <c r="N20" i="12" s="1"/>
  <c r="Q20" i="12"/>
  <c r="R20" i="12"/>
  <c r="S20" i="12"/>
  <c r="G21" i="12"/>
  <c r="H21" i="12"/>
  <c r="I21" i="12" s="1"/>
  <c r="L21" i="12"/>
  <c r="M21" i="12"/>
  <c r="N21" i="12"/>
  <c r="Q21" i="12"/>
  <c r="R21" i="12"/>
  <c r="S21" i="12" s="1"/>
  <c r="G23" i="12"/>
  <c r="H23" i="12"/>
  <c r="I23" i="12"/>
  <c r="L23" i="12"/>
  <c r="M23" i="12"/>
  <c r="N23" i="12" s="1"/>
  <c r="Q23" i="12"/>
  <c r="R23" i="12"/>
  <c r="S23" i="12"/>
  <c r="G24" i="12"/>
  <c r="H24" i="12"/>
  <c r="I24" i="12" s="1"/>
  <c r="L24" i="12"/>
  <c r="M24" i="12"/>
  <c r="N24" i="12"/>
  <c r="Q24" i="12"/>
  <c r="R24" i="12"/>
  <c r="S24" i="12" s="1"/>
  <c r="G25" i="12"/>
  <c r="H25" i="12"/>
  <c r="I25" i="12"/>
  <c r="L25" i="12"/>
  <c r="M25" i="12"/>
  <c r="N25" i="12" s="1"/>
  <c r="Q25" i="12"/>
  <c r="R25" i="12"/>
  <c r="S25" i="12"/>
  <c r="G26" i="12"/>
  <c r="H26" i="12"/>
  <c r="I26" i="12" s="1"/>
  <c r="L26" i="12"/>
  <c r="M26" i="12"/>
  <c r="N26" i="12"/>
  <c r="Q26" i="12"/>
  <c r="R26" i="12"/>
  <c r="S26" i="12" s="1"/>
  <c r="I11" i="12" l="1"/>
  <c r="L13" i="28"/>
  <c r="L12" i="28"/>
  <c r="F11" i="28" l="1"/>
  <c r="L39" i="28" l="1"/>
  <c r="D39" i="28"/>
  <c r="L38" i="28"/>
  <c r="D38" i="28"/>
  <c r="S37" i="28"/>
  <c r="R37" i="28"/>
  <c r="Q37" i="28"/>
  <c r="P37" i="28"/>
  <c r="O37" i="28"/>
  <c r="N37" i="28"/>
  <c r="M37" i="28"/>
  <c r="K37" i="28"/>
  <c r="J37" i="28"/>
  <c r="I37" i="28"/>
  <c r="H37" i="28"/>
  <c r="G37" i="28"/>
  <c r="F37" i="28"/>
  <c r="E37" i="28"/>
  <c r="L35" i="28"/>
  <c r="D35" i="28"/>
  <c r="L34" i="28"/>
  <c r="D34" i="28"/>
  <c r="L33" i="28"/>
  <c r="D33" i="28"/>
  <c r="L32" i="28"/>
  <c r="D32" i="28"/>
  <c r="L31" i="28"/>
  <c r="D31" i="28"/>
  <c r="L30" i="28"/>
  <c r="D30" i="28"/>
  <c r="L29" i="28"/>
  <c r="D29" i="28"/>
  <c r="L28" i="28"/>
  <c r="D28" i="28"/>
  <c r="L27" i="28"/>
  <c r="D27" i="28"/>
  <c r="L26" i="28"/>
  <c r="D26" i="28"/>
  <c r="S25" i="28"/>
  <c r="R25" i="28"/>
  <c r="Q25" i="28"/>
  <c r="P25" i="28"/>
  <c r="O25" i="28"/>
  <c r="N25" i="28"/>
  <c r="M25" i="28"/>
  <c r="K25" i="28"/>
  <c r="J25" i="28"/>
  <c r="I25" i="28"/>
  <c r="H25" i="28"/>
  <c r="G25" i="28"/>
  <c r="F25" i="28"/>
  <c r="E25" i="28"/>
  <c r="L23" i="28"/>
  <c r="D23" i="28"/>
  <c r="L22" i="28"/>
  <c r="D22" i="28"/>
  <c r="L21" i="28"/>
  <c r="D21" i="28"/>
  <c r="L20" i="28"/>
  <c r="D20" i="28"/>
  <c r="L19" i="28"/>
  <c r="D19" i="28"/>
  <c r="L18" i="28"/>
  <c r="D18" i="28"/>
  <c r="L17" i="28"/>
  <c r="D17" i="28"/>
  <c r="S16" i="28"/>
  <c r="R16" i="28"/>
  <c r="Q16" i="28"/>
  <c r="P16" i="28"/>
  <c r="O16" i="28"/>
  <c r="N16" i="28"/>
  <c r="M16" i="28"/>
  <c r="K16" i="28"/>
  <c r="J16" i="28"/>
  <c r="I16" i="28"/>
  <c r="H16" i="28"/>
  <c r="G16" i="28"/>
  <c r="F16" i="28"/>
  <c r="F9" i="28" s="1"/>
  <c r="E16" i="28"/>
  <c r="L14" i="28"/>
  <c r="D14" i="28"/>
  <c r="D13" i="28"/>
  <c r="D12" i="28"/>
  <c r="S11" i="28"/>
  <c r="S9" i="28" s="1"/>
  <c r="R11" i="28"/>
  <c r="Q11" i="28"/>
  <c r="Q9" i="28" s="1"/>
  <c r="P11" i="28"/>
  <c r="O11" i="28"/>
  <c r="O9" i="28" s="1"/>
  <c r="N11" i="28"/>
  <c r="M11" i="28"/>
  <c r="M9" i="28" s="1"/>
  <c r="K11" i="28"/>
  <c r="J11" i="28"/>
  <c r="J9" i="28" s="1"/>
  <c r="I11" i="28"/>
  <c r="H11" i="28"/>
  <c r="H9" i="28" s="1"/>
  <c r="G11" i="28"/>
  <c r="E11" i="28"/>
  <c r="D11" i="28" s="1"/>
  <c r="R9" i="28"/>
  <c r="P9" i="28"/>
  <c r="N9" i="28"/>
  <c r="K9" i="28"/>
  <c r="I9" i="28"/>
  <c r="G9" i="28"/>
  <c r="E9" i="28"/>
  <c r="J11" i="26"/>
  <c r="I11" i="26"/>
  <c r="G11" i="26"/>
  <c r="F11" i="26"/>
  <c r="J9" i="26"/>
  <c r="I9" i="26"/>
  <c r="G9" i="26"/>
  <c r="F9" i="26"/>
  <c r="B17" i="25"/>
  <c r="B16" i="25"/>
  <c r="B15" i="25"/>
  <c r="B14" i="25"/>
  <c r="B12" i="25"/>
  <c r="B11" i="25"/>
  <c r="B10" i="25"/>
  <c r="B9" i="25"/>
  <c r="I7" i="25"/>
  <c r="H7" i="25"/>
  <c r="G7" i="25"/>
  <c r="F7" i="25"/>
  <c r="E7" i="25"/>
  <c r="D7" i="25"/>
  <c r="C7" i="25"/>
  <c r="B7" i="25" s="1"/>
  <c r="J16" i="24"/>
  <c r="G16" i="24"/>
  <c r="C16" i="24"/>
  <c r="B16" i="24"/>
  <c r="J15" i="24"/>
  <c r="G15" i="24"/>
  <c r="C15" i="24"/>
  <c r="B15" i="24"/>
  <c r="J14" i="24"/>
  <c r="G14" i="24"/>
  <c r="C14" i="24"/>
  <c r="B14" i="24"/>
  <c r="J13" i="24"/>
  <c r="G13" i="24"/>
  <c r="C13" i="24"/>
  <c r="B13" i="24"/>
  <c r="J11" i="24"/>
  <c r="G11" i="24"/>
  <c r="C11" i="24"/>
  <c r="B11" i="24"/>
  <c r="J10" i="24"/>
  <c r="G10" i="24"/>
  <c r="C10" i="24"/>
  <c r="B10" i="24"/>
  <c r="J9" i="24"/>
  <c r="G9" i="24"/>
  <c r="C9" i="24"/>
  <c r="B9" i="24"/>
  <c r="J8" i="24"/>
  <c r="G8" i="24"/>
  <c r="C8" i="24"/>
  <c r="B8" i="24"/>
  <c r="I6" i="24"/>
  <c r="H6" i="24"/>
  <c r="F6" i="24"/>
  <c r="E6" i="24"/>
  <c r="B6" i="24" s="1"/>
  <c r="C6" i="24"/>
  <c r="B17" i="23"/>
  <c r="B16" i="23"/>
  <c r="B15" i="23"/>
  <c r="B14" i="23"/>
  <c r="B12" i="23"/>
  <c r="B11" i="23"/>
  <c r="B10" i="23"/>
  <c r="B9" i="23"/>
  <c r="I7" i="23"/>
  <c r="H7" i="23"/>
  <c r="G7" i="23"/>
  <c r="F7" i="23"/>
  <c r="E7" i="23"/>
  <c r="D7" i="23"/>
  <c r="B7" i="23" s="1"/>
  <c r="C7" i="23"/>
  <c r="L22" i="22"/>
  <c r="K22" i="22"/>
  <c r="J22" i="22"/>
  <c r="L21" i="22"/>
  <c r="K21" i="22"/>
  <c r="J21" i="22"/>
  <c r="L20" i="22"/>
  <c r="K20" i="22"/>
  <c r="J20" i="22"/>
  <c r="L18" i="22"/>
  <c r="K18" i="22"/>
  <c r="J18" i="22"/>
  <c r="L17" i="22"/>
  <c r="K17" i="22"/>
  <c r="J17" i="22"/>
  <c r="L16" i="22"/>
  <c r="K16" i="22"/>
  <c r="J16" i="22"/>
  <c r="L14" i="22"/>
  <c r="K14" i="22"/>
  <c r="J14" i="22"/>
  <c r="L12" i="22"/>
  <c r="K12" i="22"/>
  <c r="J12" i="22"/>
  <c r="D16" i="28" l="1"/>
  <c r="D25" i="28"/>
  <c r="D9" i="28" s="1"/>
  <c r="D37" i="28"/>
  <c r="L11" i="28"/>
  <c r="L16" i="28"/>
  <c r="L25" i="28"/>
  <c r="L37" i="28"/>
  <c r="D8" i="24"/>
  <c r="D10" i="24"/>
  <c r="D13" i="24"/>
  <c r="D15" i="24"/>
  <c r="J6" i="24"/>
  <c r="D9" i="24"/>
  <c r="D11" i="24"/>
  <c r="D14" i="24"/>
  <c r="D16" i="24"/>
  <c r="D6" i="24"/>
  <c r="G6" i="24"/>
  <c r="L9" i="28" l="1"/>
</calcChain>
</file>

<file path=xl/sharedStrings.xml><?xml version="1.0" encoding="utf-8"?>
<sst xmlns="http://schemas.openxmlformats.org/spreadsheetml/2006/main" count="1156" uniqueCount="605">
  <si>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</si>
  <si>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</si>
  <si>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</si>
  <si>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</si>
  <si>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</si>
  <si>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</si>
  <si>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</si>
  <si>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</si>
  <si>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</si>
  <si>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</si>
  <si>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</si>
  <si>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</si>
  <si>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</si>
  <si>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</si>
  <si>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</si>
  <si>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</si>
  <si>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</si>
  <si>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</si>
  <si>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西浦上</t>
    <rPh sb="0" eb="3">
      <t>ニシウラカミ</t>
    </rPh>
    <phoneticPr fontId="2"/>
  </si>
  <si>
    <t>１月</t>
    <rPh sb="1" eb="2">
      <t>ガツ</t>
    </rPh>
    <phoneticPr fontId="2"/>
  </si>
  <si>
    <t>７月</t>
  </si>
  <si>
    <t>８月</t>
  </si>
  <si>
    <t>９月</t>
  </si>
  <si>
    <t>１０月</t>
  </si>
  <si>
    <t>１１月</t>
  </si>
  <si>
    <t>１２月</t>
  </si>
  <si>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</si>
  <si>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</si>
  <si>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</si>
  <si>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</si>
  <si>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</si>
  <si>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</si>
  <si>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</si>
  <si>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</si>
  <si>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</si>
  <si>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</si>
  <si>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</si>
  <si>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</si>
  <si>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</si>
  <si>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出</t>
    <rPh sb="13" eb="14">
      <t>デ</t>
    </rPh>
    <phoneticPr fontId="2"/>
  </si>
  <si>
    <t>３</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</si>
  <si>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</si>
  <si>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</si>
  <si>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</si>
  <si>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</si>
  <si>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</si>
  <si>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</si>
  <si>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</si>
  <si>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総　　　　　　　　　数</t>
    <rPh sb="0" eb="1">
      <t>フサ</t>
    </rPh>
    <rPh sb="10" eb="11">
      <t>カズ</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</si>
  <si>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</si>
  <si>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</si>
  <si>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</si>
  <si>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</si>
  <si>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その他の小売業</t>
    <rPh sb="2" eb="3">
      <t>ホカ</t>
    </rPh>
    <rPh sb="4" eb="7">
      <t>コウリギョウ</t>
    </rPh>
    <phoneticPr fontId="2"/>
  </si>
  <si>
    <t>総</t>
    <rPh sb="0" eb="1">
      <t>ソウ</t>
    </rPh>
    <phoneticPr fontId="2"/>
  </si>
  <si>
    <t>計</t>
    <rPh sb="0" eb="1">
      <t>ケイ</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</si>
  <si>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</si>
  <si>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</si>
  <si>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</si>
  <si>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</si>
  <si>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</si>
  <si>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</si>
  <si>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</si>
  <si>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</si>
  <si>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</si>
  <si>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事　　業　　所　　数</t>
    <rPh sb="0" eb="1">
      <t>コト</t>
    </rPh>
    <rPh sb="3" eb="4">
      <t>ギョウ</t>
    </rPh>
    <rPh sb="6" eb="7">
      <t>トコロ</t>
    </rPh>
    <rPh sb="9" eb="10">
      <t>スウ</t>
    </rPh>
    <phoneticPr fontId="2"/>
  </si>
  <si>
    <t>卸　　　　　</t>
    <rPh sb="0" eb="1">
      <t>オロシ</t>
    </rPh>
    <phoneticPr fontId="2"/>
  </si>
  <si>
    <t>小　　　　　　　　　　　　　　売　　　　　　　　　　　　　　業</t>
    <rPh sb="0" eb="1">
      <t>ショウ</t>
    </rPh>
    <rPh sb="15" eb="16">
      <t>バイ</t>
    </rPh>
    <rPh sb="30" eb="31">
      <t>ギョウ</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</si>
  <si>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</si>
  <si>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</si>
  <si>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</si>
  <si>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</si>
  <si>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</si>
  <si>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</si>
  <si>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</si>
  <si>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</si>
  <si>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</si>
  <si>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</si>
  <si>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</si>
  <si>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</si>
  <si>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</si>
  <si>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</si>
  <si>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</si>
  <si>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</si>
  <si>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</si>
  <si>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</si>
  <si>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</si>
  <si>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</si>
  <si>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</si>
  <si>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総　　　　　　　　　　　　　　　　　　　　　　　　　　　数</t>
    <rPh sb="0" eb="1">
      <t>フサ</t>
    </rPh>
    <rPh sb="28" eb="29">
      <t>カズ</t>
    </rPh>
    <phoneticPr fontId="2"/>
  </si>
  <si>
    <t>卸売業</t>
    <rPh sb="0" eb="3">
      <t>オロシウリギョウ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</si>
  <si>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</si>
  <si>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</si>
  <si>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</si>
  <si>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</si>
  <si>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</si>
  <si>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</si>
  <si>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</si>
  <si>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</si>
  <si>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</si>
  <si>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</si>
  <si>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</si>
  <si>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</si>
  <si>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</si>
  <si>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</si>
  <si>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</si>
  <si>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</si>
  <si>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</si>
  <si>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</si>
  <si>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</si>
  <si>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</si>
  <si>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</si>
  <si>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</si>
  <si>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</si>
  <si>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</si>
  <si>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</si>
  <si>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</si>
  <si>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</si>
  <si>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</si>
  <si>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</si>
  <si>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</si>
  <si>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</si>
  <si>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</si>
  <si>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</si>
  <si>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</si>
  <si>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</si>
  <si>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</si>
  <si>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</si>
  <si>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</si>
  <si>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</si>
  <si>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</si>
  <si>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</si>
  <si>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</si>
  <si>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</si>
  <si>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</si>
  <si>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</si>
  <si>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</si>
  <si>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</si>
  <si>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</si>
  <si>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</si>
  <si>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</si>
  <si>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</si>
  <si>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</si>
  <si>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</si>
  <si>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</si>
  <si>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</si>
  <si>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</si>
  <si>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</si>
  <si>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</si>
  <si>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</si>
  <si>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</si>
  <si>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　</t>
    <phoneticPr fontId="2"/>
  </si>
  <si>
    <t>　　　　　　　　　　　区　　分</t>
    <rPh sb="11" eb="12">
      <t>ク</t>
    </rPh>
    <rPh sb="14" eb="15">
      <t>ブン</t>
    </rPh>
    <phoneticPr fontId="2"/>
  </si>
  <si>
    <t>(単位　　事業所、万円）</t>
    <rPh sb="1" eb="3">
      <t>タンイ</t>
    </rPh>
    <rPh sb="5" eb="8">
      <t>ジギョウショ</t>
    </rPh>
    <rPh sb="9" eb="11">
      <t>マンエン</t>
    </rPh>
    <phoneticPr fontId="2"/>
  </si>
  <si>
    <t>(単位　　kg、円）</t>
    <rPh sb="1" eb="3">
      <t>タンイ</t>
    </rPh>
    <rPh sb="8" eb="9">
      <t>エン</t>
    </rPh>
    <phoneticPr fontId="2"/>
  </si>
  <si>
    <t>(単位　　千円）</t>
    <rPh sb="1" eb="3">
      <t>タンイ</t>
    </rPh>
    <rPh sb="5" eb="7">
      <t>センエン</t>
    </rPh>
    <phoneticPr fontId="2"/>
  </si>
  <si>
    <t>　　　　　　   　  売　　　　　　　　　　　　　業</t>
    <rPh sb="12" eb="13">
      <t>ウ</t>
    </rPh>
    <rPh sb="26" eb="27">
      <t>ギョウ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</si>
  <si>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</si>
  <si>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</si>
  <si>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</si>
  <si>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</si>
  <si>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</si>
  <si>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機械器具小売業</t>
    <rPh sb="0" eb="2">
      <t>キカイ</t>
    </rPh>
    <rPh sb="2" eb="4">
      <t>キグ</t>
    </rPh>
    <rPh sb="4" eb="7">
      <t>コウリギョウ</t>
    </rPh>
    <phoneticPr fontId="2"/>
  </si>
  <si>
    <t>日）</t>
    <rPh sb="0" eb="1">
      <t>ニチ</t>
    </rPh>
    <phoneticPr fontId="2"/>
  </si>
  <si>
    <t>資料　　長崎税関</t>
    <phoneticPr fontId="2"/>
  </si>
  <si>
    <t>隻数</t>
  </si>
  <si>
    <t>純　ト　ン　数</t>
  </si>
  <si>
    <t>事　業　所</t>
  </si>
  <si>
    <t>従 業 者 数</t>
  </si>
  <si>
    <t>売場面積</t>
  </si>
  <si>
    <t>売場面積</t>
    <rPh sb="0" eb="2">
      <t>ウリバ</t>
    </rPh>
    <rPh sb="2" eb="4">
      <t>メンセキ</t>
    </rPh>
    <phoneticPr fontId="2"/>
  </si>
  <si>
    <t>従業者数</t>
  </si>
  <si>
    <t>販売額</t>
  </si>
  <si>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</si>
  <si>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</si>
  <si>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</si>
  <si>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</si>
  <si>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</si>
  <si>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</si>
  <si>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</si>
  <si>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t>
  </si>
  <si>
    <t>Ⅸ　　　商　　　業　　　及　　</t>
    <rPh sb="4" eb="5">
      <t>ショウ</t>
    </rPh>
    <rPh sb="8" eb="9">
      <t>ギョウ</t>
    </rPh>
    <rPh sb="12" eb="13">
      <t>オヨ</t>
    </rPh>
    <phoneticPr fontId="2"/>
  </si>
  <si>
    <t>　　び　　　貿　　　易</t>
    <rPh sb="6" eb="7">
      <t>ボウ</t>
    </rPh>
    <rPh sb="10" eb="11">
      <t>エキ</t>
    </rPh>
    <phoneticPr fontId="2"/>
  </si>
  <si>
    <t>　年度　月（開場日数）</t>
    <rPh sb="1" eb="2">
      <t>ネン</t>
    </rPh>
    <rPh sb="2" eb="3">
      <t>ド</t>
    </rPh>
    <rPh sb="4" eb="5">
      <t>ツキ</t>
    </rPh>
    <rPh sb="6" eb="8">
      <t>カイジョウ</t>
    </rPh>
    <rPh sb="8" eb="10">
      <t>ニッスウ</t>
    </rPh>
    <phoneticPr fontId="2"/>
  </si>
  <si>
    <t>外国籍</t>
  </si>
  <si>
    <t>大韓民国</t>
  </si>
  <si>
    <t>中華人民共和国</t>
  </si>
  <si>
    <t>香港</t>
  </si>
  <si>
    <t>シンガポール</t>
  </si>
  <si>
    <t>マレーシア</t>
  </si>
  <si>
    <t>ベリーズ</t>
  </si>
  <si>
    <t>パナマ</t>
  </si>
  <si>
    <t>バハマ</t>
  </si>
  <si>
    <t>アンティグア・バーブーダ</t>
  </si>
  <si>
    <t>バヌアツ</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</si>
  <si>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</si>
  <si>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</si>
  <si>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</si>
  <si>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</si>
  <si>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</si>
  <si>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</si>
  <si>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</si>
  <si>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</si>
  <si>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</si>
  <si>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</si>
  <si>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</si>
  <si>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</si>
  <si>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</si>
  <si>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</si>
  <si>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</si>
  <si>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</si>
  <si>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</si>
  <si>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</si>
  <si>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アメリカ合衆国</t>
  </si>
  <si>
    <t>メキシコ</t>
  </si>
  <si>
    <t>チリ</t>
  </si>
  <si>
    <t>ブラジル</t>
  </si>
  <si>
    <t>アルゼンチン</t>
  </si>
  <si>
    <t>エジプト</t>
  </si>
  <si>
    <t>オーストラリア</t>
  </si>
  <si>
    <t>インド</t>
  </si>
  <si>
    <t>クウェート</t>
  </si>
  <si>
    <t>ヨルダン</t>
  </si>
  <si>
    <t>アラブ首長国連邦</t>
  </si>
  <si>
    <t>トルコ</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</si>
  <si>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</si>
  <si>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</si>
  <si>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</si>
  <si>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</si>
  <si>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</si>
  <si>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</si>
  <si>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</si>
  <si>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</si>
  <si>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</si>
  <si>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</si>
  <si>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</si>
  <si>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</si>
  <si>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</si>
  <si>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</si>
  <si>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</si>
  <si>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</si>
  <si>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</si>
  <si>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</si>
  <si>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</si>
  <si>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</si>
  <si>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</si>
  <si>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</si>
  <si>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</si>
  <si>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</si>
  <si>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</si>
  <si>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</si>
  <si>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</si>
  <si>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</si>
  <si>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</si>
  <si>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</si>
  <si>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</si>
  <si>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</si>
  <si>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</si>
  <si>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</si>
  <si>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</si>
  <si>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</si>
  <si>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</si>
  <si>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家　　具</t>
    <phoneticPr fontId="2"/>
  </si>
  <si>
    <t>その他
の商品</t>
    <rPh sb="0" eb="3">
      <t>ソノタ</t>
    </rPh>
    <rPh sb="5" eb="7">
      <t>ショウヒン</t>
    </rPh>
    <phoneticPr fontId="2"/>
  </si>
  <si>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</si>
  <si>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</si>
  <si>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（１）　輸　　　　　　　　　　</t>
    <rPh sb="4" eb="5">
      <t>ユ</t>
    </rPh>
    <phoneticPr fontId="2"/>
  </si>
  <si>
    <t>金属鉱及びくず</t>
    <rPh sb="0" eb="2">
      <t>キンゾク</t>
    </rPh>
    <rPh sb="2" eb="3">
      <t>コウ</t>
    </rPh>
    <rPh sb="3" eb="4">
      <t>オヨ</t>
    </rPh>
    <phoneticPr fontId="2"/>
  </si>
  <si>
    <t>金属製品</t>
    <rPh sb="0" eb="2">
      <t>キンゾク</t>
    </rPh>
    <rPh sb="2" eb="4">
      <t>セイヒン</t>
    </rPh>
    <phoneticPr fontId="2"/>
  </si>
  <si>
    <t>精密機器類</t>
    <rPh sb="0" eb="2">
      <t>セイミツ</t>
    </rPh>
    <rPh sb="2" eb="4">
      <t>キキ</t>
    </rPh>
    <rPh sb="4" eb="5">
      <t>ルイ</t>
    </rPh>
    <phoneticPr fontId="2"/>
  </si>
  <si>
    <t>（２）輸　　　　　　　　　　</t>
    <rPh sb="3" eb="4">
      <t>ユ</t>
    </rPh>
    <phoneticPr fontId="2"/>
  </si>
  <si>
    <t>重　　　油</t>
    <rPh sb="0" eb="1">
      <t>シゲ</t>
    </rPh>
    <rPh sb="4" eb="5">
      <t>アブラ</t>
    </rPh>
    <phoneticPr fontId="2"/>
  </si>
  <si>
    <t>鉄　　　鋼</t>
    <rPh sb="0" eb="1">
      <t>テツ</t>
    </rPh>
    <rPh sb="4" eb="5">
      <t>コウ</t>
    </rPh>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</si>
  <si>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</si>
  <si>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</si>
  <si>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日本籍</t>
    <phoneticPr fontId="2"/>
  </si>
  <si>
    <t>２６年</t>
    <rPh sb="2" eb="3">
      <t>ネン</t>
    </rPh>
    <phoneticPr fontId="2"/>
  </si>
  <si>
    <t>年　　　計</t>
    <rPh sb="0" eb="1">
      <t>ネン</t>
    </rPh>
    <rPh sb="4" eb="5">
      <t>ケイ</t>
    </rPh>
    <phoneticPr fontId="2"/>
  </si>
  <si>
    <t>総額</t>
    <rPh sb="0" eb="1">
      <t>フサ</t>
    </rPh>
    <rPh sb="1" eb="2">
      <t>ガク</t>
    </rPh>
    <phoneticPr fontId="2"/>
  </si>
  <si>
    <t>総額</t>
    <rPh sb="0" eb="1">
      <t>ソウ</t>
    </rPh>
    <rPh sb="1" eb="2">
      <t>ガク</t>
    </rPh>
    <phoneticPr fontId="2"/>
  </si>
  <si>
    <t>１５</t>
  </si>
  <si>
    <t>１８</t>
  </si>
  <si>
    <t>１９</t>
  </si>
  <si>
    <t>１３</t>
  </si>
  <si>
    <t>１４</t>
  </si>
  <si>
    <t>２７年</t>
    <rPh sb="2" eb="3">
      <t>ネン</t>
    </rPh>
    <phoneticPr fontId="2"/>
  </si>
  <si>
    <t>２７年度</t>
    <rPh sb="2" eb="4">
      <t>ネンド</t>
    </rPh>
    <phoneticPr fontId="2"/>
  </si>
  <si>
    <t>売　場　面　積</t>
    <rPh sb="0" eb="1">
      <t>バイ</t>
    </rPh>
    <rPh sb="2" eb="3">
      <t>バ</t>
    </rPh>
    <rPh sb="4" eb="5">
      <t>メン</t>
    </rPh>
    <rPh sb="6" eb="7">
      <t>セキ</t>
    </rPh>
    <phoneticPr fontId="2"/>
  </si>
  <si>
    <t>１事業所当たり従業者数</t>
    <rPh sb="1" eb="4">
      <t>ジギョウショ</t>
    </rPh>
    <rPh sb="4" eb="5">
      <t>ア</t>
    </rPh>
    <rPh sb="7" eb="10">
      <t>ジュウギョウシャ</t>
    </rPh>
    <rPh sb="10" eb="11">
      <t>スウ</t>
    </rPh>
    <phoneticPr fontId="2"/>
  </si>
  <si>
    <t>１事業所当たり年間販売額</t>
    <rPh sb="1" eb="4">
      <t>ジギョウショ</t>
    </rPh>
    <rPh sb="4" eb="5">
      <t>ア</t>
    </rPh>
    <rPh sb="7" eb="9">
      <t>ネンカン</t>
    </rPh>
    <rPh sb="9" eb="11">
      <t>ハンバイ</t>
    </rPh>
    <rPh sb="11" eb="12">
      <t>ガク</t>
    </rPh>
    <phoneticPr fontId="2"/>
  </si>
  <si>
    <t>従業者1人当たり年間販売額</t>
    <rPh sb="0" eb="3">
      <t>ジュウギョウシャ</t>
    </rPh>
    <rPh sb="4" eb="5">
      <t>リ</t>
    </rPh>
    <rPh sb="5" eb="6">
      <t>ア</t>
    </rPh>
    <rPh sb="8" eb="10">
      <t>ネンカン</t>
    </rPh>
    <rPh sb="10" eb="12">
      <t>ハンバイ</t>
    </rPh>
    <rPh sb="12" eb="13">
      <t>ガク</t>
    </rPh>
    <phoneticPr fontId="2"/>
  </si>
  <si>
    <t>　</t>
    <phoneticPr fontId="2"/>
  </si>
  <si>
    <t>５０～５５</t>
    <phoneticPr fontId="2"/>
  </si>
  <si>
    <t>-</t>
    <phoneticPr fontId="2"/>
  </si>
  <si>
    <t>５０～５５</t>
    <phoneticPr fontId="2"/>
  </si>
  <si>
    <t>５６</t>
    <phoneticPr fontId="2"/>
  </si>
  <si>
    <t>５５</t>
    <phoneticPr fontId="2"/>
  </si>
  <si>
    <t>５７</t>
    <phoneticPr fontId="2"/>
  </si>
  <si>
    <t>織物・衣服・身の回り品小売業</t>
    <rPh sb="0" eb="2">
      <t>オリモノ</t>
    </rPh>
    <rPh sb="3" eb="5">
      <t>イフク</t>
    </rPh>
    <rPh sb="6" eb="7">
      <t>ミ</t>
    </rPh>
    <rPh sb="8" eb="9">
      <t>マワ</t>
    </rPh>
    <rPh sb="10" eb="11">
      <t>ヒン</t>
    </rPh>
    <rPh sb="11" eb="14">
      <t>コウリギョウ</t>
    </rPh>
    <phoneticPr fontId="2"/>
  </si>
  <si>
    <t>５８</t>
    <phoneticPr fontId="2"/>
  </si>
  <si>
    <t>５９</t>
    <phoneticPr fontId="2"/>
  </si>
  <si>
    <t>６０</t>
    <phoneticPr fontId="2"/>
  </si>
  <si>
    <t>６１</t>
    <phoneticPr fontId="2"/>
  </si>
  <si>
    <t>無店舗小売業</t>
    <rPh sb="0" eb="3">
      <t>ムテンポ</t>
    </rPh>
    <rPh sb="3" eb="6">
      <t>コウリギョウ</t>
    </rPh>
    <phoneticPr fontId="2"/>
  </si>
  <si>
    <t>-</t>
    <phoneticPr fontId="2"/>
  </si>
  <si>
    <t>従  業  者  規  模</t>
    <rPh sb="0" eb="1">
      <t>ジュウ</t>
    </rPh>
    <rPh sb="3" eb="4">
      <t>ギョウ</t>
    </rPh>
    <rPh sb="6" eb="7">
      <t>モノ</t>
    </rPh>
    <rPh sb="9" eb="10">
      <t>タダシ</t>
    </rPh>
    <rPh sb="12" eb="13">
      <t>ボ</t>
    </rPh>
    <phoneticPr fontId="2"/>
  </si>
  <si>
    <t>５０～５５</t>
    <phoneticPr fontId="2"/>
  </si>
  <si>
    <t>５６</t>
    <phoneticPr fontId="2"/>
  </si>
  <si>
    <t>５７</t>
    <phoneticPr fontId="2"/>
  </si>
  <si>
    <t>５８</t>
    <phoneticPr fontId="2"/>
  </si>
  <si>
    <t>５９</t>
    <phoneticPr fontId="2"/>
  </si>
  <si>
    <t>６０</t>
    <phoneticPr fontId="2"/>
  </si>
  <si>
    <t>６１</t>
    <phoneticPr fontId="2"/>
  </si>
  <si>
    <t>卸 売 業</t>
    <rPh sb="0" eb="1">
      <t>オロシ</t>
    </rPh>
    <rPh sb="2" eb="3">
      <t>バイ</t>
    </rPh>
    <rPh sb="4" eb="5">
      <t>ギョウ</t>
    </rPh>
    <phoneticPr fontId="2"/>
  </si>
  <si>
    <t>各 種 商 品
小 　売　 業</t>
    <rPh sb="8" eb="9">
      <t>コ</t>
    </rPh>
    <rPh sb="11" eb="12">
      <t>バイ</t>
    </rPh>
    <rPh sb="14" eb="15">
      <t>ギョウ</t>
    </rPh>
    <phoneticPr fontId="2"/>
  </si>
  <si>
    <t>織物・衣服・
身の回り品
小 　売　 業</t>
    <rPh sb="0" eb="2">
      <t>オリモノ</t>
    </rPh>
    <rPh sb="3" eb="5">
      <t>イフク</t>
    </rPh>
    <rPh sb="7" eb="8">
      <t>ミ</t>
    </rPh>
    <rPh sb="9" eb="10">
      <t>マワ</t>
    </rPh>
    <rPh sb="11" eb="12">
      <t>ヒン</t>
    </rPh>
    <rPh sb="13" eb="14">
      <t>コ</t>
    </rPh>
    <rPh sb="16" eb="17">
      <t>バイ</t>
    </rPh>
    <rPh sb="19" eb="20">
      <t>ギョウ</t>
    </rPh>
    <phoneticPr fontId="2"/>
  </si>
  <si>
    <t>飲 食 料 品
小　 売　 業</t>
    <rPh sb="0" eb="1">
      <t>イン</t>
    </rPh>
    <rPh sb="2" eb="3">
      <t>ショク</t>
    </rPh>
    <rPh sb="4" eb="5">
      <t>リョウ</t>
    </rPh>
    <rPh sb="6" eb="7">
      <t>ヒン</t>
    </rPh>
    <rPh sb="8" eb="9">
      <t>コ</t>
    </rPh>
    <rPh sb="11" eb="12">
      <t>バイ</t>
    </rPh>
    <rPh sb="14" eb="15">
      <t>ギョウ</t>
    </rPh>
    <phoneticPr fontId="2"/>
  </si>
  <si>
    <t>機 械 器 具
小 　売   業</t>
    <rPh sb="0" eb="1">
      <t>キ</t>
    </rPh>
    <rPh sb="2" eb="3">
      <t>カイ</t>
    </rPh>
    <rPh sb="4" eb="5">
      <t>ウツワ</t>
    </rPh>
    <rPh sb="6" eb="7">
      <t>グ</t>
    </rPh>
    <rPh sb="8" eb="9">
      <t>コ</t>
    </rPh>
    <rPh sb="11" eb="12">
      <t>バイ</t>
    </rPh>
    <rPh sb="15" eb="16">
      <t>ギョウ</t>
    </rPh>
    <phoneticPr fontId="2"/>
  </si>
  <si>
    <t>そ の 他 の
小 　売　 業</t>
    <rPh sb="4" eb="5">
      <t>ホカ</t>
    </rPh>
    <rPh sb="8" eb="9">
      <t>コ</t>
    </rPh>
    <rPh sb="11" eb="12">
      <t>バイ</t>
    </rPh>
    <rPh sb="14" eb="15">
      <t>ギョウ</t>
    </rPh>
    <phoneticPr fontId="2"/>
  </si>
  <si>
    <t>無  店  舗
小　売　業</t>
    <rPh sb="0" eb="1">
      <t>ナ</t>
    </rPh>
    <rPh sb="3" eb="4">
      <t>ミセ</t>
    </rPh>
    <rPh sb="6" eb="7">
      <t>ホ</t>
    </rPh>
    <rPh sb="8" eb="9">
      <t>コ</t>
    </rPh>
    <rPh sb="10" eb="11">
      <t>バイ</t>
    </rPh>
    <rPh sb="12" eb="13">
      <t>ギョウ</t>
    </rPh>
    <phoneticPr fontId="2"/>
  </si>
  <si>
    <t>　　規　模　別　事　業　所　数　及　び　販　売　額</t>
    <rPh sb="2" eb="3">
      <t>タダシ</t>
    </rPh>
    <rPh sb="4" eb="5">
      <t>モ</t>
    </rPh>
    <rPh sb="6" eb="7">
      <t>ベツ</t>
    </rPh>
    <rPh sb="8" eb="9">
      <t>コト</t>
    </rPh>
    <rPh sb="10" eb="11">
      <t>ギョウ</t>
    </rPh>
    <rPh sb="12" eb="13">
      <t>トコロ</t>
    </rPh>
    <rPh sb="14" eb="15">
      <t>スウ</t>
    </rPh>
    <rPh sb="16" eb="17">
      <t>オヨ</t>
    </rPh>
    <rPh sb="20" eb="21">
      <t>ハン</t>
    </rPh>
    <rPh sb="22" eb="23">
      <t>バイ</t>
    </rPh>
    <rPh sb="24" eb="25">
      <t>ガク</t>
    </rPh>
    <phoneticPr fontId="2"/>
  </si>
  <si>
    <t>年 間 商 品 販 売 額</t>
    <rPh sb="0" eb="1">
      <t>ネン</t>
    </rPh>
    <rPh sb="2" eb="3">
      <t>アイダ</t>
    </rPh>
    <rPh sb="4" eb="5">
      <t>ショウ</t>
    </rPh>
    <rPh sb="6" eb="7">
      <t>ヒン</t>
    </rPh>
    <rPh sb="8" eb="9">
      <t>ハン</t>
    </rPh>
    <rPh sb="10" eb="11">
      <t>バイ</t>
    </rPh>
    <rPh sb="12" eb="13">
      <t>ガク</t>
    </rPh>
    <phoneticPr fontId="2"/>
  </si>
  <si>
    <t>１事業所当たり販売額</t>
    <rPh sb="1" eb="4">
      <t>ジギョウショ</t>
    </rPh>
    <rPh sb="4" eb="5">
      <t>ア</t>
    </rPh>
    <rPh sb="7" eb="8">
      <t>ハン</t>
    </rPh>
    <rPh sb="8" eb="9">
      <t>バイ</t>
    </rPh>
    <rPh sb="9" eb="10">
      <t>ガク</t>
    </rPh>
    <phoneticPr fontId="2"/>
  </si>
  <si>
    <t>　</t>
    <phoneticPr fontId="2"/>
  </si>
  <si>
    <t>その４　　　従業者規模別、産業中分類別従業者数</t>
    <rPh sb="6" eb="9">
      <t>ジュウギョウシャ</t>
    </rPh>
    <rPh sb="9" eb="11">
      <t>キボ</t>
    </rPh>
    <rPh sb="11" eb="12">
      <t>ベツ</t>
    </rPh>
    <rPh sb="13" eb="15">
      <t>サンギョウ</t>
    </rPh>
    <rPh sb="15" eb="16">
      <t>チュウ</t>
    </rPh>
    <rPh sb="16" eb="18">
      <t>ブンルイ</t>
    </rPh>
    <rPh sb="18" eb="19">
      <t>ベツ</t>
    </rPh>
    <rPh sb="19" eb="21">
      <t>ジュウギョウ</t>
    </rPh>
    <rPh sb="21" eb="22">
      <t>シャ</t>
    </rPh>
    <rPh sb="22" eb="23">
      <t>カズ</t>
    </rPh>
    <phoneticPr fontId="2"/>
  </si>
  <si>
    <t>従  業  者  規  模</t>
    <phoneticPr fontId="2"/>
  </si>
  <si>
    <t>(単位　　事業所、人、百万円）</t>
    <rPh sb="1" eb="3">
      <t>タンイ</t>
    </rPh>
    <rPh sb="5" eb="8">
      <t>ジギョウショ</t>
    </rPh>
    <rPh sb="9" eb="10">
      <t>ヒト</t>
    </rPh>
    <rPh sb="11" eb="12">
      <t>ヒャク</t>
    </rPh>
    <rPh sb="12" eb="14">
      <t>マンエン</t>
    </rPh>
    <phoneticPr fontId="2"/>
  </si>
  <si>
    <t>平　　　　　成　　　　　２４　　　　　年</t>
    <phoneticPr fontId="2"/>
  </si>
  <si>
    <t>平　　　　　成　　　　　２６　　　　　年</t>
    <rPh sb="0" eb="1">
      <t>ヒラ</t>
    </rPh>
    <rPh sb="6" eb="7">
      <t>シゲル</t>
    </rPh>
    <rPh sb="19" eb="20">
      <t>ネン</t>
    </rPh>
    <phoneticPr fontId="2"/>
  </si>
  <si>
    <t>年　間　商　品
販    売    額</t>
    <rPh sb="4" eb="5">
      <t>ショウ</t>
    </rPh>
    <rPh sb="6" eb="7">
      <t>ヒン</t>
    </rPh>
    <phoneticPr fontId="2"/>
  </si>
  <si>
    <t>年　間　商　品
販    売    額</t>
    <rPh sb="0" eb="1">
      <t>ネン</t>
    </rPh>
    <rPh sb="2" eb="3">
      <t>アイダ</t>
    </rPh>
    <rPh sb="4" eb="5">
      <t>ショウ</t>
    </rPh>
    <rPh sb="6" eb="7">
      <t>ヒン</t>
    </rPh>
    <rPh sb="8" eb="9">
      <t>ハン</t>
    </rPh>
    <rPh sb="13" eb="14">
      <t>バイ</t>
    </rPh>
    <rPh sb="18" eb="19">
      <t>ガク</t>
    </rPh>
    <phoneticPr fontId="2"/>
  </si>
  <si>
    <t>飲食料品小売業</t>
  </si>
  <si>
    <t>各種食料品小売業</t>
  </si>
  <si>
    <t>野菜・果実小売業</t>
  </si>
  <si>
    <t>各種商品卸売業</t>
    <rPh sb="4" eb="7">
      <t>オロシウリギョウ</t>
    </rPh>
    <phoneticPr fontId="2"/>
  </si>
  <si>
    <t>食肉小売業</t>
  </si>
  <si>
    <t>繊維品（衣服、身の回り品を除く）卸売業</t>
    <rPh sb="16" eb="19">
      <t>オロシウリギョウ</t>
    </rPh>
    <phoneticPr fontId="2"/>
  </si>
  <si>
    <t>X</t>
  </si>
  <si>
    <t>鮮魚小売業</t>
  </si>
  <si>
    <t>衣服卸売業</t>
    <rPh sb="2" eb="5">
      <t>オロシウリギョウ</t>
    </rPh>
    <phoneticPr fontId="2"/>
  </si>
  <si>
    <t>酒小売業</t>
  </si>
  <si>
    <t>身の回り品卸売業</t>
    <rPh sb="5" eb="8">
      <t>オロシウリギョウ</t>
    </rPh>
    <phoneticPr fontId="2"/>
  </si>
  <si>
    <t>菓子・パン小売業</t>
  </si>
  <si>
    <t>農畜産物・水産物卸売業</t>
    <rPh sb="8" eb="11">
      <t>オロシウリギョウ</t>
    </rPh>
    <phoneticPr fontId="2"/>
  </si>
  <si>
    <t>その他の飲食料品小売業</t>
  </si>
  <si>
    <t>食料・飲料卸売業</t>
    <rPh sb="5" eb="8">
      <t>オロシウリギョウ</t>
    </rPh>
    <phoneticPr fontId="2"/>
  </si>
  <si>
    <t>建築材料卸売業</t>
    <rPh sb="4" eb="7">
      <t>オロシウリギョウ</t>
    </rPh>
    <phoneticPr fontId="2"/>
  </si>
  <si>
    <t>機械器具小売業</t>
  </si>
  <si>
    <t>化学製品卸売業</t>
    <rPh sb="4" eb="7">
      <t>オロシウリギョウ</t>
    </rPh>
    <phoneticPr fontId="2"/>
  </si>
  <si>
    <t>自動車小売業</t>
  </si>
  <si>
    <t>石油・鉱物卸売業</t>
    <rPh sb="5" eb="8">
      <t>オロシウリギョウ</t>
    </rPh>
    <phoneticPr fontId="2"/>
  </si>
  <si>
    <t>自転車小売業</t>
  </si>
  <si>
    <t>鉄鋼製品卸売業</t>
    <rPh sb="4" eb="7">
      <t>オロシウリギョウ</t>
    </rPh>
    <phoneticPr fontId="2"/>
  </si>
  <si>
    <t>機械器具小売業(自動車，自転車を除く)</t>
  </si>
  <si>
    <t>非鉄金属卸売業</t>
    <rPh sb="4" eb="7">
      <t>オロシウリギョウ</t>
    </rPh>
    <phoneticPr fontId="2"/>
  </si>
  <si>
    <t>再生資源卸売業</t>
    <rPh sb="4" eb="7">
      <t>オロシウリギョウ</t>
    </rPh>
    <phoneticPr fontId="2"/>
  </si>
  <si>
    <t>その他の小売業</t>
  </si>
  <si>
    <t>家具・建具・畳小売業</t>
  </si>
  <si>
    <t>自動車卸売業</t>
    <rPh sb="3" eb="6">
      <t>オロシウリギョウ</t>
    </rPh>
    <phoneticPr fontId="2"/>
  </si>
  <si>
    <t>じゅう器小売業</t>
  </si>
  <si>
    <t>電気機械器具卸売業</t>
    <rPh sb="6" eb="9">
      <t>オロシウリギョウ</t>
    </rPh>
    <phoneticPr fontId="2"/>
  </si>
  <si>
    <t>医薬品・化粧品小売業</t>
  </si>
  <si>
    <t>その他の機械器具卸売業</t>
    <rPh sb="8" eb="11">
      <t>オロシウリギョウ</t>
    </rPh>
    <phoneticPr fontId="2"/>
  </si>
  <si>
    <t>農耕用品小売業</t>
  </si>
  <si>
    <t>家具・建具・じゅう器等卸売業</t>
    <rPh sb="11" eb="14">
      <t>オロシウリギョウ</t>
    </rPh>
    <phoneticPr fontId="2"/>
  </si>
  <si>
    <t>燃料小売業</t>
  </si>
  <si>
    <t>医薬品・化粧品等卸売業</t>
    <rPh sb="8" eb="11">
      <t>オロシウリギョウ</t>
    </rPh>
    <phoneticPr fontId="2"/>
  </si>
  <si>
    <t>書籍・文房具小売業</t>
  </si>
  <si>
    <t>紙・紙製品卸売業</t>
    <rPh sb="5" eb="8">
      <t>オロシウリギョウ</t>
    </rPh>
    <phoneticPr fontId="2"/>
  </si>
  <si>
    <t>スポーツ用品・がん具・
娯楽用品・楽器小売業</t>
    <phoneticPr fontId="2"/>
  </si>
  <si>
    <t>他に分類されない卸売業</t>
    <rPh sb="8" eb="11">
      <t>オロシウリギョウ</t>
    </rPh>
    <phoneticPr fontId="2"/>
  </si>
  <si>
    <t>写真機・時計・眼鏡小売業</t>
  </si>
  <si>
    <t>他に分類されない小売業</t>
  </si>
  <si>
    <t>各種商品小売業</t>
    <phoneticPr fontId="2"/>
  </si>
  <si>
    <t>百貨店，総合スーパー</t>
    <phoneticPr fontId="2"/>
  </si>
  <si>
    <t>無店舗小売業</t>
  </si>
  <si>
    <t>通信販売・訪問販売小売業</t>
  </si>
  <si>
    <t>自動販売機による小売業</t>
  </si>
  <si>
    <t>織物・衣服・身の回り品小売業</t>
    <phoneticPr fontId="2"/>
  </si>
  <si>
    <t>その他の無店舗小売業</t>
  </si>
  <si>
    <t>呉服・服地・寝具小売業</t>
    <phoneticPr fontId="2"/>
  </si>
  <si>
    <t>男子服小売業</t>
    <phoneticPr fontId="2"/>
  </si>
  <si>
    <t>婦人・子供服小売業</t>
    <phoneticPr fontId="2"/>
  </si>
  <si>
    <t>靴・履物小売業</t>
    <phoneticPr fontId="2"/>
  </si>
  <si>
    <t>その他の織物・衣服・身の回り品小売業</t>
    <phoneticPr fontId="2"/>
  </si>
  <si>
    <t>その６　　　地　　　区　　　　　</t>
    <rPh sb="6" eb="7">
      <t>チ</t>
    </rPh>
    <rPh sb="10" eb="11">
      <t>ク</t>
    </rPh>
    <phoneticPr fontId="2"/>
  </si>
  <si>
    <t>　　　　別　　　概　　　況</t>
    <phoneticPr fontId="2"/>
  </si>
  <si>
    <t>地　区　別</t>
    <rPh sb="0" eb="1">
      <t>ジ</t>
    </rPh>
    <rPh sb="2" eb="3">
      <t>ク</t>
    </rPh>
    <rPh sb="4" eb="5">
      <t>ベツ</t>
    </rPh>
    <phoneticPr fontId="2"/>
  </si>
  <si>
    <t>１事業所当たり</t>
    <rPh sb="1" eb="4">
      <t>ジギョウショ</t>
    </rPh>
    <phoneticPr fontId="2"/>
  </si>
  <si>
    <t>販売額</t>
    <rPh sb="0" eb="2">
      <t>ハンバイ</t>
    </rPh>
    <rPh sb="2" eb="3">
      <t>ガク</t>
    </rPh>
    <phoneticPr fontId="2"/>
  </si>
  <si>
    <t xml:space="preserve">その７　　　地区別、産業中分類別    </t>
    <rPh sb="6" eb="8">
      <t>チク</t>
    </rPh>
    <rPh sb="8" eb="9">
      <t>ベツ</t>
    </rPh>
    <rPh sb="10" eb="12">
      <t>サンギョウ</t>
    </rPh>
    <rPh sb="12" eb="13">
      <t>チュウ</t>
    </rPh>
    <rPh sb="13" eb="15">
      <t>ブンルイ</t>
    </rPh>
    <rPh sb="15" eb="16">
      <t>ベツ</t>
    </rPh>
    <phoneticPr fontId="2"/>
  </si>
  <si>
    <t xml:space="preserve">    事業所数及び従業者数</t>
    <phoneticPr fontId="2"/>
  </si>
  <si>
    <t>地　　区　　別</t>
    <rPh sb="0" eb="1">
      <t>ジ</t>
    </rPh>
    <rPh sb="3" eb="4">
      <t>ク</t>
    </rPh>
    <rPh sb="6" eb="7">
      <t>ベツ</t>
    </rPh>
    <phoneticPr fontId="2"/>
  </si>
  <si>
    <t>地　　区　　別</t>
    <phoneticPr fontId="2"/>
  </si>
  <si>
    <t>　</t>
    <phoneticPr fontId="2"/>
  </si>
  <si>
    <t>その他の各種商品小売業
（従業者が常時50人未満のもの）</t>
    <phoneticPr fontId="2"/>
  </si>
  <si>
    <t>野</t>
    <rPh sb="0" eb="1">
      <t>ノ</t>
    </rPh>
    <phoneticPr fontId="2"/>
  </si>
  <si>
    <t>　　　　　　菜</t>
    <rPh sb="6" eb="7">
      <t>ナ</t>
    </rPh>
    <phoneticPr fontId="2"/>
  </si>
  <si>
    <t>産業機械器具卸売業</t>
    <rPh sb="6" eb="8">
      <t>オロシウリ</t>
    </rPh>
    <rPh sb="8" eb="9">
      <t>ギョウ</t>
    </rPh>
    <phoneticPr fontId="2"/>
  </si>
  <si>
    <t>２８年度</t>
    <rPh sb="2" eb="4">
      <t>ネンド</t>
    </rPh>
    <phoneticPr fontId="2"/>
  </si>
  <si>
    <t>２８年</t>
    <rPh sb="2" eb="3">
      <t>ネン</t>
    </rPh>
    <phoneticPr fontId="2"/>
  </si>
  <si>
    <t>年　　　月</t>
    <rPh sb="0" eb="1">
      <t>トシ</t>
    </rPh>
    <rPh sb="4" eb="5">
      <t>ガツ</t>
    </rPh>
    <phoneticPr fontId="2"/>
  </si>
  <si>
    <t>商品券
販売額</t>
    <rPh sb="0" eb="3">
      <t>ショウヒンケン</t>
    </rPh>
    <rPh sb="4" eb="6">
      <t>ハンバイ</t>
    </rPh>
    <rPh sb="6" eb="7">
      <t>ガク</t>
    </rPh>
    <phoneticPr fontId="2"/>
  </si>
  <si>
    <t>２７年</t>
  </si>
  <si>
    <t>原    材    料</t>
    <rPh sb="0" eb="1">
      <t>ハラ</t>
    </rPh>
    <rPh sb="5" eb="6">
      <t>ザイ</t>
    </rPh>
    <rPh sb="10" eb="11">
      <t>リョウ</t>
    </rPh>
    <phoneticPr fontId="2"/>
  </si>
  <si>
    <t>鉄　鋼</t>
    <rPh sb="0" eb="1">
      <t>テツ</t>
    </rPh>
    <rPh sb="2" eb="3">
      <t>コウ</t>
    </rPh>
    <phoneticPr fontId="2"/>
  </si>
  <si>
    <t>年　　　　　　　月</t>
    <rPh sb="0" eb="1">
      <t>ネン</t>
    </rPh>
    <rPh sb="8" eb="9">
      <t>ツキ</t>
    </rPh>
    <phoneticPr fontId="2"/>
  </si>
  <si>
    <t>平　　成　　２７　　年</t>
  </si>
  <si>
    <t>モンゴル</t>
  </si>
  <si>
    <t>イラク</t>
  </si>
  <si>
    <t>ツバル</t>
  </si>
  <si>
    <t>スイス</t>
  </si>
  <si>
    <t>ロシア</t>
  </si>
  <si>
    <t>グアテマラ</t>
  </si>
  <si>
    <t>ニュージーランド</t>
  </si>
  <si>
    <t>産　　　　　　　　業　　　　　　　　別</t>
    <rPh sb="0" eb="1">
      <t>サン</t>
    </rPh>
    <rPh sb="9" eb="10">
      <t>ギョウ</t>
    </rPh>
    <rPh sb="18" eb="19">
      <t>ベツ</t>
    </rPh>
    <phoneticPr fontId="2"/>
  </si>
  <si>
    <t>資料　　市統計課　　　</t>
    <rPh sb="0" eb="2">
      <t>シリョウ</t>
    </rPh>
    <rPh sb="4" eb="5">
      <t>シ</t>
    </rPh>
    <rPh sb="5" eb="7">
      <t>トウケイ</t>
    </rPh>
    <rPh sb="7" eb="8">
      <t>カ</t>
    </rPh>
    <phoneticPr fontId="2"/>
  </si>
  <si>
    <t>(単位　　人、万円、㎡）</t>
    <phoneticPr fontId="2"/>
  </si>
  <si>
    <t>従 業 者 規 模</t>
    <rPh sb="0" eb="1">
      <t>ジュウ</t>
    </rPh>
    <rPh sb="2" eb="3">
      <t>ギョウ</t>
    </rPh>
    <rPh sb="4" eb="5">
      <t>シャ</t>
    </rPh>
    <rPh sb="6" eb="7">
      <t>キ</t>
    </rPh>
    <rPh sb="8" eb="9">
      <t>ノット</t>
    </rPh>
    <phoneticPr fontId="2"/>
  </si>
  <si>
    <t>資料　　市統計課　　　　</t>
    <rPh sb="0" eb="2">
      <t>シリョウ</t>
    </rPh>
    <rPh sb="4" eb="5">
      <t>シ</t>
    </rPh>
    <rPh sb="5" eb="8">
      <t>トウケイカ</t>
    </rPh>
    <phoneticPr fontId="2"/>
  </si>
  <si>
    <t>資料　　市統計課　　　 　</t>
    <rPh sb="0" eb="2">
      <t>シリョウ</t>
    </rPh>
    <rPh sb="4" eb="5">
      <t>シ</t>
    </rPh>
    <rPh sb="5" eb="8">
      <t>トウケイカ</t>
    </rPh>
    <phoneticPr fontId="2"/>
  </si>
  <si>
    <t>　　　四捨五入の関係で、内訳と合計が必ずしも一致しない。</t>
    <rPh sb="3" eb="7">
      <t>シシャゴニュウ</t>
    </rPh>
    <rPh sb="8" eb="10">
      <t>カンケイ</t>
    </rPh>
    <rPh sb="12" eb="14">
      <t>ウチワケ</t>
    </rPh>
    <rPh sb="15" eb="17">
      <t>ゴウケイ</t>
    </rPh>
    <rPh sb="18" eb="19">
      <t>カナラ</t>
    </rPh>
    <rPh sb="22" eb="24">
      <t>イッチ</t>
    </rPh>
    <phoneticPr fontId="2"/>
  </si>
  <si>
    <t>資料　　経済産業省（商業動態統計年報）</t>
    <rPh sb="0" eb="2">
      <t>シリョウ</t>
    </rPh>
    <rPh sb="4" eb="6">
      <t>ケイザイ</t>
    </rPh>
    <rPh sb="6" eb="9">
      <t>サンギョウショウ</t>
    </rPh>
    <rPh sb="10" eb="12">
      <t>ショウギョウ</t>
    </rPh>
    <rPh sb="12" eb="14">
      <t>ドウタイ</t>
    </rPh>
    <rPh sb="14" eb="16">
      <t>トウケイ</t>
    </rPh>
    <rPh sb="16" eb="18">
      <t>ネンポウ</t>
    </rPh>
    <phoneticPr fontId="2"/>
  </si>
  <si>
    <t>５０～５５</t>
    <phoneticPr fontId="2"/>
  </si>
  <si>
    <t>５６</t>
    <phoneticPr fontId="2"/>
  </si>
  <si>
    <t>５７</t>
    <phoneticPr fontId="2"/>
  </si>
  <si>
    <t>５８</t>
    <phoneticPr fontId="2"/>
  </si>
  <si>
    <t>５９</t>
    <phoneticPr fontId="2"/>
  </si>
  <si>
    <t>６０</t>
    <phoneticPr fontId="2"/>
  </si>
  <si>
    <t>６１</t>
    <phoneticPr fontId="2"/>
  </si>
  <si>
    <t>５０１</t>
    <phoneticPr fontId="2"/>
  </si>
  <si>
    <t>５１１</t>
    <phoneticPr fontId="2"/>
  </si>
  <si>
    <t>５１２</t>
    <phoneticPr fontId="2"/>
  </si>
  <si>
    <t>５１３</t>
    <phoneticPr fontId="2"/>
  </si>
  <si>
    <t>５２１</t>
    <phoneticPr fontId="2"/>
  </si>
  <si>
    <t>５２２</t>
    <phoneticPr fontId="2"/>
  </si>
  <si>
    <t>５３１</t>
    <phoneticPr fontId="2"/>
  </si>
  <si>
    <t>５３２</t>
    <phoneticPr fontId="2"/>
  </si>
  <si>
    <t>５３３</t>
    <phoneticPr fontId="2"/>
  </si>
  <si>
    <t>５３４</t>
    <phoneticPr fontId="2"/>
  </si>
  <si>
    <t>５３５</t>
    <phoneticPr fontId="2"/>
  </si>
  <si>
    <t>５３６</t>
    <phoneticPr fontId="2"/>
  </si>
  <si>
    <t>５４１</t>
    <phoneticPr fontId="2"/>
  </si>
  <si>
    <t>５４２</t>
    <phoneticPr fontId="2"/>
  </si>
  <si>
    <t>５４３</t>
    <phoneticPr fontId="2"/>
  </si>
  <si>
    <t>５４９</t>
    <phoneticPr fontId="2"/>
  </si>
  <si>
    <t>５５１</t>
    <phoneticPr fontId="2"/>
  </si>
  <si>
    <t>５５２</t>
    <phoneticPr fontId="2"/>
  </si>
  <si>
    <t>５５３</t>
    <phoneticPr fontId="2"/>
  </si>
  <si>
    <t>５５９</t>
    <phoneticPr fontId="2"/>
  </si>
  <si>
    <t>５６１</t>
    <phoneticPr fontId="2"/>
  </si>
  <si>
    <t>５６９</t>
    <phoneticPr fontId="2"/>
  </si>
  <si>
    <t>５７１</t>
    <phoneticPr fontId="2"/>
  </si>
  <si>
    <t>５７２</t>
    <phoneticPr fontId="2"/>
  </si>
  <si>
    <t>５７３</t>
    <phoneticPr fontId="2"/>
  </si>
  <si>
    <t>５７４</t>
    <phoneticPr fontId="2"/>
  </si>
  <si>
    <t>５７９</t>
    <phoneticPr fontId="2"/>
  </si>
  <si>
    <t>５８１</t>
    <phoneticPr fontId="2"/>
  </si>
  <si>
    <t>５８２</t>
    <phoneticPr fontId="2"/>
  </si>
  <si>
    <t>５８３</t>
    <phoneticPr fontId="2"/>
  </si>
  <si>
    <t>５８４</t>
    <phoneticPr fontId="2"/>
  </si>
  <si>
    <t>５８５</t>
    <phoneticPr fontId="2"/>
  </si>
  <si>
    <t>５８６</t>
    <phoneticPr fontId="2"/>
  </si>
  <si>
    <t>５８９</t>
    <phoneticPr fontId="2"/>
  </si>
  <si>
    <t>５９１</t>
    <phoneticPr fontId="2"/>
  </si>
  <si>
    <t>５９２</t>
    <phoneticPr fontId="2"/>
  </si>
  <si>
    <t>５９３</t>
    <phoneticPr fontId="2"/>
  </si>
  <si>
    <t>６０１</t>
    <phoneticPr fontId="2"/>
  </si>
  <si>
    <t>６０２</t>
    <phoneticPr fontId="2"/>
  </si>
  <si>
    <t>６０３</t>
    <phoneticPr fontId="2"/>
  </si>
  <si>
    <t>６０４</t>
    <phoneticPr fontId="2"/>
  </si>
  <si>
    <t>６０５</t>
    <phoneticPr fontId="2"/>
  </si>
  <si>
    <t>６０６</t>
    <phoneticPr fontId="2"/>
  </si>
  <si>
    <t>６０７</t>
    <phoneticPr fontId="2"/>
  </si>
  <si>
    <t>６０８</t>
    <phoneticPr fontId="2"/>
  </si>
  <si>
    <t>６０９</t>
    <phoneticPr fontId="2"/>
  </si>
  <si>
    <t>６１１</t>
    <phoneticPr fontId="2"/>
  </si>
  <si>
    <t>６１２</t>
    <phoneticPr fontId="2"/>
  </si>
  <si>
    <t>６１９</t>
    <phoneticPr fontId="2"/>
  </si>
  <si>
    <t>資料　　市統計課　　　　 （注） １事業所当たり売場面積には卸売業は含まない。</t>
    <rPh sb="5" eb="7">
      <t>トウケイ</t>
    </rPh>
    <rPh sb="18" eb="21">
      <t>ジギョウショ</t>
    </rPh>
    <phoneticPr fontId="2"/>
  </si>
  <si>
    <t>従業者１人当たり</t>
    <rPh sb="0" eb="3">
      <t>ジュウギョウシャ</t>
    </rPh>
    <rPh sb="4" eb="5">
      <t>リ</t>
    </rPh>
    <phoneticPr fontId="2"/>
  </si>
  <si>
    <t>(単位　　百万円）</t>
    <rPh sb="1" eb="3">
      <t>タンイ</t>
    </rPh>
    <rPh sb="5" eb="6">
      <t>ヒャク</t>
    </rPh>
    <rPh sb="6" eb="7">
      <t>マン</t>
    </rPh>
    <rPh sb="7" eb="8">
      <t>エン</t>
    </rPh>
    <phoneticPr fontId="2"/>
  </si>
  <si>
    <t>資料　　市中央卸売市場　　　（注） 四捨五入の関係で内訳と合計が必ずしも一致しない。</t>
    <rPh sb="0" eb="2">
      <t>シリョウ</t>
    </rPh>
    <rPh sb="4" eb="5">
      <t>シ</t>
    </rPh>
    <rPh sb="5" eb="7">
      <t>チュウオウ</t>
    </rPh>
    <rPh sb="7" eb="9">
      <t>オロシウリ</t>
    </rPh>
    <rPh sb="9" eb="11">
      <t>シジョウ</t>
    </rPh>
    <rPh sb="15" eb="16">
      <t>チュウ</t>
    </rPh>
    <rPh sb="18" eb="22">
      <t>シシャゴニュウ</t>
    </rPh>
    <rPh sb="23" eb="25">
      <t>カンケイ</t>
    </rPh>
    <rPh sb="26" eb="28">
      <t>ウチワケ</t>
    </rPh>
    <rPh sb="29" eb="31">
      <t>ゴウケイ</t>
    </rPh>
    <rPh sb="32" eb="33">
      <t>カナラ</t>
    </rPh>
    <rPh sb="36" eb="38">
      <t>イッチ</t>
    </rPh>
    <phoneticPr fontId="2"/>
  </si>
  <si>
    <t>２９年</t>
    <rPh sb="2" eb="3">
      <t>ネン</t>
    </rPh>
    <phoneticPr fontId="2"/>
  </si>
  <si>
    <t>シリア</t>
  </si>
  <si>
    <t>イスラエル</t>
  </si>
  <si>
    <t>ベルギー</t>
  </si>
  <si>
    <t>クック</t>
  </si>
  <si>
    <t>４１</t>
  </si>
  <si>
    <t>船　舶</t>
    <rPh sb="0" eb="1">
      <t>フネ</t>
    </rPh>
    <rPh sb="2" eb="3">
      <t>ハク</t>
    </rPh>
    <phoneticPr fontId="2"/>
  </si>
  <si>
    <t>シエラレオネ</t>
  </si>
  <si>
    <t>リベリア</t>
  </si>
  <si>
    <t>トーゴ</t>
  </si>
  <si>
    <t>キリバス</t>
  </si>
  <si>
    <t>合　計</t>
    <rPh sb="0" eb="1">
      <t>ア</t>
    </rPh>
    <rPh sb="2" eb="3">
      <t>ケイ</t>
    </rPh>
    <phoneticPr fontId="2"/>
  </si>
  <si>
    <t>（注） 平成24 年における数値は、「平成24 年経済センサス-活動調査」の「 卸売業・小売業」のうち、管理，補助的経済活動のみを行う事業所、産業細分類が格付不能の事業所、卸売の商品販売額（仲立手数料を除く）、小売の商品販売額及び仲立手数料のいずれの金額も無い事業所を除いた数値である。なお、「平成24 年経済センサス-活動調査」は調査時点が平成24年2月1日現在であることなどから、厳密には商業統計調査の数値と合致しない部分がある。</t>
    <rPh sb="1" eb="2">
      <t>チュウ</t>
    </rPh>
    <rPh sb="206" eb="208">
      <t>ガッチ</t>
    </rPh>
    <phoneticPr fontId="2"/>
  </si>
  <si>
    <t>その他</t>
    <rPh sb="2" eb="3">
      <t>タ</t>
    </rPh>
    <phoneticPr fontId="2"/>
  </si>
  <si>
    <t xml:space="preserve">X </t>
    <phoneticPr fontId="2"/>
  </si>
  <si>
    <t>事業所数
（店）</t>
    <rPh sb="6" eb="7">
      <t>テン</t>
    </rPh>
    <phoneticPr fontId="2"/>
  </si>
  <si>
    <t>東　部　地　区</t>
    <rPh sb="0" eb="1">
      <t>ヒガシ</t>
    </rPh>
    <rPh sb="2" eb="3">
      <t>ブ</t>
    </rPh>
    <rPh sb="4" eb="5">
      <t>チ</t>
    </rPh>
    <rPh sb="6" eb="7">
      <t>ク</t>
    </rPh>
    <phoneticPr fontId="2"/>
  </si>
  <si>
    <t>西　部　地　区</t>
    <rPh sb="0" eb="1">
      <t>ニシ</t>
    </rPh>
    <rPh sb="2" eb="3">
      <t>ブ</t>
    </rPh>
    <rPh sb="4" eb="5">
      <t>チ</t>
    </rPh>
    <rPh sb="6" eb="7">
      <t>ク</t>
    </rPh>
    <phoneticPr fontId="2"/>
  </si>
  <si>
    <t>南　部　地　区</t>
    <rPh sb="0" eb="1">
      <t>ミナミ</t>
    </rPh>
    <rPh sb="2" eb="3">
      <t>ブ</t>
    </rPh>
    <rPh sb="4" eb="5">
      <t>チ</t>
    </rPh>
    <rPh sb="6" eb="7">
      <t>ク</t>
    </rPh>
    <phoneticPr fontId="2"/>
  </si>
  <si>
    <t>北　部　地　区</t>
    <rPh sb="0" eb="1">
      <t>キタ</t>
    </rPh>
    <rPh sb="2" eb="3">
      <t>ブ</t>
    </rPh>
    <rPh sb="4" eb="5">
      <t>チ</t>
    </rPh>
    <rPh sb="6" eb="7">
      <t>ク</t>
    </rPh>
    <phoneticPr fontId="2"/>
  </si>
  <si>
    <t>総数</t>
    <rPh sb="0" eb="1">
      <t>ソウ</t>
    </rPh>
    <rPh sb="1" eb="2">
      <t>スウ</t>
    </rPh>
    <phoneticPr fontId="2"/>
  </si>
  <si>
    <t>　　　本表は、平成２６年７月１日現在で実施された商業統計調査の結果である。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ケッカ</t>
    </rPh>
    <phoneticPr fontId="2"/>
  </si>
  <si>
    <t>２９年度</t>
  </si>
  <si>
    <t>日）</t>
  </si>
  <si>
    <t>平成２６年度</t>
    <rPh sb="0" eb="2">
      <t>ヘイセイ</t>
    </rPh>
    <phoneticPr fontId="2"/>
  </si>
  <si>
    <t>３０年　４月分</t>
    <rPh sb="2" eb="3">
      <t>ネン</t>
    </rPh>
    <rPh sb="5" eb="7">
      <t>ガツブン</t>
    </rPh>
    <phoneticPr fontId="2"/>
  </si>
  <si>
    <t>３１年　１月分</t>
    <rPh sb="2" eb="3">
      <t>ネン</t>
    </rPh>
    <rPh sb="5" eb="7">
      <t>ガツブン</t>
    </rPh>
    <phoneticPr fontId="2"/>
  </si>
  <si>
    <t>３０年度</t>
    <rPh sb="2" eb="4">
      <t>ネンド</t>
    </rPh>
    <phoneticPr fontId="2"/>
  </si>
  <si>
    <t>スリランカ</t>
  </si>
  <si>
    <t>ポーランド</t>
  </si>
  <si>
    <t>ルーマニア</t>
  </si>
  <si>
    <t>カナダ</t>
  </si>
  <si>
    <t>コロンビア</t>
  </si>
  <si>
    <t>ケニア</t>
  </si>
  <si>
    <t>南アフリカ共和国</t>
  </si>
  <si>
    <t>ソロモン</t>
  </si>
  <si>
    <t>資料　　長崎税関　　　　　（注）「長崎港における貿易額」とは、長崎税関（本関）が管轄する区域に蔵置された貨物の通関額。</t>
    <rPh sb="0" eb="2">
      <t>シリョウ</t>
    </rPh>
    <rPh sb="4" eb="6">
      <t>ナガサキ</t>
    </rPh>
    <rPh sb="6" eb="8">
      <t>ゼイカン</t>
    </rPh>
    <rPh sb="14" eb="15">
      <t>チュウ</t>
    </rPh>
    <rPh sb="17" eb="19">
      <t>ナガサキ</t>
    </rPh>
    <rPh sb="19" eb="20">
      <t>コウ</t>
    </rPh>
    <rPh sb="24" eb="26">
      <t>ボウ_x0000__x0000_</t>
    </rPh>
    <rPh sb="26" eb="27">
      <t>_x0002__x0004_</t>
    </rPh>
    <rPh sb="31" eb="33">
      <t>_x0004__x0002__x0008__x0006_</t>
    </rPh>
    <rPh sb="33" eb="35">
      <t>_x0002__x000C__x000E__x0001_</t>
    </rPh>
    <rPh sb="36" eb="38">
      <t>_x000F__x0011__x0002__x0013_</t>
    </rPh>
    <rPh sb="40" eb="42">
      <t>_x0013__x0001__x0015__x0018_</t>
    </rPh>
    <rPh sb="44" eb="46">
      <t>_x0002__x0019__x001A_</t>
    </rPh>
    <rPh sb="47" eb="49">
      <t>_x0001__x001B__x001F_</t>
    </rPh>
    <rPh sb="52" eb="54">
      <t>_x0002__x001F_!</t>
    </rPh>
    <rPh sb="55" eb="57">
      <t>_x0002_#$_x0002_</t>
    </rPh>
    <rPh sb="57" eb="58">
      <t/>
    </rPh>
    <phoneticPr fontId="2"/>
  </si>
  <si>
    <t>キプロス</t>
  </si>
  <si>
    <t>クロアチア</t>
  </si>
  <si>
    <t>チェコ</t>
  </si>
  <si>
    <t>ボリビア</t>
  </si>
  <si>
    <t>　　　本表は、長崎港における貿易額（長崎税関（本関）が管轄する区域に蔵置された貨物の通関額）を年別、品目別に示したものである。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7" eb="29">
      <t>カンカツ</t>
    </rPh>
    <rPh sb="31" eb="33">
      <t>クイキ</t>
    </rPh>
    <rPh sb="34" eb="36">
      <t>ゾウチ</t>
    </rPh>
    <rPh sb="39" eb="41">
      <t>カモツ</t>
    </rPh>
    <rPh sb="42" eb="44">
      <t>ツウカン</t>
    </rPh>
    <rPh sb="44" eb="45">
      <t>ガク</t>
    </rPh>
    <rPh sb="47" eb="49">
      <t>ネンベツ</t>
    </rPh>
    <rPh sb="50" eb="52">
      <t>ヒンモク</t>
    </rPh>
    <rPh sb="51" eb="52">
      <t>ネンチュウ</t>
    </rPh>
    <rPh sb="52" eb="53">
      <t>ベツ</t>
    </rPh>
    <rPh sb="54" eb="55">
      <t>シメ</t>
    </rPh>
    <phoneticPr fontId="2"/>
  </si>
  <si>
    <t>平成　２６年</t>
    <rPh sb="0" eb="2">
      <t>ヘイセイ</t>
    </rPh>
    <rPh sb="5" eb="6">
      <t>ネン</t>
    </rPh>
    <phoneticPr fontId="2"/>
  </si>
  <si>
    <t>２６年</t>
    <phoneticPr fontId="2"/>
  </si>
  <si>
    <t>２７年</t>
    <phoneticPr fontId="2"/>
  </si>
  <si>
    <t>２８年</t>
  </si>
  <si>
    <t>２９年</t>
  </si>
  <si>
    <t>３０年</t>
  </si>
  <si>
    <t>資料　　長崎税関</t>
    <phoneticPr fontId="2"/>
  </si>
  <si>
    <t>平成　２６年</t>
    <rPh sb="0" eb="2">
      <t>ヘイセイ</t>
    </rPh>
    <phoneticPr fontId="2"/>
  </si>
  <si>
    <t>平成　２６　　年　　　</t>
    <rPh sb="0" eb="2">
      <t>ヘイセイ</t>
    </rPh>
    <phoneticPr fontId="2"/>
  </si>
  <si>
    <t>２７　　年　　　</t>
    <phoneticPr fontId="2"/>
  </si>
  <si>
    <t>２８　　年　　　</t>
  </si>
  <si>
    <t>２９　　年　　　</t>
  </si>
  <si>
    <t>３０　　年　　　</t>
  </si>
  <si>
    <t>平　　成　　２６　　年</t>
    <phoneticPr fontId="2"/>
  </si>
  <si>
    <t>平　　成　　２８　　年</t>
  </si>
  <si>
    <t>平　　成　　２９　　年</t>
  </si>
  <si>
    <t>平　　成　　３０　　年</t>
  </si>
  <si>
    <t>平　成　２６　年</t>
    <phoneticPr fontId="2"/>
  </si>
  <si>
    <t>大韓民国</t>
    <phoneticPr fontId="13"/>
  </si>
  <si>
    <t>台湾</t>
    <phoneticPr fontId="13"/>
  </si>
  <si>
    <t>４</t>
  </si>
  <si>
    <t>５</t>
  </si>
  <si>
    <t>１２</t>
  </si>
  <si>
    <t>１７</t>
  </si>
  <si>
    <t>　　　　　　　　　　　　　　　　　　　　　　　　　　　　　　　　　　　　　　　　　　　　　　　　　　　　　　　　　　　　　　　　　　　　　　　　　　　　　　　　　　　　　　　　　輸</t>
    <rPh sb="89" eb="90">
      <t>ユ</t>
    </rPh>
    <phoneticPr fontId="2"/>
  </si>
  <si>
    <t>１</t>
    <phoneticPr fontId="2"/>
  </si>
  <si>
    <t>２</t>
  </si>
  <si>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</si>
  <si>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</si>
  <si>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</si>
  <si>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</si>
  <si>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</si>
  <si>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</si>
  <si>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</si>
  <si>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</si>
  <si>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</si>
  <si>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</si>
  <si>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</si>
  <si>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</si>
  <si>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</si>
  <si>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</si>
  <si>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</si>
  <si>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</si>
  <si>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</si>
  <si>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</si>
  <si>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</si>
  <si>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</si>
  <si>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</si>
  <si>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</si>
  <si>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</si>
  <si>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</si>
  <si>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</si>
  <si>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</si>
  <si>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</si>
  <si>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</si>
  <si>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</si>
  <si>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</si>
  <si>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</si>
  <si>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</si>
  <si>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</si>
  <si>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</si>
  <si>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</si>
  <si>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</si>
  <si>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</si>
  <si>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</si>
  <si>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</si>
  <si>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</si>
  <si>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平　成　２７　年</t>
  </si>
  <si>
    <t>平　成　２８　年</t>
  </si>
  <si>
    <t>平　成　２９　年</t>
  </si>
  <si>
    <t>　　　　　平　　　　　　　　　　　　　　　成　　　　　　　　　　　　　　　３０　　　　　　　　　　　　　　　年</t>
    <rPh sb="5" eb="6">
      <t>ヒラ</t>
    </rPh>
    <rPh sb="21" eb="22">
      <t>シゲル</t>
    </rPh>
    <rPh sb="54" eb="55">
      <t>ネン</t>
    </rPh>
    <phoneticPr fontId="2"/>
  </si>
  <si>
    <t>　</t>
    <phoneticPr fontId="2"/>
  </si>
  <si>
    <t>平　成　２６　年</t>
    <phoneticPr fontId="2"/>
  </si>
  <si>
    <t>３０年</t>
    <rPh sb="2" eb="3">
      <t>ネン</t>
    </rPh>
    <phoneticPr fontId="2"/>
  </si>
  <si>
    <t>４９　　　商　　　業　　　の　　</t>
    <rPh sb="5" eb="6">
      <t>ショウ</t>
    </rPh>
    <rPh sb="9" eb="10">
      <t>ギョウ</t>
    </rPh>
    <phoneticPr fontId="2"/>
  </si>
  <si>
    <t>５０　　　　長　崎　県　内　大　型　</t>
    <rPh sb="6" eb="7">
      <t>チョウ</t>
    </rPh>
    <rPh sb="8" eb="9">
      <t>ザキ</t>
    </rPh>
    <rPh sb="10" eb="11">
      <t>ケン</t>
    </rPh>
    <rPh sb="12" eb="13">
      <t>ナイ</t>
    </rPh>
    <rPh sb="14" eb="15">
      <t>ダイ</t>
    </rPh>
    <rPh sb="16" eb="17">
      <t>カタ</t>
    </rPh>
    <phoneticPr fontId="2"/>
  </si>
  <si>
    <t>５１　　　長　崎　市　中　央　卸　　</t>
    <rPh sb="5" eb="6">
      <t>チョウ</t>
    </rPh>
    <rPh sb="7" eb="8">
      <t>ザキ</t>
    </rPh>
    <rPh sb="9" eb="10">
      <t>シ</t>
    </rPh>
    <rPh sb="11" eb="12">
      <t>ナカ</t>
    </rPh>
    <rPh sb="13" eb="14">
      <t>ヒサシ</t>
    </rPh>
    <rPh sb="15" eb="16">
      <t>オロシ</t>
    </rPh>
    <phoneticPr fontId="2"/>
  </si>
  <si>
    <t>５２　　　　外　　　　　　国　　　</t>
    <rPh sb="6" eb="7">
      <t>ソト</t>
    </rPh>
    <rPh sb="13" eb="14">
      <t>クニ</t>
    </rPh>
    <phoneticPr fontId="2"/>
  </si>
  <si>
    <t>その２　　　従業者規模別、産業中分類別事業所数</t>
    <rPh sb="6" eb="9">
      <t>ジュウギョウシャ</t>
    </rPh>
    <rPh sb="9" eb="11">
      <t>キボ</t>
    </rPh>
    <rPh sb="11" eb="12">
      <t>ベツ</t>
    </rPh>
    <rPh sb="13" eb="15">
      <t>サンギョウ</t>
    </rPh>
    <rPh sb="15" eb="17">
      <t>ナカブン</t>
    </rPh>
    <rPh sb="17" eb="19">
      <t>ルイベツ</t>
    </rPh>
    <rPh sb="19" eb="22">
      <t>ジギョウショ</t>
    </rPh>
    <rPh sb="22" eb="23">
      <t>スウ</t>
    </rPh>
    <phoneticPr fontId="2"/>
  </si>
  <si>
    <t>その３　　　卸　売　・　小　売　別　、　従　業　者　　　</t>
    <rPh sb="6" eb="7">
      <t>オロシ</t>
    </rPh>
    <rPh sb="8" eb="9">
      <t>バイ</t>
    </rPh>
    <rPh sb="12" eb="13">
      <t>ショウ</t>
    </rPh>
    <rPh sb="14" eb="15">
      <t>バイ</t>
    </rPh>
    <rPh sb="16" eb="17">
      <t>ベツ</t>
    </rPh>
    <rPh sb="20" eb="21">
      <t>ジュウ</t>
    </rPh>
    <rPh sb="22" eb="23">
      <t>ギョウ</t>
    </rPh>
    <rPh sb="24" eb="25">
      <t>モノ</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</si>
</sst>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0_-"/>
    <numFmt numFmtId="177" formatCode="0.0_-"/>
    <numFmt numFmtId="178" formatCode="#,##0_);[Red]\(#,##0\)"/>
    <numFmt numFmtId="179" formatCode="#,##0;&quot;△ &quot;#,##0"/>
    <numFmt numFmtId="180" formatCode="[$-411]ggg"/>
    <numFmt numFmtId="181" formatCode="[$-411]ggge&quot;年&quot;"/>
    <numFmt numFmtId="182" formatCode="m"/>
    <numFmt numFmtId="183" formatCode="0;&quot;△ &quot;0"/>
    <numFmt numFmtId="184" formatCode="#,##0.0_ "/>
    <numFmt numFmtId="185" formatCode="#,##0.0_ ;[Red]\-#,##0.0\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7"/>
      <name val="ＭＳ Ｐ明朝"/>
      <family val="1"/>
      <charset val="128"/>
    </font>
    <font>
      <sz val="9"/>
      <name val="ＭＳ Ｐ明朝"/>
      <family val="1"/>
      <charset val="128"/>
    </font>
    <font>
      <sz val="6"/>
      <name val="ＭＳ 明朝"/>
      <family val="2"/>
      <charset val="128"/>
    </font>
    <font>
      <sz val="8"/>
      <color rgb="FFFF0000"/>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0" fillId="0" borderId="0">
      <alignment vertical="center"/>
    </xf>
    <xf numFmtId="0" fontId="1" fillId="0" borderId="0"/>
    <xf numFmtId="38" fontId="1" fillId="0" borderId="0" applyFont="0" applyFill="0" applyBorder="0" applyAlignment="0" applyProtection="0">
      <alignment vertical="center"/>
    </xf>
  </cellStyleXfs>
  <cellXfs count="446">
    <xf numFmtId="0" fontId="0" fillId="0" borderId="0" xfId="0"/>
    <xf numFmtId="0" fontId="4" fillId="0" borderId="0" xfId="0" applyFont="1" applyAlignment="1">
      <alignment vertical="center"/>
    </xf>
    <xf numFmtId="0" fontId="3" fillId="0" borderId="6" xfId="0" applyFont="1" applyBorder="1" applyAlignment="1">
      <alignment horizontal="center" vertical="center"/>
    </xf>
    <xf numFmtId="49" fontId="3" fillId="0" borderId="1" xfId="0" applyNumberFormat="1" applyFont="1" applyBorder="1" applyAlignment="1">
      <alignment vertical="center"/>
    </xf>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2" xfId="0" applyFont="1" applyBorder="1" applyAlignment="1">
      <alignment vertical="center"/>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0" xfId="0" applyFont="1" applyAlignment="1">
      <alignment horizontal="distributed" vertical="center"/>
    </xf>
    <xf numFmtId="0" fontId="4" fillId="0" borderId="0" xfId="0" applyFont="1"/>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0" fontId="3" fillId="0" borderId="0" xfId="0" applyFont="1" applyBorder="1" applyAlignment="1">
      <alignment horizontal="right" vertical="center"/>
    </xf>
    <xf numFmtId="179" fontId="3" fillId="0" borderId="0" xfId="0" applyNumberFormat="1" applyFont="1" applyFill="1" applyBorder="1" applyAlignment="1" applyProtection="1">
      <alignment vertical="center"/>
      <protection locked="0"/>
    </xf>
    <xf numFmtId="0" fontId="3" fillId="0" borderId="17" xfId="0" applyFont="1" applyBorder="1" applyAlignment="1">
      <alignment horizontal="center"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177" fontId="3" fillId="0" borderId="1" xfId="0" applyNumberFormat="1" applyFont="1" applyBorder="1" applyAlignment="1">
      <alignmen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179" fontId="3" fillId="0" borderId="1" xfId="0" applyNumberFormat="1" applyFont="1" applyFill="1" applyBorder="1" applyAlignment="1" applyProtection="1">
      <alignment vertical="center"/>
      <protection locked="0"/>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179" fontId="3" fillId="0" borderId="0" xfId="0" applyNumberFormat="1" applyFont="1" applyFill="1" applyBorder="1" applyAlignment="1">
      <alignment horizontal="right" vertical="center"/>
    </xf>
    <xf numFmtId="41" fontId="3" fillId="0" borderId="0" xfId="1" applyNumberFormat="1" applyFont="1" applyAlignment="1">
      <alignment horizontal="right" vertical="center"/>
    </xf>
    <xf numFmtId="181" fontId="3" fillId="0" borderId="0" xfId="2" applyNumberFormat="1" applyFont="1" applyFill="1" applyBorder="1" applyAlignment="1">
      <alignment horizontal="right"/>
    </xf>
    <xf numFmtId="182"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2" fontId="3" fillId="0" borderId="1" xfId="2" applyNumberFormat="1" applyFont="1" applyFill="1" applyBorder="1" applyAlignment="1">
      <alignment horizontal="right"/>
    </xf>
    <xf numFmtId="181" fontId="3" fillId="0" borderId="0" xfId="4" applyNumberFormat="1" applyFont="1" applyFill="1" applyBorder="1" applyAlignment="1">
      <alignment horizontal="left"/>
    </xf>
    <xf numFmtId="181" fontId="3" fillId="0" borderId="0" xfId="2" applyNumberFormat="1" applyFont="1" applyFill="1" applyBorder="1" applyAlignment="1">
      <alignment horizontal="left"/>
    </xf>
    <xf numFmtId="181" fontId="3" fillId="0" borderId="1" xfId="2" applyNumberFormat="1" applyFont="1" applyFill="1" applyBorder="1" applyAlignment="1">
      <alignment horizontal="left"/>
    </xf>
    <xf numFmtId="180"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4" xfId="4" applyFont="1" applyBorder="1" applyAlignment="1">
      <alignment horizontal="center" vertical="center"/>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38" fontId="3" fillId="0" borderId="0" xfId="1" applyFont="1" applyFill="1" applyAlignment="1">
      <alignment vertical="center"/>
    </xf>
    <xf numFmtId="38" fontId="8"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Alignment="1">
      <alignment vertical="center"/>
    </xf>
    <xf numFmtId="38" fontId="3" fillId="0" borderId="0" xfId="1" applyFont="1" applyAlignment="1">
      <alignment horizontal="right" vertical="center"/>
    </xf>
    <xf numFmtId="41" fontId="3" fillId="0" borderId="0" xfId="1" applyNumberFormat="1" applyFont="1" applyBorder="1" applyAlignment="1">
      <alignment horizontal="right" vertical="center"/>
    </xf>
    <xf numFmtId="0" fontId="3" fillId="0" borderId="5" xfId="0" applyFont="1" applyBorder="1" applyAlignment="1">
      <alignment horizontal="center" vertical="center"/>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0" xfId="1" quotePrefix="1" applyNumberFormat="1" applyFont="1" applyAlignment="1">
      <alignment horizontal="right" vertical="center"/>
    </xf>
    <xf numFmtId="41" fontId="4" fillId="0" borderId="0" xfId="0" applyNumberFormat="1" applyFont="1"/>
    <xf numFmtId="183" fontId="3" fillId="0" borderId="0" xfId="0" applyNumberFormat="1" applyFont="1" applyFill="1" applyAlignment="1">
      <alignment vertical="center"/>
    </xf>
    <xf numFmtId="183" fontId="3" fillId="0" borderId="1" xfId="0" applyNumberFormat="1" applyFont="1" applyFill="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0" xfId="0" applyFont="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19"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4" fillId="0" borderId="0" xfId="0" applyFont="1" applyAlignment="1">
      <alignment vertical="center"/>
    </xf>
    <xf numFmtId="184" fontId="3" fillId="0" borderId="0" xfId="0" applyNumberFormat="1" applyFont="1" applyAlignment="1">
      <alignment vertical="center"/>
    </xf>
    <xf numFmtId="0" fontId="3" fillId="0" borderId="13" xfId="0"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19" xfId="0" applyFont="1" applyFill="1" applyBorder="1" applyAlignment="1">
      <alignment vertical="center"/>
    </xf>
    <xf numFmtId="0" fontId="3" fillId="0" borderId="0" xfId="0" applyFont="1" applyFill="1" applyBorder="1" applyAlignment="1">
      <alignment vertical="center" wrapText="1"/>
    </xf>
    <xf numFmtId="0" fontId="4" fillId="0" borderId="8" xfId="0" applyFont="1" applyBorder="1" applyAlignment="1">
      <alignment horizontal="center" vertical="center"/>
    </xf>
    <xf numFmtId="185" fontId="3" fillId="0" borderId="0" xfId="1" applyNumberFormat="1" applyFont="1" applyAlignment="1">
      <alignment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0" fontId="3" fillId="0" borderId="19" xfId="0" applyFont="1" applyBorder="1" applyAlignment="1">
      <alignment vertical="center"/>
    </xf>
    <xf numFmtId="0" fontId="3" fillId="0" borderId="7" xfId="0" applyFont="1" applyBorder="1" applyAlignment="1">
      <alignment horizontal="center" vertical="center"/>
    </xf>
    <xf numFmtId="49" fontId="11" fillId="0" borderId="0" xfId="0" applyNumberFormat="1" applyFont="1" applyFill="1" applyBorder="1" applyAlignment="1">
      <alignment horizontal="distributed" vertical="distributed" wrapText="1"/>
    </xf>
    <xf numFmtId="179" fontId="3" fillId="0" borderId="8" xfId="0" applyNumberFormat="1" applyFont="1" applyFill="1" applyBorder="1" applyAlignment="1">
      <alignment horizontal="right" vertical="center"/>
    </xf>
    <xf numFmtId="0" fontId="3" fillId="0" borderId="0" xfId="0" applyFont="1" applyAlignment="1">
      <alignment vertical="center"/>
    </xf>
    <xf numFmtId="0" fontId="3" fillId="0" borderId="0" xfId="0" applyFont="1" applyFill="1" applyAlignment="1">
      <alignment horizontal="distributed" vertical="center"/>
    </xf>
    <xf numFmtId="38" fontId="3" fillId="0" borderId="0" xfId="0" applyNumberFormat="1" applyFont="1" applyFill="1" applyAlignment="1">
      <alignment vertical="center"/>
    </xf>
    <xf numFmtId="178" fontId="3" fillId="0" borderId="0" xfId="0" applyNumberFormat="1" applyFont="1" applyAlignment="1">
      <alignment vertical="center"/>
    </xf>
    <xf numFmtId="38" fontId="3" fillId="0" borderId="0" xfId="0" applyNumberFormat="1" applyFont="1" applyAlignment="1">
      <alignment vertical="center"/>
    </xf>
    <xf numFmtId="0" fontId="11" fillId="0" borderId="0" xfId="0" applyFont="1" applyFill="1" applyBorder="1" applyAlignment="1">
      <alignment horizontal="distributed" vertical="center" wrapText="1"/>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horizontal="center" vertical="distributed"/>
    </xf>
    <xf numFmtId="0" fontId="4" fillId="0" borderId="0" xfId="0" applyFont="1" applyAlignment="1">
      <alignment vertical="center"/>
    </xf>
    <xf numFmtId="0" fontId="3" fillId="0" borderId="8"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Alignment="1">
      <alignment vertical="center"/>
    </xf>
    <xf numFmtId="0" fontId="3" fillId="0" borderId="2" xfId="0" applyFont="1" applyFill="1" applyBorder="1" applyAlignment="1">
      <alignment horizontal="right" vertical="center"/>
    </xf>
    <xf numFmtId="0" fontId="3" fillId="0" borderId="0" xfId="0" applyFont="1" applyFill="1" applyBorder="1" applyAlignment="1">
      <alignment horizontal="distributed" vertical="distributed"/>
    </xf>
    <xf numFmtId="179" fontId="3" fillId="0" borderId="0" xfId="1" applyNumberFormat="1" applyFont="1" applyFill="1" applyBorder="1" applyAlignment="1" applyProtection="1">
      <alignment horizontal="right"/>
    </xf>
    <xf numFmtId="41" fontId="3" fillId="0" borderId="0" xfId="1" applyNumberFormat="1" applyFont="1" applyFill="1" applyBorder="1" applyAlignment="1" applyProtection="1">
      <alignment horizontal="right"/>
    </xf>
    <xf numFmtId="38" fontId="3" fillId="0" borderId="0" xfId="1" applyFont="1" applyFill="1" applyBorder="1" applyAlignment="1">
      <alignment horizontal="right" vertical="center"/>
    </xf>
    <xf numFmtId="179" fontId="3" fillId="0" borderId="0" xfId="1" applyNumberFormat="1" applyFont="1" applyFill="1" applyBorder="1" applyAlignment="1" applyProtection="1">
      <alignment horizontal="right" vertical="center"/>
    </xf>
    <xf numFmtId="38" fontId="3" fillId="0" borderId="0" xfId="1" quotePrefix="1" applyFont="1" applyFill="1" applyBorder="1" applyAlignment="1">
      <alignment horizontal="right" vertical="center"/>
    </xf>
    <xf numFmtId="38" fontId="3" fillId="0" borderId="0" xfId="1" applyFont="1" applyFill="1" applyBorder="1" applyAlignment="1">
      <alignment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178" fontId="3" fillId="0" borderId="1" xfId="0" applyNumberFormat="1" applyFont="1" applyFill="1" applyBorder="1" applyAlignment="1">
      <alignment vertical="center"/>
    </xf>
    <xf numFmtId="179" fontId="3" fillId="0" borderId="0" xfId="1" applyNumberFormat="1" applyFont="1" applyFill="1"/>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0" xfId="0" applyFont="1" applyAlignment="1">
      <alignment horizontal="distributed"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179" fontId="12" fillId="0" borderId="0" xfId="1" applyNumberFormat="1" applyFont="1" applyFill="1" applyBorder="1"/>
    <xf numFmtId="179" fontId="3" fillId="0" borderId="0" xfId="1" applyNumberFormat="1" applyFont="1" applyFill="1" applyAlignment="1">
      <alignment vertical="center"/>
    </xf>
    <xf numFmtId="0" fontId="3" fillId="0" borderId="1" xfId="0" applyFont="1" applyFill="1" applyBorder="1" applyAlignment="1" applyProtection="1">
      <alignment horizontal="left" vertical="center"/>
      <protection locked="0"/>
    </xf>
    <xf numFmtId="179" fontId="3" fillId="0" borderId="7" xfId="0" applyNumberFormat="1" applyFont="1" applyFill="1" applyBorder="1" applyAlignment="1">
      <alignment horizontal="right" vertical="center"/>
    </xf>
    <xf numFmtId="179" fontId="12" fillId="0" borderId="8" xfId="1" applyNumberFormat="1" applyFont="1" applyFill="1" applyBorder="1"/>
    <xf numFmtId="179" fontId="12" fillId="0" borderId="1" xfId="1" applyNumberFormat="1" applyFont="1" applyFill="1" applyBorder="1"/>
    <xf numFmtId="179" fontId="12" fillId="0" borderId="9" xfId="1" applyNumberFormat="1" applyFont="1" applyFill="1" applyBorder="1"/>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Border="1" applyAlignment="1">
      <alignment horizontal="distributed" vertical="center"/>
    </xf>
    <xf numFmtId="0" fontId="4" fillId="0" borderId="0" xfId="0" applyFont="1" applyFill="1" applyAlignment="1">
      <alignment vertical="center"/>
    </xf>
    <xf numFmtId="38" fontId="3" fillId="0" borderId="1" xfId="2" applyNumberFormat="1" applyFont="1" applyFill="1" applyBorder="1" applyAlignment="1">
      <alignment horizontal="right" shrinkToFit="1"/>
    </xf>
    <xf numFmtId="38" fontId="3" fillId="0" borderId="9" xfId="2" applyNumberFormat="1" applyFont="1" applyFill="1" applyBorder="1" applyAlignment="1">
      <alignment horizontal="right" shrinkToFit="1"/>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wrapText="1"/>
    </xf>
    <xf numFmtId="0" fontId="3" fillId="0" borderId="5" xfId="0" applyFont="1" applyFill="1" applyBorder="1" applyAlignment="1">
      <alignment horizontal="center" vertical="center" wrapText="1"/>
    </xf>
    <xf numFmtId="38" fontId="3" fillId="0" borderId="0" xfId="6" applyFont="1" applyFill="1" applyAlignment="1">
      <alignment vertical="center"/>
    </xf>
    <xf numFmtId="38" fontId="3" fillId="0" borderId="0" xfId="6" applyFont="1" applyFill="1" applyBorder="1" applyAlignment="1">
      <alignment vertical="center"/>
    </xf>
    <xf numFmtId="38" fontId="3" fillId="0" borderId="0" xfId="6" applyFont="1" applyFill="1" applyBorder="1" applyAlignment="1">
      <alignment horizontal="right" vertical="center"/>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0" fontId="14" fillId="0" borderId="0" xfId="0" applyFont="1" applyFill="1" applyAlignment="1">
      <alignment vertical="center"/>
    </xf>
    <xf numFmtId="0" fontId="4" fillId="0" borderId="0" xfId="5" applyFont="1" applyFill="1" applyAlignment="1">
      <alignment vertical="center"/>
    </xf>
    <xf numFmtId="0" fontId="3" fillId="0" borderId="0" xfId="5" applyFont="1" applyFill="1" applyAlignment="1">
      <alignment vertical="center"/>
    </xf>
    <xf numFmtId="0" fontId="14" fillId="0" borderId="0" xfId="5" applyFont="1" applyFill="1" applyAlignment="1">
      <alignment vertical="center"/>
    </xf>
    <xf numFmtId="0" fontId="3" fillId="0" borderId="4" xfId="5" applyFont="1" applyFill="1" applyBorder="1" applyAlignment="1">
      <alignment horizontal="center" vertical="center"/>
    </xf>
    <xf numFmtId="0" fontId="3" fillId="0" borderId="3" xfId="5" applyFont="1" applyFill="1" applyBorder="1" applyAlignment="1">
      <alignment horizontal="center" vertical="center"/>
    </xf>
    <xf numFmtId="0" fontId="3" fillId="0" borderId="6" xfId="5" applyFont="1" applyFill="1" applyBorder="1" applyAlignment="1">
      <alignment horizontal="center" vertical="center"/>
    </xf>
    <xf numFmtId="0" fontId="3" fillId="0" borderId="5" xfId="5" applyFont="1" applyFill="1" applyBorder="1" applyAlignment="1">
      <alignment horizontal="center" vertical="center"/>
    </xf>
    <xf numFmtId="0" fontId="3" fillId="0" borderId="0" xfId="5" applyFont="1" applyFill="1" applyBorder="1" applyAlignment="1">
      <alignment horizontal="center" vertical="center"/>
    </xf>
    <xf numFmtId="0" fontId="3" fillId="0" borderId="2" xfId="5" applyFont="1" applyFill="1" applyBorder="1" applyAlignment="1">
      <alignment horizontal="right" vertical="center"/>
    </xf>
    <xf numFmtId="41" fontId="3" fillId="0" borderId="0" xfId="5" applyNumberFormat="1" applyFont="1" applyFill="1" applyAlignment="1">
      <alignment vertical="center"/>
    </xf>
    <xf numFmtId="0" fontId="3" fillId="0" borderId="0" xfId="5" applyFont="1" applyFill="1" applyBorder="1" applyAlignment="1">
      <alignment horizontal="right" vertical="center"/>
    </xf>
    <xf numFmtId="41" fontId="3" fillId="0" borderId="8" xfId="2" applyNumberFormat="1" applyFont="1" applyFill="1" applyBorder="1" applyAlignment="1" applyProtection="1">
      <alignment vertical="center"/>
    </xf>
    <xf numFmtId="41" fontId="3" fillId="0" borderId="0" xfId="2" applyNumberFormat="1" applyFont="1" applyFill="1" applyBorder="1" applyAlignment="1" applyProtection="1">
      <alignment vertical="center"/>
    </xf>
    <xf numFmtId="41" fontId="3" fillId="0" borderId="0" xfId="2" applyNumberFormat="1" applyFont="1" applyFill="1" applyBorder="1" applyAlignment="1" applyProtection="1">
      <alignment horizontal="right" vertical="center"/>
    </xf>
    <xf numFmtId="41" fontId="3" fillId="0" borderId="0" xfId="5" applyNumberFormat="1" applyFont="1" applyFill="1" applyBorder="1" applyAlignment="1">
      <alignment horizontal="right" vertical="center"/>
    </xf>
    <xf numFmtId="41" fontId="3" fillId="0" borderId="0" xfId="5" applyNumberFormat="1" applyFont="1" applyFill="1" applyBorder="1" applyAlignment="1">
      <alignment vertical="center"/>
    </xf>
    <xf numFmtId="41" fontId="3" fillId="0" borderId="0" xfId="5" applyNumberFormat="1" applyFont="1" applyFill="1" applyAlignment="1">
      <alignment horizontal="right" vertical="center"/>
    </xf>
    <xf numFmtId="0" fontId="3" fillId="0" borderId="1" xfId="5" applyFont="1" applyFill="1" applyBorder="1" applyAlignment="1">
      <alignment horizontal="right" vertical="center"/>
    </xf>
    <xf numFmtId="41" fontId="3" fillId="0" borderId="9" xfId="2" applyNumberFormat="1" applyFont="1" applyFill="1" applyBorder="1" applyAlignment="1" applyProtection="1">
      <alignment vertical="center"/>
    </xf>
    <xf numFmtId="41" fontId="3" fillId="0" borderId="1" xfId="2" applyNumberFormat="1" applyFont="1" applyFill="1" applyBorder="1" applyAlignment="1" applyProtection="1">
      <alignment vertical="center"/>
    </xf>
    <xf numFmtId="41" fontId="3" fillId="0" borderId="1" xfId="2" applyNumberFormat="1" applyFont="1" applyFill="1" applyBorder="1" applyAlignment="1" applyProtection="1">
      <alignment horizontal="right" vertical="center"/>
    </xf>
    <xf numFmtId="0" fontId="3" fillId="0" borderId="0" xfId="5" applyFont="1" applyFill="1" applyBorder="1" applyAlignment="1">
      <alignment vertical="center"/>
    </xf>
    <xf numFmtId="0" fontId="3" fillId="0" borderId="0" xfId="0" applyFont="1" applyBorder="1" applyAlignment="1">
      <alignment horizontal="distributed" vertical="distributed"/>
    </xf>
    <xf numFmtId="0" fontId="4" fillId="0" borderId="0" xfId="0" applyFont="1" applyFill="1" applyBorder="1" applyAlignment="1">
      <alignment vertical="center"/>
    </xf>
    <xf numFmtId="0" fontId="3" fillId="0" borderId="0" xfId="5" applyFont="1" applyFill="1" applyBorder="1" applyAlignment="1">
      <alignment horizontal="distributed"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right" vertical="center"/>
    </xf>
    <xf numFmtId="49" fontId="3" fillId="0" borderId="0" xfId="0" applyNumberFormat="1"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Fill="1" applyAlignment="1">
      <alignment vertical="center"/>
    </xf>
    <xf numFmtId="49" fontId="3" fillId="0" borderId="0" xfId="5" applyNumberFormat="1" applyFont="1" applyFill="1" applyBorder="1" applyAlignment="1">
      <alignment vertical="center"/>
    </xf>
    <xf numFmtId="0" fontId="3" fillId="0" borderId="8" xfId="0" applyFont="1" applyFill="1" applyBorder="1" applyAlignment="1">
      <alignment horizontal="center" vertical="center"/>
    </xf>
    <xf numFmtId="0" fontId="3" fillId="0" borderId="5" xfId="0" applyFont="1" applyBorder="1" applyAlignment="1">
      <alignment horizontal="right" vertical="center"/>
    </xf>
    <xf numFmtId="41" fontId="3" fillId="0" borderId="0" xfId="0" applyNumberFormat="1" applyFont="1" applyFill="1" applyAlignment="1">
      <alignment horizontal="right" vertical="center"/>
    </xf>
    <xf numFmtId="41" fontId="3" fillId="0" borderId="0" xfId="0" applyNumberFormat="1" applyFont="1" applyFill="1" applyAlignment="1" applyProtection="1">
      <alignment vertical="center"/>
      <protection locked="0"/>
    </xf>
    <xf numFmtId="41" fontId="3" fillId="0" borderId="0" xfId="0" applyNumberFormat="1" applyFont="1" applyFill="1" applyBorder="1" applyAlignment="1" applyProtection="1">
      <alignment vertical="center"/>
      <protection locked="0"/>
    </xf>
    <xf numFmtId="49" fontId="3" fillId="0" borderId="0" xfId="0" applyNumberFormat="1" applyFont="1" applyAlignment="1">
      <alignment horizontal="right" vertical="center"/>
    </xf>
    <xf numFmtId="49" fontId="3" fillId="0" borderId="0" xfId="0" applyNumberFormat="1" applyFont="1" applyAlignment="1">
      <alignment horizontal="center" vertical="center"/>
    </xf>
    <xf numFmtId="41" fontId="3" fillId="0" borderId="0" xfId="1"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lignment horizontal="right" vertical="center"/>
    </xf>
    <xf numFmtId="49" fontId="3" fillId="0" borderId="8"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Fill="1" applyBorder="1" applyAlignment="1">
      <alignment horizontal="right" vertical="center"/>
    </xf>
    <xf numFmtId="49" fontId="3" fillId="0" borderId="9" xfId="0" applyNumberFormat="1" applyFont="1" applyBorder="1" applyAlignment="1">
      <alignment horizontal="center" vertical="center"/>
    </xf>
    <xf numFmtId="49" fontId="3" fillId="0" borderId="19" xfId="0" applyNumberFormat="1" applyFont="1" applyBorder="1" applyAlignment="1">
      <alignment vertical="center"/>
    </xf>
    <xf numFmtId="41" fontId="3" fillId="0" borderId="0" xfId="0" quotePrefix="1" applyNumberFormat="1" applyFont="1" applyAlignment="1">
      <alignment horizontal="right" vertical="center"/>
    </xf>
    <xf numFmtId="41" fontId="3" fillId="0" borderId="0" xfId="0" quotePrefix="1" applyNumberFormat="1" applyFont="1" applyBorder="1" applyAlignment="1">
      <alignment horizontal="right" vertical="center"/>
    </xf>
    <xf numFmtId="41" fontId="3" fillId="0" borderId="0" xfId="0" applyNumberFormat="1" applyFont="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1" applyNumberFormat="1" applyFont="1" applyFill="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41" fontId="3" fillId="0" borderId="0" xfId="0" applyNumberFormat="1" applyFont="1" applyBorder="1" applyAlignment="1" applyProtection="1">
      <alignment horizontal="right" vertical="center"/>
      <protection locked="0"/>
    </xf>
    <xf numFmtId="176" fontId="3" fillId="0" borderId="1" xfId="0" applyNumberFormat="1" applyFont="1" applyBorder="1" applyAlignment="1">
      <alignment horizontal="right" vertical="center"/>
    </xf>
    <xf numFmtId="0" fontId="3" fillId="0" borderId="3"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18" xfId="0" applyFont="1" applyFill="1" applyBorder="1" applyAlignment="1">
      <alignment horizontal="center" vertical="center"/>
    </xf>
    <xf numFmtId="49" fontId="3" fillId="0" borderId="0" xfId="0" applyNumberFormat="1"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8" xfId="0" applyFont="1" applyBorder="1" applyAlignment="1">
      <alignment horizontal="center" vertical="center" wrapText="1"/>
    </xf>
    <xf numFmtId="0" fontId="3" fillId="0" borderId="19" xfId="0" applyFont="1" applyBorder="1" applyAlignment="1"/>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distributed" vertical="distributed"/>
    </xf>
    <xf numFmtId="0" fontId="3" fillId="0" borderId="0" xfId="0" applyFont="1" applyFill="1" applyBorder="1" applyAlignment="1">
      <alignment horizontal="left" vertical="top" wrapText="1"/>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6"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3" applyFont="1" applyFill="1" applyBorder="1" applyAlignment="1">
      <alignment horizontal="distributed" vertical="center"/>
    </xf>
    <xf numFmtId="0" fontId="3" fillId="0" borderId="2" xfId="3" applyFont="1" applyFill="1" applyBorder="1" applyAlignment="1">
      <alignment horizontal="distributed" vertical="center"/>
    </xf>
    <xf numFmtId="0" fontId="3" fillId="0" borderId="8" xfId="3" applyFont="1" applyFill="1" applyBorder="1" applyAlignment="1">
      <alignment horizontal="distributed" vertical="center"/>
    </xf>
    <xf numFmtId="0" fontId="3" fillId="0" borderId="23" xfId="0" applyFont="1" applyBorder="1" applyAlignment="1">
      <alignment horizontal="center" vertical="center"/>
    </xf>
    <xf numFmtId="0" fontId="3" fillId="0" borderId="1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8" xfId="0" applyFont="1"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xf numFmtId="0" fontId="3" fillId="0" borderId="0" xfId="0" applyFont="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vertical="center"/>
    </xf>
    <xf numFmtId="0" fontId="6" fillId="0" borderId="0" xfId="0" applyFont="1" applyFill="1" applyAlignment="1">
      <alignment horizontal="left" vertical="center"/>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6"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23"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2" xfId="4" applyFont="1" applyBorder="1" applyAlignment="1">
      <alignment horizontal="center" vertical="center"/>
    </xf>
    <xf numFmtId="0" fontId="3" fillId="0" borderId="17" xfId="4" applyFont="1" applyBorder="1" applyAlignment="1">
      <alignment horizontal="center" vertical="center"/>
    </xf>
    <xf numFmtId="0" fontId="3" fillId="0" borderId="23" xfId="4" applyFont="1" applyBorder="1" applyAlignment="1">
      <alignment horizontal="center" wrapText="1"/>
    </xf>
    <xf numFmtId="0" fontId="3" fillId="0" borderId="22" xfId="4" applyFont="1" applyBorder="1" applyAlignment="1">
      <alignment horizontal="center" wrapText="1"/>
    </xf>
    <xf numFmtId="0" fontId="3" fillId="0" borderId="23" xfId="4" applyFont="1" applyBorder="1" applyAlignment="1">
      <alignment horizont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0" xfId="0" applyFont="1" applyFill="1" applyAlignment="1"/>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left" vertical="center"/>
    </xf>
    <xf numFmtId="0" fontId="6" fillId="0" borderId="0" xfId="0" applyFont="1" applyAlignment="1">
      <alignment vertical="center"/>
    </xf>
    <xf numFmtId="49" fontId="3" fillId="0" borderId="0" xfId="5" applyNumberFormat="1" applyFont="1" applyFill="1" applyBorder="1" applyAlignment="1">
      <alignment vertical="center"/>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7" xfId="0" applyFont="1" applyFill="1" applyBorder="1" applyAlignment="1">
      <alignment horizontal="center" vertical="center" shrinkToFit="1"/>
    </xf>
    <xf numFmtId="0" fontId="0" fillId="0" borderId="12" xfId="0" applyFont="1" applyFill="1" applyBorder="1" applyAlignment="1">
      <alignment vertical="center"/>
    </xf>
    <xf numFmtId="0" fontId="3" fillId="0" borderId="7" xfId="0" applyFont="1" applyFill="1" applyBorder="1" applyAlignment="1">
      <alignment horizontal="center" vertical="center" wrapText="1"/>
    </xf>
    <xf numFmtId="0" fontId="3" fillId="0" borderId="0" xfId="0" applyFont="1" applyFill="1" applyAlignment="1">
      <alignment horizontal="left" vertical="center"/>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5" applyFont="1" applyFill="1" applyBorder="1" applyAlignment="1"/>
    <xf numFmtId="0" fontId="3" fillId="0" borderId="0" xfId="5" applyFont="1" applyFill="1" applyAlignment="1">
      <alignment horizontal="center" vertical="center"/>
    </xf>
    <xf numFmtId="0" fontId="3" fillId="0" borderId="0" xfId="5" applyFont="1" applyFill="1" applyAlignment="1">
      <alignment vertical="center"/>
    </xf>
    <xf numFmtId="0" fontId="3" fillId="0" borderId="1" xfId="5" applyFont="1" applyFill="1" applyBorder="1" applyAlignment="1">
      <alignment horizontal="right" vertical="center"/>
    </xf>
    <xf numFmtId="0" fontId="3" fillId="0" borderId="13" xfId="5" applyFont="1" applyFill="1" applyBorder="1" applyAlignment="1">
      <alignment horizontal="center" vertical="center"/>
    </xf>
    <xf numFmtId="0" fontId="3" fillId="0" borderId="4" xfId="5" applyFont="1" applyFill="1" applyBorder="1" applyAlignment="1">
      <alignment horizontal="center" vertical="center"/>
    </xf>
    <xf numFmtId="0" fontId="3" fillId="0" borderId="23" xfId="5" applyFont="1" applyFill="1" applyBorder="1" applyAlignment="1">
      <alignment horizontal="center" vertical="center"/>
    </xf>
    <xf numFmtId="0" fontId="3" fillId="0" borderId="22" xfId="5" applyFont="1" applyFill="1" applyBorder="1" applyAlignment="1">
      <alignment horizontal="center" vertical="center"/>
    </xf>
    <xf numFmtId="0" fontId="3" fillId="0" borderId="0" xfId="0" applyFont="1" applyFill="1" applyAlignment="1">
      <alignment horizontal="center" vertical="center"/>
    </xf>
    <xf numFmtId="0" fontId="3" fillId="0" borderId="22" xfId="0" applyFont="1" applyFill="1" applyBorder="1" applyAlignment="1">
      <alignment horizontal="center" vertical="center"/>
    </xf>
    <xf numFmtId="0" fontId="4" fillId="0" borderId="19" xfId="0" applyFont="1" applyFill="1" applyBorder="1" applyAlignment="1"/>
  </cellXfs>
  <cellStyles count="7">
    <cellStyle name="桁区切り" xfId="1" builtinId="6"/>
    <cellStyle name="桁区切り 2" xfId="2"/>
    <cellStyle name="桁区切り 3" xfId="6"/>
    <cellStyle name="標準" xfId="0" builtinId="0"/>
    <cellStyle name="標準 2" xfId="3"/>
    <cellStyle name="標準 3" xfId="4"/>
    <cellStyle name="標準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500</xdr:rowOff>
    </xdr:from>
    <xdr:to>
      <xdr:col>4</xdr:col>
      <xdr:colOff>5013</xdr:colOff>
      <xdr:row>6</xdr:row>
      <xdr:rowOff>0</xdr:rowOff>
    </xdr:to>
    <xdr:sp macro="" textlink="">
      <xdr:nvSpPr>
        <xdr:cNvPr id="8536" name="Line 1"/>
        <xdr:cNvSpPr>
          <a:spLocks noChangeShapeType="1"/>
        </xdr:cNvSpPr>
      </xdr:nvSpPr>
      <xdr:spPr bwMode="auto">
        <a:xfrm>
          <a:off x="0" y="572000"/>
          <a:ext cx="1243263" cy="7213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112" zoomScaleNormal="112" zoomScaleSheetLayoutView="100" workbookViewId="0">
      <selection sqref="A1:H1"/>
    </sheetView>
  </sheetViews>
  <sheetFormatPr defaultColWidth="9" defaultRowHeight="13.5" x14ac:dyDescent="0.15"/>
  <cols>
    <col min="1" max="1" width="2.25" style="119" customWidth="1"/>
    <col min="2" max="2" width="2.125" style="119" customWidth="1"/>
    <col min="3" max="3" width="2.375" style="119" customWidth="1"/>
    <col min="4" max="4" width="21.5" style="119" customWidth="1"/>
    <col min="5" max="5" width="1.25" style="119" customWidth="1"/>
    <col min="6" max="12" width="20.375" style="119" customWidth="1"/>
    <col min="13" max="16384" width="9" style="144"/>
  </cols>
  <sheetData>
    <row r="1" spans="1:13" ht="21" x14ac:dyDescent="0.15">
      <c r="A1" s="322" t="s">
        <v>181</v>
      </c>
      <c r="B1" s="322"/>
      <c r="C1" s="322"/>
      <c r="D1" s="322"/>
      <c r="E1" s="322"/>
      <c r="F1" s="322"/>
      <c r="G1" s="322"/>
      <c r="H1" s="322"/>
      <c r="I1" s="323" t="s">
        <v>182</v>
      </c>
      <c r="J1" s="323"/>
      <c r="K1" s="323"/>
      <c r="L1" s="323"/>
      <c r="M1" s="323"/>
    </row>
    <row r="2" spans="1:13" ht="12" customHeight="1" x14ac:dyDescent="0.15"/>
    <row r="3" spans="1:13" ht="17.25" x14ac:dyDescent="0.15">
      <c r="A3" s="324" t="s">
        <v>599</v>
      </c>
      <c r="B3" s="324"/>
      <c r="C3" s="324"/>
      <c r="D3" s="324"/>
      <c r="E3" s="324"/>
      <c r="F3" s="324"/>
      <c r="G3" s="324"/>
      <c r="H3" s="324"/>
      <c r="I3" s="325" t="s">
        <v>0</v>
      </c>
      <c r="J3" s="325"/>
      <c r="K3" s="325"/>
      <c r="L3" s="325"/>
      <c r="M3" s="325"/>
    </row>
    <row r="4" spans="1:13" ht="12" customHeight="1" x14ac:dyDescent="0.15"/>
    <row r="5" spans="1:13" ht="13.5" customHeight="1" x14ac:dyDescent="0.15">
      <c r="A5" s="119" t="s">
        <v>504</v>
      </c>
      <c r="J5" s="326"/>
      <c r="K5" s="326"/>
      <c r="L5" s="326"/>
    </row>
    <row r="6" spans="1:13" ht="12" customHeight="1" x14ac:dyDescent="0.15"/>
    <row r="7" spans="1:13" ht="13.5" customHeight="1" x14ac:dyDescent="0.15">
      <c r="A7" s="308" t="s">
        <v>1</v>
      </c>
      <c r="B7" s="308"/>
      <c r="C7" s="308"/>
      <c r="D7" s="308"/>
      <c r="E7" s="308"/>
      <c r="F7" s="308"/>
      <c r="G7" s="308"/>
      <c r="H7" s="308"/>
      <c r="I7" s="309" t="s">
        <v>2</v>
      </c>
      <c r="J7" s="309"/>
      <c r="K7" s="309"/>
      <c r="L7" s="309"/>
      <c r="M7" s="309"/>
    </row>
    <row r="8" spans="1:13" ht="13.5" customHeight="1" thickBot="1" x14ac:dyDescent="0.2">
      <c r="A8" s="113"/>
      <c r="B8" s="113"/>
      <c r="C8" s="113"/>
      <c r="D8" s="113"/>
      <c r="E8" s="113"/>
      <c r="F8" s="113"/>
      <c r="G8" s="113"/>
      <c r="H8" s="113"/>
      <c r="I8" s="113"/>
      <c r="J8" s="113"/>
      <c r="K8" s="113"/>
      <c r="L8" s="113"/>
      <c r="M8" s="30" t="s">
        <v>417</v>
      </c>
    </row>
    <row r="9" spans="1:13" ht="18.75" customHeight="1" x14ac:dyDescent="0.15">
      <c r="A9" s="310" t="s">
        <v>415</v>
      </c>
      <c r="B9" s="310"/>
      <c r="C9" s="310"/>
      <c r="D9" s="310"/>
      <c r="E9" s="311"/>
      <c r="F9" s="314" t="s">
        <v>46</v>
      </c>
      <c r="G9" s="314" t="s">
        <v>47</v>
      </c>
      <c r="H9" s="316" t="s">
        <v>91</v>
      </c>
      <c r="I9" s="311" t="s">
        <v>287</v>
      </c>
      <c r="J9" s="311" t="s">
        <v>288</v>
      </c>
      <c r="K9" s="311" t="s">
        <v>289</v>
      </c>
      <c r="L9" s="310" t="s">
        <v>290</v>
      </c>
      <c r="M9" s="316" t="s">
        <v>49</v>
      </c>
    </row>
    <row r="10" spans="1:13" ht="18.75" customHeight="1" x14ac:dyDescent="0.15">
      <c r="A10" s="312"/>
      <c r="B10" s="312"/>
      <c r="C10" s="312"/>
      <c r="D10" s="312"/>
      <c r="E10" s="313"/>
      <c r="F10" s="315"/>
      <c r="G10" s="315"/>
      <c r="H10" s="317"/>
      <c r="I10" s="313"/>
      <c r="J10" s="313"/>
      <c r="K10" s="313"/>
      <c r="L10" s="312"/>
      <c r="M10" s="317"/>
    </row>
    <row r="11" spans="1:13" ht="6" customHeight="1" x14ac:dyDescent="0.15">
      <c r="A11" s="116"/>
      <c r="B11" s="116"/>
      <c r="C11" s="116"/>
      <c r="D11" s="116"/>
      <c r="E11" s="121"/>
      <c r="F11" s="116"/>
      <c r="G11" s="116"/>
      <c r="H11" s="116"/>
      <c r="I11" s="116"/>
      <c r="J11" s="116"/>
      <c r="K11" s="116"/>
      <c r="L11" s="116"/>
      <c r="M11" s="139"/>
    </row>
    <row r="12" spans="1:13" ht="13.5" customHeight="1" x14ac:dyDescent="0.15">
      <c r="A12" s="318" t="s">
        <v>50</v>
      </c>
      <c r="B12" s="318"/>
      <c r="C12" s="318"/>
      <c r="D12" s="318"/>
      <c r="E12" s="319"/>
      <c r="F12" s="35">
        <v>4048</v>
      </c>
      <c r="G12" s="35">
        <v>29435</v>
      </c>
      <c r="H12" s="35">
        <v>110115433</v>
      </c>
      <c r="I12" s="35">
        <v>403276</v>
      </c>
      <c r="J12" s="145">
        <f>G12/F12</f>
        <v>7.2714920948616601</v>
      </c>
      <c r="K12" s="35">
        <f>H12/F12</f>
        <v>27202.429100790512</v>
      </c>
      <c r="L12" s="35">
        <f>H12/G12</f>
        <v>3740.9693562085954</v>
      </c>
      <c r="M12" s="115" t="s">
        <v>54</v>
      </c>
    </row>
    <row r="13" spans="1:13" ht="6" customHeight="1" x14ac:dyDescent="0.15">
      <c r="A13" s="320"/>
      <c r="B13" s="321"/>
      <c r="C13" s="321"/>
      <c r="D13" s="321"/>
      <c r="E13" s="22"/>
      <c r="F13" s="35"/>
      <c r="G13" s="35"/>
      <c r="H13" s="35" t="s">
        <v>291</v>
      </c>
      <c r="I13" s="35"/>
      <c r="J13" s="145"/>
      <c r="K13" s="35"/>
      <c r="L13" s="35"/>
      <c r="M13" s="115"/>
    </row>
    <row r="14" spans="1:13" ht="13.5" customHeight="1" x14ac:dyDescent="0.15">
      <c r="A14" s="306" t="s">
        <v>292</v>
      </c>
      <c r="B14" s="306"/>
      <c r="C14" s="306"/>
      <c r="D14" s="134" t="s">
        <v>158</v>
      </c>
      <c r="E14" s="6"/>
      <c r="F14" s="35">
        <v>916</v>
      </c>
      <c r="G14" s="35">
        <v>8469</v>
      </c>
      <c r="H14" s="35">
        <v>72149326</v>
      </c>
      <c r="I14" s="36" t="s">
        <v>293</v>
      </c>
      <c r="J14" s="145">
        <f t="shared" ref="J14:J22" si="0">G14/F14</f>
        <v>9.2456331877729259</v>
      </c>
      <c r="K14" s="35">
        <f t="shared" ref="K14:K22" si="1">H14/F14</f>
        <v>78765.639737991267</v>
      </c>
      <c r="L14" s="35">
        <f t="shared" ref="L14:L22" si="2">H14/G14</f>
        <v>8519.2261187861604</v>
      </c>
      <c r="M14" s="117" t="s">
        <v>294</v>
      </c>
    </row>
    <row r="15" spans="1:13" ht="6" customHeight="1" x14ac:dyDescent="0.15">
      <c r="A15" s="118"/>
      <c r="B15" s="114"/>
      <c r="C15" s="114"/>
      <c r="D15" s="114"/>
      <c r="E15" s="22"/>
      <c r="F15" s="35"/>
      <c r="G15" s="35"/>
      <c r="H15" s="35"/>
      <c r="I15" s="35"/>
      <c r="J15" s="145"/>
      <c r="K15" s="35"/>
      <c r="L15" s="35"/>
      <c r="M15" s="117"/>
    </row>
    <row r="16" spans="1:13" ht="13.5" customHeight="1" x14ac:dyDescent="0.15">
      <c r="A16" s="306" t="s">
        <v>295</v>
      </c>
      <c r="B16" s="306" t="s">
        <v>296</v>
      </c>
      <c r="C16" s="306"/>
      <c r="D16" s="134" t="s">
        <v>51</v>
      </c>
      <c r="E16" s="135"/>
      <c r="F16" s="35">
        <v>13</v>
      </c>
      <c r="G16" s="35">
        <v>1298</v>
      </c>
      <c r="H16" s="35">
        <v>4348915</v>
      </c>
      <c r="I16" s="35">
        <v>65553</v>
      </c>
      <c r="J16" s="145">
        <f t="shared" si="0"/>
        <v>99.84615384615384</v>
      </c>
      <c r="K16" s="35">
        <f t="shared" si="1"/>
        <v>334531.92307692306</v>
      </c>
      <c r="L16" s="35">
        <f t="shared" si="2"/>
        <v>3350.4738058551616</v>
      </c>
      <c r="M16" s="117" t="s">
        <v>295</v>
      </c>
    </row>
    <row r="17" spans="1:13" ht="13.5" customHeight="1" x14ac:dyDescent="0.15">
      <c r="A17" s="306" t="s">
        <v>297</v>
      </c>
      <c r="B17" s="306" t="s">
        <v>295</v>
      </c>
      <c r="C17" s="306"/>
      <c r="D17" s="134" t="s">
        <v>298</v>
      </c>
      <c r="E17" s="135"/>
      <c r="F17" s="35">
        <v>460</v>
      </c>
      <c r="G17" s="35">
        <v>2014</v>
      </c>
      <c r="H17" s="35">
        <v>2748999</v>
      </c>
      <c r="I17" s="35">
        <v>59324</v>
      </c>
      <c r="J17" s="145">
        <f t="shared" si="0"/>
        <v>4.3782608695652172</v>
      </c>
      <c r="K17" s="35">
        <f t="shared" si="1"/>
        <v>5976.0847826086956</v>
      </c>
      <c r="L17" s="35">
        <f t="shared" si="2"/>
        <v>1364.9448857994041</v>
      </c>
      <c r="M17" s="117" t="s">
        <v>297</v>
      </c>
    </row>
    <row r="18" spans="1:13" ht="13.5" customHeight="1" x14ac:dyDescent="0.15">
      <c r="A18" s="306" t="s">
        <v>299</v>
      </c>
      <c r="B18" s="306" t="s">
        <v>297</v>
      </c>
      <c r="C18" s="306"/>
      <c r="D18" s="134" t="s">
        <v>52</v>
      </c>
      <c r="E18" s="135"/>
      <c r="F18" s="35">
        <v>1150</v>
      </c>
      <c r="G18" s="35">
        <v>8395</v>
      </c>
      <c r="H18" s="35">
        <v>11371164</v>
      </c>
      <c r="I18" s="35">
        <v>133112</v>
      </c>
      <c r="J18" s="145">
        <f t="shared" si="0"/>
        <v>7.3</v>
      </c>
      <c r="K18" s="35">
        <f t="shared" si="1"/>
        <v>9887.9686956521746</v>
      </c>
      <c r="L18" s="35">
        <f t="shared" si="2"/>
        <v>1354.51625967838</v>
      </c>
      <c r="M18" s="117" t="s">
        <v>299</v>
      </c>
    </row>
    <row r="19" spans="1:13" ht="6" customHeight="1" x14ac:dyDescent="0.15">
      <c r="A19" s="118"/>
      <c r="B19" s="118"/>
      <c r="C19" s="118"/>
      <c r="D19" s="134"/>
      <c r="E19" s="135"/>
      <c r="F19" s="35"/>
      <c r="G19" s="35"/>
      <c r="H19" s="35"/>
      <c r="I19" s="35"/>
      <c r="J19" s="145"/>
      <c r="K19" s="35"/>
      <c r="L19" s="35"/>
      <c r="M19" s="117"/>
    </row>
    <row r="20" spans="1:13" ht="13.5" customHeight="1" x14ac:dyDescent="0.15">
      <c r="A20" s="306" t="s">
        <v>300</v>
      </c>
      <c r="B20" s="306" t="s">
        <v>299</v>
      </c>
      <c r="C20" s="306"/>
      <c r="D20" s="134" t="s">
        <v>162</v>
      </c>
      <c r="E20" s="135"/>
      <c r="F20" s="35">
        <v>256</v>
      </c>
      <c r="G20" s="35">
        <v>1606</v>
      </c>
      <c r="H20" s="68">
        <v>5059262</v>
      </c>
      <c r="I20" s="68">
        <v>28404</v>
      </c>
      <c r="J20" s="145">
        <f t="shared" si="0"/>
        <v>6.2734375</v>
      </c>
      <c r="K20" s="35">
        <f t="shared" si="1"/>
        <v>19762.7421875</v>
      </c>
      <c r="L20" s="35">
        <f t="shared" si="2"/>
        <v>3150.225404732254</v>
      </c>
      <c r="M20" s="117" t="s">
        <v>300</v>
      </c>
    </row>
    <row r="21" spans="1:13" ht="13.5" customHeight="1" x14ac:dyDescent="0.15">
      <c r="A21" s="306" t="s">
        <v>301</v>
      </c>
      <c r="B21" s="306" t="s">
        <v>300</v>
      </c>
      <c r="C21" s="306"/>
      <c r="D21" s="134" t="s">
        <v>53</v>
      </c>
      <c r="E21" s="135"/>
      <c r="F21" s="35">
        <v>1156</v>
      </c>
      <c r="G21" s="35">
        <v>6859</v>
      </c>
      <c r="H21" s="68">
        <v>12982288</v>
      </c>
      <c r="I21" s="68">
        <v>116883</v>
      </c>
      <c r="J21" s="145">
        <f t="shared" si="0"/>
        <v>5.9333910034602075</v>
      </c>
      <c r="K21" s="35">
        <f t="shared" si="1"/>
        <v>11230.35294117647</v>
      </c>
      <c r="L21" s="35">
        <f t="shared" si="2"/>
        <v>1892.7377168683481</v>
      </c>
      <c r="M21" s="117" t="s">
        <v>301</v>
      </c>
    </row>
    <row r="22" spans="1:13" ht="13.5" customHeight="1" x14ac:dyDescent="0.15">
      <c r="A22" s="306" t="s">
        <v>302</v>
      </c>
      <c r="B22" s="306" t="s">
        <v>301</v>
      </c>
      <c r="C22" s="306"/>
      <c r="D22" s="134" t="s">
        <v>303</v>
      </c>
      <c r="E22" s="135"/>
      <c r="F22" s="40">
        <v>97</v>
      </c>
      <c r="G22" s="40">
        <v>794</v>
      </c>
      <c r="H22" s="70">
        <v>1455479</v>
      </c>
      <c r="I22" s="69" t="s">
        <v>304</v>
      </c>
      <c r="J22" s="145">
        <f t="shared" si="0"/>
        <v>8.1855670103092777</v>
      </c>
      <c r="K22" s="35">
        <f t="shared" si="1"/>
        <v>15004.938144329897</v>
      </c>
      <c r="L22" s="35">
        <f t="shared" si="2"/>
        <v>1833.0969773299748</v>
      </c>
      <c r="M22" s="117" t="s">
        <v>302</v>
      </c>
    </row>
    <row r="23" spans="1:13" ht="6" customHeight="1" thickBot="1" x14ac:dyDescent="0.2">
      <c r="A23" s="3"/>
      <c r="B23" s="3"/>
      <c r="C23" s="3"/>
      <c r="D23" s="123"/>
      <c r="E23" s="23"/>
      <c r="F23" s="123"/>
      <c r="G23" s="123"/>
      <c r="H23" s="123"/>
      <c r="I23" s="123"/>
      <c r="J23" s="123"/>
      <c r="K23" s="123"/>
      <c r="L23" s="123"/>
      <c r="M23" s="136"/>
    </row>
    <row r="24" spans="1:13" ht="13.5" customHeight="1" x14ac:dyDescent="0.15">
      <c r="A24" s="161" t="s">
        <v>416</v>
      </c>
      <c r="B24" s="161"/>
      <c r="C24" s="161"/>
      <c r="D24" s="161"/>
      <c r="E24" s="161"/>
      <c r="F24" s="161"/>
      <c r="G24" s="161"/>
      <c r="H24" s="161"/>
      <c r="I24" s="161"/>
      <c r="J24" s="307"/>
      <c r="K24" s="307"/>
      <c r="L24" s="307"/>
    </row>
    <row r="25" spans="1:13" x14ac:dyDescent="0.15">
      <c r="F25" s="35"/>
      <c r="G25" s="35"/>
      <c r="H25" s="35"/>
      <c r="I25" s="35"/>
      <c r="J25" s="35"/>
      <c r="K25" s="35"/>
      <c r="L25" s="35"/>
    </row>
  </sheetData>
  <mergeCells count="26">
    <mergeCell ref="A1:H1"/>
    <mergeCell ref="I1:M1"/>
    <mergeCell ref="A3:H3"/>
    <mergeCell ref="I3:M3"/>
    <mergeCell ref="J5:L5"/>
    <mergeCell ref="A17:C17"/>
    <mergeCell ref="A7:H7"/>
    <mergeCell ref="I7:M7"/>
    <mergeCell ref="A9:E10"/>
    <mergeCell ref="F9:F10"/>
    <mergeCell ref="G9:G10"/>
    <mergeCell ref="H9:H10"/>
    <mergeCell ref="I9:I10"/>
    <mergeCell ref="J9:J10"/>
    <mergeCell ref="K9:K10"/>
    <mergeCell ref="L9:L10"/>
    <mergeCell ref="A12:E12"/>
    <mergeCell ref="A13:D13"/>
    <mergeCell ref="A14:C14"/>
    <mergeCell ref="A16:C16"/>
    <mergeCell ref="M9:M10"/>
    <mergeCell ref="A18:C18"/>
    <mergeCell ref="A20:C20"/>
    <mergeCell ref="A21:C21"/>
    <mergeCell ref="A22:C22"/>
    <mergeCell ref="J24:L2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6:C22 M16:M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3"/>
  <sheetViews>
    <sheetView showGridLines="0" topLeftCell="H5" zoomScale="112" zoomScaleNormal="112" workbookViewId="0">
      <selection activeCell="U17" sqref="U17"/>
    </sheetView>
  </sheetViews>
  <sheetFormatPr defaultRowHeight="13.5" x14ac:dyDescent="0.15"/>
  <cols>
    <col min="1" max="1" width="2.5" style="254" customWidth="1"/>
    <col min="2" max="2" width="1.25" style="258" customWidth="1"/>
    <col min="3" max="3" width="17.75" style="258" customWidth="1"/>
    <col min="4" max="4" width="1.75" style="258" customWidth="1"/>
    <col min="5" max="5" width="10" style="258" bestFit="1" customWidth="1"/>
    <col min="6" max="9" width="10.375" style="258" customWidth="1"/>
    <col min="10" max="11" width="8.5" style="258" customWidth="1"/>
    <col min="12" max="18" width="8.375" style="258" customWidth="1"/>
    <col min="19" max="19" width="8.25" style="258" customWidth="1"/>
    <col min="20" max="21" width="8.375" style="258" customWidth="1"/>
    <col min="22" max="22" width="8.125" style="258" customWidth="1"/>
    <col min="23" max="16384" width="9" style="259"/>
  </cols>
  <sheetData>
    <row r="1" spans="1:22" ht="17.25" x14ac:dyDescent="0.15">
      <c r="A1" s="324" t="s">
        <v>602</v>
      </c>
      <c r="B1" s="324"/>
      <c r="C1" s="324"/>
      <c r="D1" s="324"/>
      <c r="E1" s="324"/>
      <c r="F1" s="324"/>
      <c r="G1" s="324"/>
      <c r="H1" s="324"/>
      <c r="I1" s="324"/>
      <c r="J1" s="324"/>
      <c r="K1" s="324"/>
      <c r="L1" s="410" t="s">
        <v>36</v>
      </c>
      <c r="M1" s="410"/>
      <c r="N1" s="410"/>
      <c r="O1" s="410"/>
      <c r="P1" s="410"/>
      <c r="Q1" s="410"/>
      <c r="R1" s="410"/>
      <c r="S1" s="410"/>
      <c r="T1" s="410"/>
      <c r="U1" s="410"/>
      <c r="V1" s="410"/>
    </row>
    <row r="2" spans="1:22" ht="7.5" customHeight="1" x14ac:dyDescent="0.15"/>
    <row r="3" spans="1:22" ht="11.25" customHeight="1" x14ac:dyDescent="0.15">
      <c r="A3" s="308" t="s">
        <v>37</v>
      </c>
      <c r="B3" s="308"/>
      <c r="C3" s="308"/>
      <c r="D3" s="308"/>
      <c r="E3" s="308"/>
      <c r="F3" s="308"/>
      <c r="G3" s="308"/>
      <c r="H3" s="308"/>
      <c r="I3" s="308"/>
      <c r="J3" s="308"/>
      <c r="K3" s="308"/>
      <c r="L3" s="326" t="s">
        <v>38</v>
      </c>
      <c r="M3" s="326"/>
      <c r="N3" s="326"/>
      <c r="O3" s="326"/>
      <c r="P3" s="326"/>
      <c r="Q3" s="326"/>
      <c r="R3" s="326"/>
      <c r="S3" s="326"/>
      <c r="T3" s="326"/>
      <c r="U3" s="326"/>
      <c r="V3" s="326"/>
    </row>
    <row r="4" spans="1:22" ht="11.25" customHeight="1" x14ac:dyDescent="0.15">
      <c r="A4" s="326" t="s">
        <v>265</v>
      </c>
      <c r="B4" s="326"/>
      <c r="C4" s="326"/>
      <c r="D4" s="326"/>
      <c r="E4" s="326"/>
      <c r="F4" s="326"/>
      <c r="G4" s="326"/>
      <c r="H4" s="326"/>
      <c r="I4" s="326"/>
      <c r="J4" s="326"/>
      <c r="K4" s="326"/>
    </row>
    <row r="5" spans="1:22" ht="11.25" customHeight="1" x14ac:dyDescent="0.15">
      <c r="A5" s="326" t="s">
        <v>549</v>
      </c>
      <c r="B5" s="326"/>
      <c r="C5" s="326"/>
      <c r="D5" s="326"/>
      <c r="E5" s="326"/>
      <c r="F5" s="326"/>
      <c r="G5" s="326"/>
      <c r="H5" s="326"/>
      <c r="I5" s="326"/>
      <c r="J5" s="326"/>
      <c r="K5" s="326"/>
      <c r="L5" s="326" t="s">
        <v>39</v>
      </c>
      <c r="M5" s="326"/>
      <c r="N5" s="326"/>
      <c r="O5" s="326"/>
      <c r="P5" s="326"/>
      <c r="Q5" s="326"/>
      <c r="R5" s="326"/>
      <c r="S5" s="326"/>
      <c r="T5" s="326"/>
      <c r="U5" s="326"/>
      <c r="V5" s="333"/>
    </row>
    <row r="6" spans="1:22" ht="11.25" customHeight="1" thickBot="1" x14ac:dyDescent="0.2">
      <c r="A6" s="334"/>
      <c r="B6" s="334"/>
      <c r="C6" s="334"/>
      <c r="D6" s="334"/>
      <c r="E6" s="334"/>
      <c r="F6" s="334"/>
      <c r="G6" s="334"/>
      <c r="H6" s="334"/>
      <c r="I6" s="334"/>
      <c r="J6" s="334"/>
      <c r="K6" s="334"/>
      <c r="L6" s="330" t="s">
        <v>155</v>
      </c>
      <c r="M6" s="330"/>
      <c r="N6" s="330"/>
      <c r="O6" s="330"/>
      <c r="P6" s="330"/>
      <c r="Q6" s="330"/>
      <c r="R6" s="330"/>
      <c r="S6" s="330"/>
      <c r="T6" s="330"/>
      <c r="U6" s="330"/>
      <c r="V6" s="330"/>
    </row>
    <row r="7" spans="1:22" ht="15" customHeight="1" x14ac:dyDescent="0.15">
      <c r="A7" s="318" t="s">
        <v>105</v>
      </c>
      <c r="B7" s="318"/>
      <c r="C7" s="318"/>
      <c r="D7" s="319"/>
      <c r="E7" s="314" t="s">
        <v>542</v>
      </c>
      <c r="F7" s="314" t="s">
        <v>592</v>
      </c>
      <c r="G7" s="314" t="s">
        <v>593</v>
      </c>
      <c r="H7" s="314" t="s">
        <v>594</v>
      </c>
      <c r="I7" s="408"/>
      <c r="J7" s="365"/>
      <c r="K7" s="365"/>
      <c r="L7" s="336" t="s">
        <v>595</v>
      </c>
      <c r="M7" s="409"/>
      <c r="N7" s="409"/>
      <c r="O7" s="409"/>
      <c r="P7" s="409"/>
      <c r="Q7" s="409"/>
      <c r="R7" s="409"/>
      <c r="S7" s="409"/>
      <c r="T7" s="409"/>
      <c r="U7" s="409"/>
      <c r="V7" s="316"/>
    </row>
    <row r="8" spans="1:22" ht="15" customHeight="1" x14ac:dyDescent="0.15">
      <c r="A8" s="312"/>
      <c r="B8" s="312"/>
      <c r="C8" s="312"/>
      <c r="D8" s="313"/>
      <c r="E8" s="315"/>
      <c r="F8" s="315"/>
      <c r="G8" s="315"/>
      <c r="H8" s="315"/>
      <c r="I8" s="256" t="s">
        <v>277</v>
      </c>
      <c r="J8" s="256" t="s">
        <v>106</v>
      </c>
      <c r="K8" s="20" t="s">
        <v>107</v>
      </c>
      <c r="L8" s="32" t="s">
        <v>108</v>
      </c>
      <c r="M8" s="256" t="s">
        <v>109</v>
      </c>
      <c r="N8" s="256" t="s">
        <v>110</v>
      </c>
      <c r="O8" s="256" t="s">
        <v>111</v>
      </c>
      <c r="P8" s="256" t="s">
        <v>112</v>
      </c>
      <c r="Q8" s="256" t="s">
        <v>113</v>
      </c>
      <c r="R8" s="256" t="s">
        <v>114</v>
      </c>
      <c r="S8" s="256" t="s">
        <v>115</v>
      </c>
      <c r="T8" s="256" t="s">
        <v>116</v>
      </c>
      <c r="U8" s="255" t="s">
        <v>117</v>
      </c>
      <c r="V8" s="317"/>
    </row>
    <row r="9" spans="1:22" ht="3" customHeight="1" x14ac:dyDescent="0.15">
      <c r="A9" s="271"/>
      <c r="B9" s="102"/>
      <c r="C9" s="102"/>
      <c r="D9" s="267"/>
      <c r="E9" s="102"/>
      <c r="F9" s="102"/>
      <c r="G9" s="102"/>
      <c r="H9" s="102"/>
      <c r="I9" s="257"/>
      <c r="J9" s="257"/>
      <c r="K9" s="257"/>
      <c r="L9" s="257"/>
      <c r="M9" s="257"/>
      <c r="N9" s="257"/>
      <c r="O9" s="257"/>
      <c r="P9" s="257"/>
      <c r="Q9" s="257"/>
      <c r="R9" s="257"/>
      <c r="S9" s="257"/>
      <c r="T9" s="257"/>
      <c r="U9" s="102"/>
      <c r="V9" s="162"/>
    </row>
    <row r="10" spans="1:22" ht="15" customHeight="1" x14ac:dyDescent="0.15">
      <c r="C10" s="265" t="s">
        <v>278</v>
      </c>
      <c r="D10" s="6"/>
      <c r="E10" s="272">
        <v>178923113</v>
      </c>
      <c r="F10" s="272">
        <v>101083181</v>
      </c>
      <c r="G10" s="272">
        <v>195223165</v>
      </c>
      <c r="H10" s="272">
        <v>163864665</v>
      </c>
      <c r="I10" s="273">
        <v>157906943</v>
      </c>
      <c r="J10" s="273">
        <v>1471681</v>
      </c>
      <c r="K10" s="273">
        <v>5097701</v>
      </c>
      <c r="L10" s="273">
        <v>6711043</v>
      </c>
      <c r="M10" s="273">
        <v>32469049</v>
      </c>
      <c r="N10" s="273">
        <v>2996115</v>
      </c>
      <c r="O10" s="273">
        <v>29561960</v>
      </c>
      <c r="P10" s="273">
        <v>6675697</v>
      </c>
      <c r="Q10" s="273">
        <v>27285460</v>
      </c>
      <c r="R10" s="273">
        <v>6363454</v>
      </c>
      <c r="S10" s="273">
        <v>4553104</v>
      </c>
      <c r="T10" s="273">
        <v>24551254</v>
      </c>
      <c r="U10" s="274">
        <v>10170425</v>
      </c>
      <c r="V10" s="266" t="s">
        <v>54</v>
      </c>
    </row>
    <row r="11" spans="1:22" s="268" customFormat="1" ht="7.5" customHeight="1" x14ac:dyDescent="0.15">
      <c r="A11" s="262"/>
      <c r="B11" s="263"/>
      <c r="C11" s="263"/>
      <c r="D11" s="49"/>
      <c r="E11" s="272"/>
      <c r="F11" s="272"/>
      <c r="G11" s="272"/>
      <c r="H11" s="272"/>
      <c r="I11" s="68"/>
      <c r="J11" s="273"/>
      <c r="K11" s="273"/>
      <c r="L11" s="273"/>
      <c r="M11" s="273"/>
      <c r="N11" s="273"/>
      <c r="O11" s="273"/>
      <c r="P11" s="273"/>
      <c r="Q11" s="273"/>
      <c r="R11" s="273"/>
      <c r="S11" s="273"/>
      <c r="T11" s="273"/>
      <c r="U11" s="274"/>
      <c r="V11" s="270"/>
    </row>
    <row r="12" spans="1:22" ht="15" customHeight="1" x14ac:dyDescent="0.15">
      <c r="A12" s="275" t="s">
        <v>550</v>
      </c>
      <c r="B12" s="276"/>
      <c r="C12" s="253" t="s">
        <v>543</v>
      </c>
      <c r="D12" s="6"/>
      <c r="E12" s="272">
        <v>12851008</v>
      </c>
      <c r="F12" s="272">
        <v>17331870</v>
      </c>
      <c r="G12" s="272">
        <v>17650783</v>
      </c>
      <c r="H12" s="272">
        <v>10103227</v>
      </c>
      <c r="I12" s="69">
        <v>8420167</v>
      </c>
      <c r="J12" s="69">
        <v>542181</v>
      </c>
      <c r="K12" s="69">
        <v>363490</v>
      </c>
      <c r="L12" s="69">
        <v>1506551</v>
      </c>
      <c r="M12" s="277">
        <v>2360880</v>
      </c>
      <c r="N12" s="69">
        <v>1181521</v>
      </c>
      <c r="O12" s="69">
        <v>283811</v>
      </c>
      <c r="P12" s="69">
        <v>456885</v>
      </c>
      <c r="Q12" s="69">
        <v>504410</v>
      </c>
      <c r="R12" s="69">
        <v>478365</v>
      </c>
      <c r="S12" s="69">
        <v>260480</v>
      </c>
      <c r="T12" s="69">
        <v>216106</v>
      </c>
      <c r="U12" s="69">
        <v>265487</v>
      </c>
      <c r="V12" s="117" t="s">
        <v>550</v>
      </c>
    </row>
    <row r="13" spans="1:22" ht="15" customHeight="1" x14ac:dyDescent="0.15">
      <c r="A13" s="275" t="s">
        <v>551</v>
      </c>
      <c r="B13" s="276"/>
      <c r="C13" s="253" t="s">
        <v>186</v>
      </c>
      <c r="D13" s="6"/>
      <c r="E13" s="272">
        <v>1127062</v>
      </c>
      <c r="F13" s="272">
        <v>2664561</v>
      </c>
      <c r="G13" s="272">
        <v>2388930</v>
      </c>
      <c r="H13" s="272">
        <v>1076233</v>
      </c>
      <c r="I13" s="69">
        <v>2293899</v>
      </c>
      <c r="J13" s="278">
        <v>7310</v>
      </c>
      <c r="K13" s="278">
        <v>12327</v>
      </c>
      <c r="L13" s="278">
        <v>1222682</v>
      </c>
      <c r="M13" s="277">
        <v>12656</v>
      </c>
      <c r="N13" s="69">
        <v>271521</v>
      </c>
      <c r="O13" s="278">
        <v>27116</v>
      </c>
      <c r="P13" s="278">
        <v>31263</v>
      </c>
      <c r="Q13" s="278">
        <v>176614</v>
      </c>
      <c r="R13" s="278">
        <v>27949</v>
      </c>
      <c r="S13" s="278">
        <v>362770</v>
      </c>
      <c r="T13" s="278">
        <v>28142</v>
      </c>
      <c r="U13" s="278">
        <v>113549</v>
      </c>
      <c r="V13" s="117" t="s">
        <v>552</v>
      </c>
    </row>
    <row r="14" spans="1:22" ht="15" customHeight="1" x14ac:dyDescent="0.15">
      <c r="A14" s="275" t="s">
        <v>40</v>
      </c>
      <c r="B14" s="276"/>
      <c r="C14" s="253" t="s">
        <v>544</v>
      </c>
      <c r="D14" s="6"/>
      <c r="E14" s="272">
        <v>25769905</v>
      </c>
      <c r="F14" s="272">
        <v>1917391</v>
      </c>
      <c r="G14" s="272">
        <v>3413785</v>
      </c>
      <c r="H14" s="272">
        <v>13601534</v>
      </c>
      <c r="I14" s="69">
        <v>258037</v>
      </c>
      <c r="J14" s="69">
        <v>54068</v>
      </c>
      <c r="K14" s="69">
        <v>11461</v>
      </c>
      <c r="L14" s="69">
        <v>0</v>
      </c>
      <c r="M14" s="69">
        <v>0</v>
      </c>
      <c r="N14" s="69">
        <v>22030</v>
      </c>
      <c r="O14" s="69">
        <v>0</v>
      </c>
      <c r="P14" s="69">
        <v>57800</v>
      </c>
      <c r="Q14" s="69">
        <v>2508</v>
      </c>
      <c r="R14" s="69">
        <v>0</v>
      </c>
      <c r="S14" s="69">
        <v>55000</v>
      </c>
      <c r="T14" s="69">
        <v>30516</v>
      </c>
      <c r="U14" s="69">
        <v>24654</v>
      </c>
      <c r="V14" s="117" t="s">
        <v>553</v>
      </c>
    </row>
    <row r="15" spans="1:22" ht="15" customHeight="1" x14ac:dyDescent="0.15">
      <c r="A15" s="275" t="s">
        <v>545</v>
      </c>
      <c r="B15" s="276"/>
      <c r="C15" s="253" t="s">
        <v>408</v>
      </c>
      <c r="D15" s="6"/>
      <c r="E15" s="272">
        <v>250500</v>
      </c>
      <c r="F15" s="272">
        <v>307000</v>
      </c>
      <c r="G15" s="272">
        <v>665120</v>
      </c>
      <c r="H15" s="272">
        <v>336667</v>
      </c>
      <c r="I15" s="69">
        <v>48682</v>
      </c>
      <c r="J15" s="69">
        <v>48682</v>
      </c>
      <c r="K15" s="69">
        <v>0</v>
      </c>
      <c r="L15" s="69">
        <v>0</v>
      </c>
      <c r="M15" s="69">
        <v>0</v>
      </c>
      <c r="N15" s="69">
        <v>0</v>
      </c>
      <c r="O15" s="69">
        <v>0</v>
      </c>
      <c r="P15" s="69">
        <v>0</v>
      </c>
      <c r="Q15" s="69">
        <v>0</v>
      </c>
      <c r="R15" s="69">
        <v>0</v>
      </c>
      <c r="S15" s="69">
        <v>0</v>
      </c>
      <c r="T15" s="69">
        <v>0</v>
      </c>
      <c r="U15" s="69">
        <v>0</v>
      </c>
      <c r="V15" s="117" t="s">
        <v>554</v>
      </c>
    </row>
    <row r="16" spans="1:22" ht="15" customHeight="1" x14ac:dyDescent="0.15">
      <c r="A16" s="275" t="s">
        <v>546</v>
      </c>
      <c r="B16" s="276"/>
      <c r="C16" s="253" t="s">
        <v>187</v>
      </c>
      <c r="D16" s="6"/>
      <c r="E16" s="272">
        <v>49090</v>
      </c>
      <c r="F16" s="272">
        <v>794844</v>
      </c>
      <c r="G16" s="272">
        <v>16416518</v>
      </c>
      <c r="H16" s="272">
        <v>5027497</v>
      </c>
      <c r="I16" s="69">
        <v>2286340</v>
      </c>
      <c r="J16" s="69">
        <v>182600</v>
      </c>
      <c r="K16" s="69">
        <v>68602</v>
      </c>
      <c r="L16" s="69">
        <v>0</v>
      </c>
      <c r="M16" s="277">
        <v>1615103</v>
      </c>
      <c r="N16" s="69">
        <v>246056</v>
      </c>
      <c r="O16" s="69">
        <v>8151</v>
      </c>
      <c r="P16" s="69">
        <v>0</v>
      </c>
      <c r="Q16" s="69">
        <v>0</v>
      </c>
      <c r="R16" s="69">
        <v>0</v>
      </c>
      <c r="S16" s="69">
        <v>0</v>
      </c>
      <c r="T16" s="69">
        <v>154441</v>
      </c>
      <c r="U16" s="69">
        <v>11387</v>
      </c>
      <c r="V16" s="117" t="s">
        <v>555</v>
      </c>
    </row>
    <row r="17" spans="1:22" s="268" customFormat="1" ht="7.5" customHeight="1" x14ac:dyDescent="0.15">
      <c r="A17" s="33"/>
      <c r="B17" s="261"/>
      <c r="C17" s="253"/>
      <c r="D17" s="49"/>
      <c r="E17" s="272"/>
      <c r="F17" s="272"/>
      <c r="G17" s="272"/>
      <c r="H17" s="272"/>
      <c r="I17" s="69"/>
      <c r="J17" s="69"/>
      <c r="K17" s="69"/>
      <c r="L17" s="69"/>
      <c r="M17" s="277"/>
      <c r="N17" s="69"/>
      <c r="O17" s="69"/>
      <c r="P17" s="69"/>
      <c r="Q17" s="69"/>
      <c r="R17" s="69"/>
      <c r="S17" s="69"/>
      <c r="T17" s="69"/>
      <c r="U17" s="69"/>
      <c r="V17" s="279"/>
    </row>
    <row r="18" spans="1:22" ht="15" customHeight="1" x14ac:dyDescent="0.15">
      <c r="A18" s="275" t="s">
        <v>556</v>
      </c>
      <c r="B18" s="276"/>
      <c r="C18" s="253" t="s">
        <v>197</v>
      </c>
      <c r="D18" s="6"/>
      <c r="E18" s="272">
        <v>6740291</v>
      </c>
      <c r="F18" s="272">
        <v>1281442</v>
      </c>
      <c r="G18" s="272">
        <v>269148</v>
      </c>
      <c r="H18" s="272">
        <v>66083</v>
      </c>
      <c r="I18" s="69">
        <v>381648</v>
      </c>
      <c r="J18" s="69">
        <v>2022</v>
      </c>
      <c r="K18" s="69">
        <v>9657</v>
      </c>
      <c r="L18" s="69">
        <v>11805</v>
      </c>
      <c r="M18" s="277">
        <v>27701</v>
      </c>
      <c r="N18" s="69">
        <v>33793</v>
      </c>
      <c r="O18" s="69">
        <v>156646</v>
      </c>
      <c r="P18" s="69">
        <v>9875</v>
      </c>
      <c r="Q18" s="69">
        <v>0</v>
      </c>
      <c r="R18" s="69">
        <v>125704</v>
      </c>
      <c r="S18" s="69">
        <v>480</v>
      </c>
      <c r="T18" s="69">
        <v>0</v>
      </c>
      <c r="U18" s="69">
        <v>3965</v>
      </c>
      <c r="V18" s="117" t="s">
        <v>556</v>
      </c>
    </row>
    <row r="19" spans="1:22" ht="15" customHeight="1" x14ac:dyDescent="0.15">
      <c r="A19" s="275" t="s">
        <v>557</v>
      </c>
      <c r="B19" s="276"/>
      <c r="C19" s="253" t="s">
        <v>198</v>
      </c>
      <c r="D19" s="6"/>
      <c r="E19" s="272">
        <v>3323274</v>
      </c>
      <c r="F19" s="272">
        <v>34373</v>
      </c>
      <c r="G19" s="272">
        <v>222562</v>
      </c>
      <c r="H19" s="272">
        <v>243762</v>
      </c>
      <c r="I19" s="69">
        <v>299826</v>
      </c>
      <c r="J19" s="69">
        <v>2604</v>
      </c>
      <c r="K19" s="69">
        <v>4992</v>
      </c>
      <c r="L19" s="69">
        <v>255336</v>
      </c>
      <c r="M19" s="69">
        <v>2345</v>
      </c>
      <c r="N19" s="69">
        <v>7506</v>
      </c>
      <c r="O19" s="69">
        <v>675</v>
      </c>
      <c r="P19" s="69">
        <v>7029</v>
      </c>
      <c r="Q19" s="69">
        <v>1997</v>
      </c>
      <c r="R19" s="69">
        <v>5630</v>
      </c>
      <c r="S19" s="69">
        <v>4703</v>
      </c>
      <c r="T19" s="69">
        <v>2445</v>
      </c>
      <c r="U19" s="69">
        <v>4564</v>
      </c>
      <c r="V19" s="117" t="s">
        <v>557</v>
      </c>
    </row>
    <row r="20" spans="1:22" ht="15" customHeight="1" x14ac:dyDescent="0.15">
      <c r="A20" s="275" t="s">
        <v>558</v>
      </c>
      <c r="B20" s="276"/>
      <c r="C20" s="253" t="s">
        <v>188</v>
      </c>
      <c r="D20" s="6"/>
      <c r="E20" s="272">
        <v>174864</v>
      </c>
      <c r="F20" s="272">
        <v>754502</v>
      </c>
      <c r="G20" s="272">
        <v>115157</v>
      </c>
      <c r="H20" s="272">
        <v>505880</v>
      </c>
      <c r="I20" s="69">
        <v>16681</v>
      </c>
      <c r="J20" s="69">
        <v>510</v>
      </c>
      <c r="K20" s="69">
        <v>0</v>
      </c>
      <c r="L20" s="69">
        <v>0</v>
      </c>
      <c r="M20" s="277">
        <v>16171</v>
      </c>
      <c r="N20" s="69">
        <v>0</v>
      </c>
      <c r="O20" s="69">
        <v>0</v>
      </c>
      <c r="P20" s="69">
        <v>0</v>
      </c>
      <c r="Q20" s="69">
        <v>0</v>
      </c>
      <c r="R20" s="69">
        <v>0</v>
      </c>
      <c r="S20" s="69">
        <v>0</v>
      </c>
      <c r="T20" s="69">
        <v>0</v>
      </c>
      <c r="U20" s="69">
        <v>0</v>
      </c>
      <c r="V20" s="117" t="s">
        <v>558</v>
      </c>
    </row>
    <row r="21" spans="1:22" ht="15" customHeight="1" x14ac:dyDescent="0.15">
      <c r="A21" s="275" t="s">
        <v>559</v>
      </c>
      <c r="B21" s="276"/>
      <c r="C21" s="253" t="s">
        <v>189</v>
      </c>
      <c r="D21" s="6"/>
      <c r="E21" s="272">
        <v>67101</v>
      </c>
      <c r="F21" s="272">
        <v>278409</v>
      </c>
      <c r="G21" s="272">
        <v>271100</v>
      </c>
      <c r="H21" s="272">
        <v>47499</v>
      </c>
      <c r="I21" s="69">
        <v>106854</v>
      </c>
      <c r="J21" s="69">
        <v>7564</v>
      </c>
      <c r="K21" s="69">
        <v>4119</v>
      </c>
      <c r="L21" s="69">
        <v>7286</v>
      </c>
      <c r="M21" s="69">
        <v>10876</v>
      </c>
      <c r="N21" s="69">
        <v>9667</v>
      </c>
      <c r="O21" s="69">
        <v>11248</v>
      </c>
      <c r="P21" s="69">
        <v>11349</v>
      </c>
      <c r="Q21" s="69">
        <v>11125</v>
      </c>
      <c r="R21" s="69">
        <v>13925</v>
      </c>
      <c r="S21" s="69">
        <v>11996</v>
      </c>
      <c r="T21" s="69">
        <v>3486</v>
      </c>
      <c r="U21" s="69">
        <v>4213</v>
      </c>
      <c r="V21" s="117" t="s">
        <v>559</v>
      </c>
    </row>
    <row r="22" spans="1:22" ht="15" customHeight="1" x14ac:dyDescent="0.15">
      <c r="A22" s="275" t="s">
        <v>560</v>
      </c>
      <c r="B22" s="276"/>
      <c r="C22" s="253" t="s">
        <v>199</v>
      </c>
      <c r="D22" s="6"/>
      <c r="E22" s="272">
        <v>526394</v>
      </c>
      <c r="F22" s="272">
        <v>253031</v>
      </c>
      <c r="G22" s="272">
        <v>2709535</v>
      </c>
      <c r="H22" s="272">
        <v>1343996</v>
      </c>
      <c r="I22" s="69">
        <v>403048</v>
      </c>
      <c r="J22" s="69">
        <v>23133</v>
      </c>
      <c r="K22" s="69">
        <v>0</v>
      </c>
      <c r="L22" s="69">
        <v>0</v>
      </c>
      <c r="M22" s="277">
        <v>120442</v>
      </c>
      <c r="N22" s="278">
        <v>2923</v>
      </c>
      <c r="O22" s="69">
        <v>39373</v>
      </c>
      <c r="P22" s="69">
        <v>79235</v>
      </c>
      <c r="Q22" s="69">
        <v>10230</v>
      </c>
      <c r="R22" s="69">
        <v>0</v>
      </c>
      <c r="S22" s="69">
        <v>127712</v>
      </c>
      <c r="T22" s="278">
        <v>0</v>
      </c>
      <c r="U22" s="278">
        <v>0</v>
      </c>
      <c r="V22" s="117" t="s">
        <v>560</v>
      </c>
    </row>
    <row r="23" spans="1:22" s="268" customFormat="1" ht="7.5" customHeight="1" x14ac:dyDescent="0.15">
      <c r="A23" s="33"/>
      <c r="B23" s="261"/>
      <c r="C23" s="253"/>
      <c r="D23" s="49"/>
      <c r="E23" s="272"/>
      <c r="F23" s="272"/>
      <c r="G23" s="272"/>
      <c r="H23" s="272"/>
      <c r="I23" s="69"/>
      <c r="J23" s="278"/>
      <c r="K23" s="69"/>
      <c r="L23" s="69"/>
      <c r="M23" s="69"/>
      <c r="N23" s="69"/>
      <c r="O23" s="69"/>
      <c r="P23" s="69"/>
      <c r="Q23" s="69"/>
      <c r="R23" s="69"/>
      <c r="S23" s="69"/>
      <c r="T23" s="69"/>
      <c r="U23" s="69"/>
      <c r="V23" s="279"/>
    </row>
    <row r="24" spans="1:22" ht="15" customHeight="1" x14ac:dyDescent="0.15">
      <c r="A24" s="275" t="s">
        <v>561</v>
      </c>
      <c r="B24" s="276"/>
      <c r="C24" s="253" t="s">
        <v>200</v>
      </c>
      <c r="D24" s="6"/>
      <c r="E24" s="272">
        <v>548536</v>
      </c>
      <c r="F24" s="272">
        <v>161197</v>
      </c>
      <c r="G24" s="272">
        <v>682085</v>
      </c>
      <c r="H24" s="272">
        <v>3632801</v>
      </c>
      <c r="I24" s="69">
        <v>18974303</v>
      </c>
      <c r="J24" s="69">
        <v>346078</v>
      </c>
      <c r="K24" s="69">
        <v>313526</v>
      </c>
      <c r="L24" s="69">
        <v>1671027</v>
      </c>
      <c r="M24" s="69">
        <v>4681347</v>
      </c>
      <c r="N24" s="69">
        <v>573386</v>
      </c>
      <c r="O24" s="69">
        <v>1826027</v>
      </c>
      <c r="P24" s="69">
        <v>2157297</v>
      </c>
      <c r="Q24" s="69">
        <v>1829196</v>
      </c>
      <c r="R24" s="69">
        <v>100603</v>
      </c>
      <c r="S24" s="69">
        <v>3397398</v>
      </c>
      <c r="T24" s="69">
        <v>630642</v>
      </c>
      <c r="U24" s="69">
        <v>1447776</v>
      </c>
      <c r="V24" s="117" t="s">
        <v>561</v>
      </c>
    </row>
    <row r="25" spans="1:22" ht="15" customHeight="1" x14ac:dyDescent="0.15">
      <c r="A25" s="275" t="s">
        <v>547</v>
      </c>
      <c r="B25" s="276"/>
      <c r="C25" s="253" t="s">
        <v>220</v>
      </c>
      <c r="D25" s="6"/>
      <c r="E25" s="272">
        <v>1675813</v>
      </c>
      <c r="F25" s="272">
        <v>1945671</v>
      </c>
      <c r="G25" s="272">
        <v>5102331</v>
      </c>
      <c r="H25" s="272">
        <v>4008217</v>
      </c>
      <c r="I25" s="69">
        <v>3829074</v>
      </c>
      <c r="J25" s="69">
        <v>238424</v>
      </c>
      <c r="K25" s="69">
        <v>260274</v>
      </c>
      <c r="L25" s="69">
        <v>1219590</v>
      </c>
      <c r="M25" s="69">
        <v>365003</v>
      </c>
      <c r="N25" s="69">
        <v>191331</v>
      </c>
      <c r="O25" s="69">
        <v>86744</v>
      </c>
      <c r="P25" s="69">
        <v>510205</v>
      </c>
      <c r="Q25" s="69">
        <v>4514</v>
      </c>
      <c r="R25" s="69">
        <v>665508</v>
      </c>
      <c r="S25" s="69">
        <v>230641</v>
      </c>
      <c r="T25" s="69">
        <v>0</v>
      </c>
      <c r="U25" s="69">
        <v>56840</v>
      </c>
      <c r="V25" s="117" t="s">
        <v>562</v>
      </c>
    </row>
    <row r="26" spans="1:22" ht="15" customHeight="1" x14ac:dyDescent="0.15">
      <c r="A26" s="275" t="s">
        <v>283</v>
      </c>
      <c r="B26" s="276"/>
      <c r="C26" s="253" t="s">
        <v>409</v>
      </c>
      <c r="D26" s="6"/>
      <c r="E26" s="272" t="s">
        <v>240</v>
      </c>
      <c r="F26" s="272">
        <v>809954</v>
      </c>
      <c r="G26" s="272">
        <v>6124556</v>
      </c>
      <c r="H26" s="272">
        <v>382158</v>
      </c>
      <c r="I26" s="69">
        <v>9923</v>
      </c>
      <c r="J26" s="69">
        <v>0</v>
      </c>
      <c r="K26" s="69">
        <v>0</v>
      </c>
      <c r="L26" s="69">
        <v>0</v>
      </c>
      <c r="M26" s="69">
        <v>0</v>
      </c>
      <c r="N26" s="69">
        <v>0</v>
      </c>
      <c r="O26" s="69">
        <v>9923</v>
      </c>
      <c r="P26" s="69">
        <v>0</v>
      </c>
      <c r="Q26" s="69">
        <v>0</v>
      </c>
      <c r="R26" s="69">
        <v>0</v>
      </c>
      <c r="S26" s="69">
        <v>0</v>
      </c>
      <c r="T26" s="69">
        <v>0</v>
      </c>
      <c r="U26" s="69">
        <v>0</v>
      </c>
      <c r="V26" s="117" t="s">
        <v>563</v>
      </c>
    </row>
    <row r="27" spans="1:22" ht="15" customHeight="1" x14ac:dyDescent="0.15">
      <c r="A27" s="275" t="s">
        <v>284</v>
      </c>
      <c r="B27" s="276"/>
      <c r="C27" s="253" t="s">
        <v>202</v>
      </c>
      <c r="D27" s="6"/>
      <c r="E27" s="272">
        <v>12970401</v>
      </c>
      <c r="F27" s="272">
        <v>22941485</v>
      </c>
      <c r="G27" s="272">
        <v>764655</v>
      </c>
      <c r="H27" s="272">
        <v>224206</v>
      </c>
      <c r="I27" s="69">
        <v>718294</v>
      </c>
      <c r="J27" s="69">
        <v>0</v>
      </c>
      <c r="K27" s="69">
        <v>718294</v>
      </c>
      <c r="L27" s="69">
        <v>0</v>
      </c>
      <c r="M27" s="69">
        <v>0</v>
      </c>
      <c r="N27" s="69">
        <v>0</v>
      </c>
      <c r="O27" s="69">
        <v>0</v>
      </c>
      <c r="P27" s="69">
        <v>0</v>
      </c>
      <c r="Q27" s="69">
        <v>0</v>
      </c>
      <c r="R27" s="69">
        <v>0</v>
      </c>
      <c r="S27" s="69">
        <v>0</v>
      </c>
      <c r="T27" s="69">
        <v>0</v>
      </c>
      <c r="U27" s="69">
        <v>0</v>
      </c>
      <c r="V27" s="117" t="s">
        <v>564</v>
      </c>
    </row>
    <row r="28" spans="1:22" ht="15" customHeight="1" x14ac:dyDescent="0.15">
      <c r="A28" s="275" t="s">
        <v>280</v>
      </c>
      <c r="B28" s="276"/>
      <c r="C28" s="253" t="s">
        <v>221</v>
      </c>
      <c r="D28" s="6"/>
      <c r="E28" s="272">
        <v>604449</v>
      </c>
      <c r="F28" s="272">
        <v>2183951</v>
      </c>
      <c r="G28" s="272">
        <v>2511848</v>
      </c>
      <c r="H28" s="272">
        <v>2624956</v>
      </c>
      <c r="I28" s="69">
        <v>3309441</v>
      </c>
      <c r="J28" s="69">
        <v>0</v>
      </c>
      <c r="K28" s="69">
        <v>0</v>
      </c>
      <c r="L28" s="69">
        <v>0</v>
      </c>
      <c r="M28" s="69">
        <v>0</v>
      </c>
      <c r="N28" s="69">
        <v>7970</v>
      </c>
      <c r="O28" s="69">
        <v>0</v>
      </c>
      <c r="P28" s="69">
        <v>1200269</v>
      </c>
      <c r="Q28" s="69">
        <v>370775</v>
      </c>
      <c r="R28" s="69">
        <v>105388</v>
      </c>
      <c r="S28" s="69">
        <v>38084</v>
      </c>
      <c r="T28" s="69">
        <v>1566724</v>
      </c>
      <c r="U28" s="69">
        <v>20231</v>
      </c>
      <c r="V28" s="117" t="s">
        <v>565</v>
      </c>
    </row>
    <row r="29" spans="1:22" s="268" customFormat="1" ht="7.5" customHeight="1" x14ac:dyDescent="0.15">
      <c r="A29" s="33"/>
      <c r="B29" s="261"/>
      <c r="C29" s="253"/>
      <c r="D29" s="49"/>
      <c r="E29" s="272"/>
      <c r="F29" s="272"/>
      <c r="G29" s="272"/>
      <c r="H29" s="272"/>
      <c r="I29" s="69"/>
      <c r="J29" s="69"/>
      <c r="K29" s="69"/>
      <c r="L29" s="69"/>
      <c r="M29" s="69"/>
      <c r="N29" s="69"/>
      <c r="O29" s="69"/>
      <c r="P29" s="69"/>
      <c r="Q29" s="69"/>
      <c r="R29" s="69"/>
      <c r="S29" s="69"/>
      <c r="T29" s="69"/>
      <c r="U29" s="69"/>
      <c r="V29" s="279"/>
    </row>
    <row r="30" spans="1:22" ht="15" customHeight="1" x14ac:dyDescent="0.15">
      <c r="A30" s="275" t="s">
        <v>566</v>
      </c>
      <c r="B30" s="276"/>
      <c r="C30" s="253" t="s">
        <v>222</v>
      </c>
      <c r="D30" s="6"/>
      <c r="E30" s="272">
        <v>7585</v>
      </c>
      <c r="F30" s="272">
        <v>10940</v>
      </c>
      <c r="G30" s="272">
        <v>20207</v>
      </c>
      <c r="H30" s="272">
        <v>7081</v>
      </c>
      <c r="I30" s="69">
        <v>12138</v>
      </c>
      <c r="J30" s="69">
        <v>0</v>
      </c>
      <c r="K30" s="69">
        <v>0</v>
      </c>
      <c r="L30" s="69">
        <v>0</v>
      </c>
      <c r="M30" s="69">
        <v>0</v>
      </c>
      <c r="N30" s="69">
        <v>0</v>
      </c>
      <c r="O30" s="69">
        <v>0</v>
      </c>
      <c r="P30" s="69">
        <v>0</v>
      </c>
      <c r="Q30" s="69">
        <v>12138</v>
      </c>
      <c r="R30" s="69">
        <v>0</v>
      </c>
      <c r="S30" s="69">
        <v>0</v>
      </c>
      <c r="T30" s="69">
        <v>0</v>
      </c>
      <c r="U30" s="69">
        <v>0</v>
      </c>
      <c r="V30" s="117" t="s">
        <v>566</v>
      </c>
    </row>
    <row r="31" spans="1:22" ht="15" customHeight="1" x14ac:dyDescent="0.15">
      <c r="A31" s="275" t="s">
        <v>548</v>
      </c>
      <c r="B31" s="276"/>
      <c r="C31" s="253" t="s">
        <v>484</v>
      </c>
      <c r="D31" s="6"/>
      <c r="E31" s="272" t="s">
        <v>240</v>
      </c>
      <c r="F31" s="272" t="s">
        <v>240</v>
      </c>
      <c r="G31" s="272" t="s">
        <v>240</v>
      </c>
      <c r="H31" s="272">
        <v>397690</v>
      </c>
      <c r="I31" s="69">
        <v>61551</v>
      </c>
      <c r="J31" s="69">
        <v>0</v>
      </c>
      <c r="K31" s="69">
        <v>0</v>
      </c>
      <c r="L31" s="69">
        <v>0</v>
      </c>
      <c r="M31" s="69">
        <v>0</v>
      </c>
      <c r="N31" s="69">
        <v>46131</v>
      </c>
      <c r="O31" s="69">
        <v>0</v>
      </c>
      <c r="P31" s="69">
        <v>0</v>
      </c>
      <c r="Q31" s="69">
        <v>0</v>
      </c>
      <c r="R31" s="69">
        <v>0</v>
      </c>
      <c r="S31" s="69">
        <v>0</v>
      </c>
      <c r="T31" s="69">
        <v>0</v>
      </c>
      <c r="U31" s="69">
        <v>15420</v>
      </c>
      <c r="V31" s="117" t="s">
        <v>567</v>
      </c>
    </row>
    <row r="32" spans="1:22" ht="15" customHeight="1" x14ac:dyDescent="0.15">
      <c r="A32" s="275" t="s">
        <v>281</v>
      </c>
      <c r="B32" s="276"/>
      <c r="C32" s="253" t="s">
        <v>223</v>
      </c>
      <c r="D32" s="6"/>
      <c r="E32" s="272">
        <v>12897</v>
      </c>
      <c r="F32" s="272">
        <v>15348</v>
      </c>
      <c r="G32" s="272">
        <v>11556</v>
      </c>
      <c r="H32" s="272">
        <v>20814</v>
      </c>
      <c r="I32" s="69">
        <v>10803</v>
      </c>
      <c r="J32" s="69">
        <v>0</v>
      </c>
      <c r="K32" s="69">
        <v>0</v>
      </c>
      <c r="L32" s="69">
        <v>0</v>
      </c>
      <c r="M32" s="69">
        <v>0</v>
      </c>
      <c r="N32" s="69">
        <v>0</v>
      </c>
      <c r="O32" s="69">
        <v>0</v>
      </c>
      <c r="P32" s="69">
        <v>10803</v>
      </c>
      <c r="Q32" s="69">
        <v>0</v>
      </c>
      <c r="R32" s="69">
        <v>0</v>
      </c>
      <c r="S32" s="69">
        <v>0</v>
      </c>
      <c r="T32" s="69">
        <v>0</v>
      </c>
      <c r="U32" s="69">
        <v>0</v>
      </c>
      <c r="V32" s="117" t="s">
        <v>568</v>
      </c>
    </row>
    <row r="33" spans="1:22" ht="15" customHeight="1" x14ac:dyDescent="0.15">
      <c r="A33" s="275" t="s">
        <v>282</v>
      </c>
      <c r="B33" s="276"/>
      <c r="C33" s="253" t="s">
        <v>203</v>
      </c>
      <c r="D33" s="6"/>
      <c r="E33" s="272" t="s">
        <v>240</v>
      </c>
      <c r="F33" s="272">
        <v>2317</v>
      </c>
      <c r="G33" s="272" t="s">
        <v>240</v>
      </c>
      <c r="H33" s="272">
        <v>16307</v>
      </c>
      <c r="I33" s="69">
        <v>0</v>
      </c>
      <c r="J33" s="69">
        <v>0</v>
      </c>
      <c r="K33" s="69">
        <v>0</v>
      </c>
      <c r="L33" s="69">
        <v>0</v>
      </c>
      <c r="M33" s="277">
        <v>0</v>
      </c>
      <c r="N33" s="69">
        <v>0</v>
      </c>
      <c r="O33" s="69">
        <v>0</v>
      </c>
      <c r="P33" s="69">
        <v>0</v>
      </c>
      <c r="Q33" s="69">
        <v>0</v>
      </c>
      <c r="R33" s="69">
        <v>0</v>
      </c>
      <c r="S33" s="69">
        <v>0</v>
      </c>
      <c r="T33" s="69">
        <v>0</v>
      </c>
      <c r="U33" s="69">
        <v>0</v>
      </c>
      <c r="V33" s="117" t="s">
        <v>569</v>
      </c>
    </row>
    <row r="34" spans="1:22" ht="15" customHeight="1" x14ac:dyDescent="0.15">
      <c r="A34" s="275" t="s">
        <v>570</v>
      </c>
      <c r="B34" s="276"/>
      <c r="C34" s="253" t="s">
        <v>205</v>
      </c>
      <c r="D34" s="6"/>
      <c r="E34" s="272" t="s">
        <v>240</v>
      </c>
      <c r="F34" s="272" t="s">
        <v>240</v>
      </c>
      <c r="G34" s="272" t="s">
        <v>240</v>
      </c>
      <c r="H34" s="272">
        <v>42556</v>
      </c>
      <c r="I34" s="69">
        <v>0</v>
      </c>
      <c r="J34" s="69">
        <v>0</v>
      </c>
      <c r="K34" s="69">
        <v>0</v>
      </c>
      <c r="L34" s="69">
        <v>0</v>
      </c>
      <c r="M34" s="277">
        <v>0</v>
      </c>
      <c r="N34" s="69">
        <v>0</v>
      </c>
      <c r="O34" s="69">
        <v>0</v>
      </c>
      <c r="P34" s="69">
        <v>0</v>
      </c>
      <c r="Q34" s="69">
        <v>0</v>
      </c>
      <c r="R34" s="69">
        <v>0</v>
      </c>
      <c r="S34" s="69">
        <v>0</v>
      </c>
      <c r="T34" s="69">
        <v>0</v>
      </c>
      <c r="U34" s="69">
        <v>0</v>
      </c>
      <c r="V34" s="117" t="s">
        <v>570</v>
      </c>
    </row>
    <row r="35" spans="1:22" s="268" customFormat="1" ht="7.5" customHeight="1" x14ac:dyDescent="0.15">
      <c r="A35" s="33"/>
      <c r="B35" s="261"/>
      <c r="C35" s="253"/>
      <c r="D35" s="49"/>
      <c r="E35" s="272"/>
      <c r="F35" s="272"/>
      <c r="G35" s="272"/>
      <c r="H35" s="272"/>
      <c r="I35" s="69"/>
      <c r="J35" s="69"/>
      <c r="K35" s="69"/>
      <c r="L35" s="69"/>
      <c r="M35" s="277"/>
      <c r="N35" s="69"/>
      <c r="O35" s="69"/>
      <c r="P35" s="69"/>
      <c r="Q35" s="69"/>
      <c r="R35" s="69"/>
      <c r="S35" s="69"/>
      <c r="T35" s="69"/>
      <c r="U35" s="69"/>
      <c r="V35" s="279"/>
    </row>
    <row r="36" spans="1:22" ht="15" customHeight="1" x14ac:dyDescent="0.15">
      <c r="A36" s="275" t="s">
        <v>571</v>
      </c>
      <c r="B36" s="276"/>
      <c r="C36" s="253" t="s">
        <v>206</v>
      </c>
      <c r="D36" s="6"/>
      <c r="E36" s="272">
        <v>10637</v>
      </c>
      <c r="F36" s="272">
        <v>688</v>
      </c>
      <c r="G36" s="272">
        <v>27028</v>
      </c>
      <c r="H36" s="272">
        <v>13595</v>
      </c>
      <c r="I36" s="69">
        <v>0</v>
      </c>
      <c r="J36" s="69">
        <v>0</v>
      </c>
      <c r="K36" s="69">
        <v>0</v>
      </c>
      <c r="L36" s="69">
        <v>0</v>
      </c>
      <c r="M36" s="69">
        <v>0</v>
      </c>
      <c r="N36" s="69">
        <v>0</v>
      </c>
      <c r="O36" s="69">
        <v>0</v>
      </c>
      <c r="P36" s="69">
        <v>0</v>
      </c>
      <c r="Q36" s="69">
        <v>0</v>
      </c>
      <c r="R36" s="69">
        <v>0</v>
      </c>
      <c r="S36" s="69">
        <v>0</v>
      </c>
      <c r="T36" s="69">
        <v>0</v>
      </c>
      <c r="U36" s="69">
        <v>0</v>
      </c>
      <c r="V36" s="117" t="s">
        <v>571</v>
      </c>
    </row>
    <row r="37" spans="1:22" ht="15" customHeight="1" x14ac:dyDescent="0.15">
      <c r="A37" s="275" t="s">
        <v>572</v>
      </c>
      <c r="B37" s="276"/>
      <c r="C37" s="253" t="s">
        <v>207</v>
      </c>
      <c r="D37" s="6"/>
      <c r="E37" s="272">
        <v>15618</v>
      </c>
      <c r="F37" s="272">
        <v>13257</v>
      </c>
      <c r="G37" s="272">
        <v>375</v>
      </c>
      <c r="H37" s="272">
        <v>10683</v>
      </c>
      <c r="I37" s="69">
        <v>4691</v>
      </c>
      <c r="J37" s="69">
        <v>0</v>
      </c>
      <c r="K37" s="69">
        <v>0</v>
      </c>
      <c r="L37" s="69">
        <v>1585</v>
      </c>
      <c r="M37" s="69">
        <v>0</v>
      </c>
      <c r="N37" s="69">
        <v>0</v>
      </c>
      <c r="O37" s="69">
        <v>0</v>
      </c>
      <c r="P37" s="69">
        <v>0</v>
      </c>
      <c r="Q37" s="69">
        <v>0</v>
      </c>
      <c r="R37" s="69">
        <v>0</v>
      </c>
      <c r="S37" s="69">
        <v>0</v>
      </c>
      <c r="T37" s="69">
        <v>0</v>
      </c>
      <c r="U37" s="69">
        <v>3106</v>
      </c>
      <c r="V37" s="117" t="s">
        <v>572</v>
      </c>
    </row>
    <row r="38" spans="1:22" ht="15" customHeight="1" x14ac:dyDescent="0.15">
      <c r="A38" s="275" t="s">
        <v>573</v>
      </c>
      <c r="B38" s="276"/>
      <c r="C38" s="253" t="s">
        <v>209</v>
      </c>
      <c r="D38" s="6"/>
      <c r="E38" s="272">
        <v>25640</v>
      </c>
      <c r="F38" s="272">
        <v>102331</v>
      </c>
      <c r="G38" s="272">
        <v>10027</v>
      </c>
      <c r="H38" s="272">
        <v>64111</v>
      </c>
      <c r="I38" s="69">
        <v>4173</v>
      </c>
      <c r="J38" s="69">
        <v>1505</v>
      </c>
      <c r="K38" s="69">
        <v>0</v>
      </c>
      <c r="L38" s="69">
        <v>1468</v>
      </c>
      <c r="M38" s="277">
        <v>0</v>
      </c>
      <c r="N38" s="69">
        <v>0</v>
      </c>
      <c r="O38" s="69">
        <v>0</v>
      </c>
      <c r="P38" s="69">
        <v>0</v>
      </c>
      <c r="Q38" s="69">
        <v>0</v>
      </c>
      <c r="R38" s="69">
        <v>0</v>
      </c>
      <c r="S38" s="69">
        <v>1200</v>
      </c>
      <c r="T38" s="69">
        <v>0</v>
      </c>
      <c r="U38" s="69">
        <v>0</v>
      </c>
      <c r="V38" s="117" t="s">
        <v>573</v>
      </c>
    </row>
    <row r="39" spans="1:22" ht="15" customHeight="1" x14ac:dyDescent="0.15">
      <c r="A39" s="275" t="s">
        <v>574</v>
      </c>
      <c r="B39" s="276"/>
      <c r="C39" s="253" t="s">
        <v>211</v>
      </c>
      <c r="D39" s="6"/>
      <c r="E39" s="272" t="s">
        <v>240</v>
      </c>
      <c r="F39" s="272" t="s">
        <v>240</v>
      </c>
      <c r="G39" s="272">
        <v>54043071</v>
      </c>
      <c r="H39" s="272">
        <v>50699736</v>
      </c>
      <c r="I39" s="69">
        <v>5038</v>
      </c>
      <c r="J39" s="69">
        <v>0</v>
      </c>
      <c r="K39" s="69">
        <v>561</v>
      </c>
      <c r="L39" s="69">
        <v>1277</v>
      </c>
      <c r="M39" s="69">
        <v>0</v>
      </c>
      <c r="N39" s="69">
        <v>0</v>
      </c>
      <c r="O39" s="69">
        <v>201</v>
      </c>
      <c r="P39" s="69">
        <v>508</v>
      </c>
      <c r="Q39" s="69">
        <v>1570</v>
      </c>
      <c r="R39" s="69">
        <v>921</v>
      </c>
      <c r="S39" s="69">
        <v>0</v>
      </c>
      <c r="T39" s="69">
        <v>0</v>
      </c>
      <c r="U39" s="69">
        <v>0</v>
      </c>
      <c r="V39" s="117" t="s">
        <v>574</v>
      </c>
    </row>
    <row r="40" spans="1:22" ht="15" customHeight="1" x14ac:dyDescent="0.15">
      <c r="A40" s="275" t="s">
        <v>575</v>
      </c>
      <c r="B40" s="276"/>
      <c r="C40" s="253" t="s">
        <v>212</v>
      </c>
      <c r="D40" s="6"/>
      <c r="E40" s="272" t="s">
        <v>240</v>
      </c>
      <c r="F40" s="272" t="s">
        <v>240</v>
      </c>
      <c r="G40" s="272">
        <v>469</v>
      </c>
      <c r="H40" s="272">
        <v>19609</v>
      </c>
      <c r="I40" s="69">
        <v>600</v>
      </c>
      <c r="J40" s="278">
        <v>0</v>
      </c>
      <c r="K40" s="69">
        <v>0</v>
      </c>
      <c r="L40" s="69">
        <v>600</v>
      </c>
      <c r="M40" s="69">
        <v>0</v>
      </c>
      <c r="N40" s="69">
        <v>0</v>
      </c>
      <c r="O40" s="69">
        <v>0</v>
      </c>
      <c r="P40" s="69">
        <v>0</v>
      </c>
      <c r="Q40" s="69">
        <v>0</v>
      </c>
      <c r="R40" s="69">
        <v>0</v>
      </c>
      <c r="S40" s="69">
        <v>0</v>
      </c>
      <c r="T40" s="69">
        <v>0</v>
      </c>
      <c r="U40" s="69">
        <v>0</v>
      </c>
      <c r="V40" s="117" t="s">
        <v>575</v>
      </c>
    </row>
    <row r="41" spans="1:22" s="268" customFormat="1" ht="7.5" customHeight="1" x14ac:dyDescent="0.15">
      <c r="A41" s="33"/>
      <c r="B41" s="261"/>
      <c r="C41" s="253"/>
      <c r="D41" s="49"/>
      <c r="E41" s="272"/>
      <c r="F41" s="272"/>
      <c r="G41" s="272"/>
      <c r="H41" s="272"/>
      <c r="I41" s="69"/>
      <c r="J41" s="278"/>
      <c r="K41" s="69"/>
      <c r="L41" s="69"/>
      <c r="M41" s="69"/>
      <c r="N41" s="69"/>
      <c r="O41" s="69"/>
      <c r="P41" s="69"/>
      <c r="Q41" s="69"/>
      <c r="R41" s="69"/>
      <c r="S41" s="69"/>
      <c r="T41" s="69"/>
      <c r="U41" s="69"/>
      <c r="V41" s="279"/>
    </row>
    <row r="42" spans="1:22" ht="15" customHeight="1" x14ac:dyDescent="0.15">
      <c r="A42" s="275" t="s">
        <v>576</v>
      </c>
      <c r="B42" s="276"/>
      <c r="C42" s="253" t="s">
        <v>224</v>
      </c>
      <c r="D42" s="6"/>
      <c r="E42" s="272">
        <v>1575720</v>
      </c>
      <c r="F42" s="272">
        <v>212</v>
      </c>
      <c r="G42" s="272">
        <v>432226</v>
      </c>
      <c r="H42" s="272">
        <v>582569</v>
      </c>
      <c r="I42" s="69">
        <v>150300</v>
      </c>
      <c r="J42" s="278">
        <v>0</v>
      </c>
      <c r="K42" s="69">
        <v>0</v>
      </c>
      <c r="L42" s="69">
        <v>0</v>
      </c>
      <c r="M42" s="69">
        <v>0</v>
      </c>
      <c r="N42" s="69">
        <v>150300</v>
      </c>
      <c r="O42" s="69">
        <v>0</v>
      </c>
      <c r="P42" s="69">
        <v>0</v>
      </c>
      <c r="Q42" s="69">
        <v>0</v>
      </c>
      <c r="R42" s="69">
        <v>0</v>
      </c>
      <c r="S42" s="69">
        <v>0</v>
      </c>
      <c r="T42" s="69">
        <v>0</v>
      </c>
      <c r="U42" s="69">
        <v>0</v>
      </c>
      <c r="V42" s="117" t="s">
        <v>576</v>
      </c>
    </row>
    <row r="43" spans="1:22" ht="15" customHeight="1" x14ac:dyDescent="0.15">
      <c r="A43" s="275" t="s">
        <v>577</v>
      </c>
      <c r="B43" s="276"/>
      <c r="C43" s="253" t="s">
        <v>213</v>
      </c>
      <c r="D43" s="6"/>
      <c r="E43" s="272">
        <v>2913279</v>
      </c>
      <c r="F43" s="272">
        <v>3734484</v>
      </c>
      <c r="G43" s="272">
        <v>2689297</v>
      </c>
      <c r="H43" s="272">
        <v>1225313</v>
      </c>
      <c r="I43" s="69">
        <v>268200</v>
      </c>
      <c r="J43" s="69">
        <v>0</v>
      </c>
      <c r="K43" s="69">
        <v>10364</v>
      </c>
      <c r="L43" s="69">
        <v>124155</v>
      </c>
      <c r="M43" s="69">
        <v>19854</v>
      </c>
      <c r="N43" s="69">
        <v>3560</v>
      </c>
      <c r="O43" s="69">
        <v>0</v>
      </c>
      <c r="P43" s="69">
        <v>5417</v>
      </c>
      <c r="Q43" s="69">
        <v>26005</v>
      </c>
      <c r="R43" s="69">
        <v>0</v>
      </c>
      <c r="S43" s="69">
        <v>12640</v>
      </c>
      <c r="T43" s="69">
        <v>41922</v>
      </c>
      <c r="U43" s="69">
        <v>24283</v>
      </c>
      <c r="V43" s="117" t="s">
        <v>577</v>
      </c>
    </row>
    <row r="44" spans="1:22" ht="15" customHeight="1" x14ac:dyDescent="0.15">
      <c r="A44" s="275" t="s">
        <v>578</v>
      </c>
      <c r="B44" s="276"/>
      <c r="C44" s="253" t="s">
        <v>214</v>
      </c>
      <c r="D44" s="6"/>
      <c r="E44" s="272">
        <v>235183</v>
      </c>
      <c r="F44" s="272">
        <v>123954</v>
      </c>
      <c r="G44" s="272">
        <v>2160947</v>
      </c>
      <c r="H44" s="272">
        <v>779628</v>
      </c>
      <c r="I44" s="69">
        <v>1071142</v>
      </c>
      <c r="J44" s="277">
        <v>0</v>
      </c>
      <c r="K44" s="69">
        <v>0</v>
      </c>
      <c r="L44" s="278">
        <v>0</v>
      </c>
      <c r="M44" s="277">
        <v>0</v>
      </c>
      <c r="N44" s="278">
        <v>0</v>
      </c>
      <c r="O44" s="278">
        <v>892868</v>
      </c>
      <c r="P44" s="278">
        <v>178274</v>
      </c>
      <c r="Q44" s="278">
        <v>0</v>
      </c>
      <c r="R44" s="278">
        <v>0</v>
      </c>
      <c r="S44" s="278">
        <v>0</v>
      </c>
      <c r="T44" s="278">
        <v>0</v>
      </c>
      <c r="U44" s="278">
        <v>0</v>
      </c>
      <c r="V44" s="117" t="s">
        <v>578</v>
      </c>
    </row>
    <row r="45" spans="1:22" ht="12.75" customHeight="1" x14ac:dyDescent="0.15">
      <c r="A45" s="275" t="s">
        <v>579</v>
      </c>
      <c r="B45" s="276"/>
      <c r="C45" s="253" t="s">
        <v>191</v>
      </c>
      <c r="D45" s="6"/>
      <c r="E45" s="272">
        <v>2330763</v>
      </c>
      <c r="F45" s="272" t="s">
        <v>240</v>
      </c>
      <c r="G45" s="272">
        <v>30024537</v>
      </c>
      <c r="H45" s="272">
        <v>25465309</v>
      </c>
      <c r="I45" s="69">
        <v>8170550</v>
      </c>
      <c r="J45" s="277">
        <v>0</v>
      </c>
      <c r="K45" s="69">
        <v>0</v>
      </c>
      <c r="L45" s="278">
        <v>0</v>
      </c>
      <c r="M45" s="277">
        <v>0</v>
      </c>
      <c r="N45" s="278">
        <v>0</v>
      </c>
      <c r="O45" s="278">
        <v>0</v>
      </c>
      <c r="P45" s="278">
        <v>0</v>
      </c>
      <c r="Q45" s="278">
        <v>0</v>
      </c>
      <c r="R45" s="278">
        <v>0</v>
      </c>
      <c r="S45" s="278">
        <v>0</v>
      </c>
      <c r="T45" s="278">
        <v>0</v>
      </c>
      <c r="U45" s="278">
        <v>8170550</v>
      </c>
      <c r="V45" s="117" t="s">
        <v>579</v>
      </c>
    </row>
    <row r="46" spans="1:22" ht="15" customHeight="1" x14ac:dyDescent="0.15">
      <c r="A46" s="275" t="s">
        <v>580</v>
      </c>
      <c r="B46" s="276"/>
      <c r="C46" s="253" t="s">
        <v>192</v>
      </c>
      <c r="D46" s="6"/>
      <c r="E46" s="272">
        <v>92981703</v>
      </c>
      <c r="F46" s="272">
        <v>23597093</v>
      </c>
      <c r="G46" s="272">
        <v>38263427</v>
      </c>
      <c r="H46" s="272">
        <v>23810897</v>
      </c>
      <c r="I46" s="69">
        <v>67347011</v>
      </c>
      <c r="J46" s="69">
        <v>0</v>
      </c>
      <c r="K46" s="69">
        <v>453</v>
      </c>
      <c r="L46" s="69">
        <v>0</v>
      </c>
      <c r="M46" s="277">
        <v>0</v>
      </c>
      <c r="N46" s="69">
        <v>0</v>
      </c>
      <c r="O46" s="69">
        <v>22738430</v>
      </c>
      <c r="P46" s="69">
        <v>0</v>
      </c>
      <c r="Q46" s="69">
        <v>22742280</v>
      </c>
      <c r="R46" s="278">
        <v>353</v>
      </c>
      <c r="S46" s="69">
        <v>0</v>
      </c>
      <c r="T46" s="69">
        <v>21865495</v>
      </c>
      <c r="U46" s="69">
        <v>0</v>
      </c>
      <c r="V46" s="117" t="s">
        <v>580</v>
      </c>
    </row>
    <row r="47" spans="1:22" s="268" customFormat="1" ht="7.5" customHeight="1" x14ac:dyDescent="0.15">
      <c r="A47" s="33"/>
      <c r="B47" s="261"/>
      <c r="C47" s="253"/>
      <c r="D47" s="49"/>
      <c r="E47" s="272"/>
      <c r="F47" s="272"/>
      <c r="G47" s="272"/>
      <c r="H47" s="272"/>
      <c r="I47" s="69"/>
      <c r="J47" s="69"/>
      <c r="K47" s="69"/>
      <c r="L47" s="69"/>
      <c r="M47" s="277"/>
      <c r="N47" s="69"/>
      <c r="O47" s="69"/>
      <c r="P47" s="69"/>
      <c r="Q47" s="69"/>
      <c r="R47" s="278"/>
      <c r="S47" s="69"/>
      <c r="T47" s="69"/>
      <c r="U47" s="69"/>
      <c r="V47" s="279"/>
    </row>
    <row r="48" spans="1:22" ht="15" customHeight="1" x14ac:dyDescent="0.15">
      <c r="A48" s="275" t="s">
        <v>581</v>
      </c>
      <c r="B48" s="276"/>
      <c r="C48" s="253" t="s">
        <v>515</v>
      </c>
      <c r="D48" s="6"/>
      <c r="E48" s="272">
        <v>18854</v>
      </c>
      <c r="F48" s="272" t="s">
        <v>240</v>
      </c>
      <c r="G48" s="272" t="s">
        <v>240</v>
      </c>
      <c r="H48" s="272" t="s">
        <v>240</v>
      </c>
      <c r="I48" s="69">
        <v>682836</v>
      </c>
      <c r="J48" s="69">
        <v>0</v>
      </c>
      <c r="K48" s="69">
        <v>0</v>
      </c>
      <c r="L48" s="69">
        <v>682836</v>
      </c>
      <c r="M48" s="277">
        <v>0</v>
      </c>
      <c r="N48" s="69">
        <v>0</v>
      </c>
      <c r="O48" s="69">
        <v>0</v>
      </c>
      <c r="P48" s="69">
        <v>0</v>
      </c>
      <c r="Q48" s="278">
        <v>0</v>
      </c>
      <c r="R48" s="278">
        <v>0</v>
      </c>
      <c r="S48" s="69">
        <v>0</v>
      </c>
      <c r="T48" s="69">
        <v>0</v>
      </c>
      <c r="U48" s="69">
        <v>0</v>
      </c>
      <c r="V48" s="117" t="s">
        <v>581</v>
      </c>
    </row>
    <row r="49" spans="1:22" ht="15" customHeight="1" x14ac:dyDescent="0.15">
      <c r="A49" s="275" t="s">
        <v>582</v>
      </c>
      <c r="B49" s="276"/>
      <c r="C49" s="253" t="s">
        <v>218</v>
      </c>
      <c r="D49" s="6"/>
      <c r="E49" s="272">
        <v>102216</v>
      </c>
      <c r="F49" s="272">
        <v>23650</v>
      </c>
      <c r="G49" s="272">
        <v>4680671</v>
      </c>
      <c r="H49" s="272">
        <v>2597573</v>
      </c>
      <c r="I49" s="69">
        <v>11650</v>
      </c>
      <c r="J49" s="69">
        <v>0</v>
      </c>
      <c r="K49" s="69">
        <v>0</v>
      </c>
      <c r="L49" s="69">
        <v>4845</v>
      </c>
      <c r="M49" s="277">
        <v>0</v>
      </c>
      <c r="N49" s="69">
        <v>0</v>
      </c>
      <c r="O49" s="69">
        <v>2052</v>
      </c>
      <c r="P49" s="69">
        <v>0</v>
      </c>
      <c r="Q49" s="278">
        <v>353</v>
      </c>
      <c r="R49" s="278">
        <v>0</v>
      </c>
      <c r="S49" s="69">
        <v>0</v>
      </c>
      <c r="T49" s="69">
        <v>0</v>
      </c>
      <c r="U49" s="69">
        <v>4400</v>
      </c>
      <c r="V49" s="117" t="s">
        <v>582</v>
      </c>
    </row>
    <row r="50" spans="1:22" ht="15" customHeight="1" x14ac:dyDescent="0.15">
      <c r="A50" s="275" t="s">
        <v>583</v>
      </c>
      <c r="B50" s="276"/>
      <c r="C50" s="253" t="s">
        <v>490</v>
      </c>
      <c r="D50" s="6"/>
      <c r="E50" s="272" t="s">
        <v>240</v>
      </c>
      <c r="F50" s="272" t="s">
        <v>240</v>
      </c>
      <c r="G50" s="272" t="s">
        <v>240</v>
      </c>
      <c r="H50" s="272" t="s">
        <v>240</v>
      </c>
      <c r="I50" s="69">
        <v>50000</v>
      </c>
      <c r="J50" s="69">
        <v>0</v>
      </c>
      <c r="K50" s="69">
        <v>0</v>
      </c>
      <c r="L50" s="69">
        <v>0</v>
      </c>
      <c r="M50" s="277">
        <v>0</v>
      </c>
      <c r="N50" s="69">
        <v>0</v>
      </c>
      <c r="O50" s="69">
        <v>0</v>
      </c>
      <c r="P50" s="69">
        <v>0</v>
      </c>
      <c r="Q50" s="278">
        <v>0</v>
      </c>
      <c r="R50" s="278">
        <v>0</v>
      </c>
      <c r="S50" s="69">
        <v>50000</v>
      </c>
      <c r="T50" s="69">
        <v>0</v>
      </c>
      <c r="U50" s="69">
        <v>0</v>
      </c>
      <c r="V50" s="117" t="s">
        <v>583</v>
      </c>
    </row>
    <row r="51" spans="1:22" ht="15" customHeight="1" x14ac:dyDescent="0.15">
      <c r="A51" s="275" t="s">
        <v>584</v>
      </c>
      <c r="B51" s="276"/>
      <c r="C51" s="253" t="s">
        <v>516</v>
      </c>
      <c r="D51" s="6"/>
      <c r="E51" s="272" t="s">
        <v>240</v>
      </c>
      <c r="F51" s="272" t="s">
        <v>240</v>
      </c>
      <c r="G51" s="272" t="s">
        <v>240</v>
      </c>
      <c r="H51" s="272" t="s">
        <v>240</v>
      </c>
      <c r="I51" s="69">
        <v>3567386</v>
      </c>
      <c r="J51" s="69">
        <v>0</v>
      </c>
      <c r="K51" s="69">
        <v>0</v>
      </c>
      <c r="L51" s="69">
        <v>0</v>
      </c>
      <c r="M51" s="277">
        <v>38895</v>
      </c>
      <c r="N51" s="69">
        <v>0</v>
      </c>
      <c r="O51" s="69">
        <v>142935</v>
      </c>
      <c r="P51" s="69">
        <v>1824488</v>
      </c>
      <c r="Q51" s="278">
        <v>1561068</v>
      </c>
      <c r="R51" s="278">
        <v>0</v>
      </c>
      <c r="S51" s="69">
        <v>0</v>
      </c>
      <c r="T51" s="69">
        <v>0</v>
      </c>
      <c r="U51" s="69">
        <v>0</v>
      </c>
      <c r="V51" s="117" t="s">
        <v>584</v>
      </c>
    </row>
    <row r="52" spans="1:22" ht="15" customHeight="1" x14ac:dyDescent="0.15">
      <c r="A52" s="275" t="s">
        <v>585</v>
      </c>
      <c r="B52" s="276"/>
      <c r="C52" s="253" t="s">
        <v>517</v>
      </c>
      <c r="D52" s="6"/>
      <c r="E52" s="272" t="s">
        <v>240</v>
      </c>
      <c r="F52" s="272" t="s">
        <v>240</v>
      </c>
      <c r="G52" s="272" t="s">
        <v>240</v>
      </c>
      <c r="H52" s="272" t="s">
        <v>240</v>
      </c>
      <c r="I52" s="69">
        <v>11335</v>
      </c>
      <c r="J52" s="69">
        <v>0</v>
      </c>
      <c r="K52" s="69">
        <v>0</v>
      </c>
      <c r="L52" s="69">
        <v>0</v>
      </c>
      <c r="M52" s="277">
        <v>0</v>
      </c>
      <c r="N52" s="69">
        <v>0</v>
      </c>
      <c r="O52" s="69">
        <v>0</v>
      </c>
      <c r="P52" s="69">
        <v>0</v>
      </c>
      <c r="Q52" s="278">
        <v>0</v>
      </c>
      <c r="R52" s="278">
        <v>0</v>
      </c>
      <c r="S52" s="69">
        <v>0</v>
      </c>
      <c r="T52" s="69">
        <v>11335</v>
      </c>
      <c r="U52" s="69">
        <v>0</v>
      </c>
      <c r="V52" s="117" t="s">
        <v>585</v>
      </c>
    </row>
    <row r="53" spans="1:22" s="268" customFormat="1" ht="7.5" customHeight="1" x14ac:dyDescent="0.15">
      <c r="A53" s="33"/>
      <c r="B53" s="261"/>
      <c r="C53" s="253"/>
      <c r="D53" s="49"/>
      <c r="E53" s="272"/>
      <c r="F53" s="272"/>
      <c r="G53" s="272"/>
      <c r="H53" s="272"/>
      <c r="I53" s="69"/>
      <c r="J53" s="69"/>
      <c r="K53" s="69"/>
      <c r="L53" s="69"/>
      <c r="M53" s="277"/>
      <c r="N53" s="69"/>
      <c r="O53" s="69"/>
      <c r="P53" s="69"/>
      <c r="Q53" s="278"/>
      <c r="R53" s="278"/>
      <c r="S53" s="69"/>
      <c r="T53" s="69"/>
      <c r="U53" s="69"/>
      <c r="V53" s="279"/>
    </row>
    <row r="54" spans="1:22" ht="15" customHeight="1" x14ac:dyDescent="0.15">
      <c r="A54" s="275" t="s">
        <v>586</v>
      </c>
      <c r="B54" s="276"/>
      <c r="C54" s="253" t="s">
        <v>219</v>
      </c>
      <c r="D54" s="6"/>
      <c r="E54" s="272" t="s">
        <v>240</v>
      </c>
      <c r="F54" s="272" t="s">
        <v>240</v>
      </c>
      <c r="G54" s="272" t="s">
        <v>240</v>
      </c>
      <c r="H54" s="272" t="s">
        <v>240</v>
      </c>
      <c r="I54" s="69">
        <v>370240</v>
      </c>
      <c r="J54" s="69">
        <v>0</v>
      </c>
      <c r="K54" s="69">
        <v>0</v>
      </c>
      <c r="L54" s="69">
        <v>0</v>
      </c>
      <c r="M54" s="277">
        <v>0</v>
      </c>
      <c r="N54" s="69">
        <v>0</v>
      </c>
      <c r="O54" s="69">
        <v>0</v>
      </c>
      <c r="P54" s="69">
        <v>0</v>
      </c>
      <c r="Q54" s="278">
        <v>0</v>
      </c>
      <c r="R54" s="278">
        <v>370240</v>
      </c>
      <c r="S54" s="69">
        <v>0</v>
      </c>
      <c r="T54" s="69">
        <v>0</v>
      </c>
      <c r="U54" s="69">
        <v>0</v>
      </c>
      <c r="V54" s="117" t="s">
        <v>586</v>
      </c>
    </row>
    <row r="55" spans="1:22" ht="15" customHeight="1" x14ac:dyDescent="0.15">
      <c r="A55" s="275" t="s">
        <v>587</v>
      </c>
      <c r="B55" s="276"/>
      <c r="C55" s="253" t="s">
        <v>414</v>
      </c>
      <c r="D55" s="6"/>
      <c r="E55" s="272">
        <v>68933</v>
      </c>
      <c r="F55" s="272" t="s">
        <v>240</v>
      </c>
      <c r="G55" s="272" t="s">
        <v>240</v>
      </c>
      <c r="H55" s="272">
        <v>18296</v>
      </c>
      <c r="I55" s="69">
        <v>277857</v>
      </c>
      <c r="J55" s="69">
        <v>0</v>
      </c>
      <c r="K55" s="69">
        <v>0</v>
      </c>
      <c r="L55" s="69">
        <v>0</v>
      </c>
      <c r="M55" s="69">
        <v>15760</v>
      </c>
      <c r="N55" s="69">
        <v>248420</v>
      </c>
      <c r="O55" s="69">
        <v>0</v>
      </c>
      <c r="P55" s="69">
        <v>0</v>
      </c>
      <c r="Q55" s="69">
        <v>13677</v>
      </c>
      <c r="R55" s="69">
        <v>0</v>
      </c>
      <c r="S55" s="69">
        <v>0</v>
      </c>
      <c r="T55" s="69">
        <v>0</v>
      </c>
      <c r="U55" s="69">
        <v>0</v>
      </c>
      <c r="V55" s="117" t="s">
        <v>587</v>
      </c>
    </row>
    <row r="56" spans="1:22" ht="15" customHeight="1" x14ac:dyDescent="0.15">
      <c r="A56" s="275" t="s">
        <v>588</v>
      </c>
      <c r="B56" s="276"/>
      <c r="C56" s="253" t="s">
        <v>518</v>
      </c>
      <c r="D56" s="6"/>
      <c r="E56" s="272">
        <v>20000</v>
      </c>
      <c r="F56" s="272">
        <v>81000</v>
      </c>
      <c r="G56" s="272" t="s">
        <v>240</v>
      </c>
      <c r="H56" s="272" t="s">
        <v>240</v>
      </c>
      <c r="I56" s="69">
        <v>42000</v>
      </c>
      <c r="J56" s="69">
        <v>0</v>
      </c>
      <c r="K56" s="69">
        <v>0</v>
      </c>
      <c r="L56" s="69">
        <v>0</v>
      </c>
      <c r="M56" s="69">
        <v>0</v>
      </c>
      <c r="N56" s="69">
        <v>0</v>
      </c>
      <c r="O56" s="69">
        <v>25000</v>
      </c>
      <c r="P56" s="69">
        <v>0</v>
      </c>
      <c r="Q56" s="69">
        <v>17000</v>
      </c>
      <c r="R56" s="69">
        <v>0</v>
      </c>
      <c r="S56" s="69">
        <v>0</v>
      </c>
      <c r="T56" s="69">
        <v>0</v>
      </c>
      <c r="U56" s="69">
        <v>0</v>
      </c>
      <c r="V56" s="117" t="s">
        <v>588</v>
      </c>
    </row>
    <row r="57" spans="1:22" ht="15" customHeight="1" x14ac:dyDescent="0.15">
      <c r="A57" s="275" t="s">
        <v>589</v>
      </c>
      <c r="B57" s="276"/>
      <c r="C57" s="253" t="s">
        <v>410</v>
      </c>
      <c r="D57" s="6"/>
      <c r="E57" s="272">
        <v>75700</v>
      </c>
      <c r="F57" s="272" t="s">
        <v>240</v>
      </c>
      <c r="G57" s="272">
        <v>6500</v>
      </c>
      <c r="H57" s="272">
        <v>18553</v>
      </c>
      <c r="I57" s="69">
        <v>320300</v>
      </c>
      <c r="J57" s="69">
        <v>15000</v>
      </c>
      <c r="K57" s="69">
        <v>0</v>
      </c>
      <c r="L57" s="69">
        <v>0</v>
      </c>
      <c r="M57" s="69">
        <v>91800</v>
      </c>
      <c r="N57" s="278">
        <v>0</v>
      </c>
      <c r="O57" s="69">
        <v>0</v>
      </c>
      <c r="P57" s="278">
        <v>135000</v>
      </c>
      <c r="Q57" s="69">
        <v>0</v>
      </c>
      <c r="R57" s="278">
        <v>78500</v>
      </c>
      <c r="S57" s="278">
        <v>0</v>
      </c>
      <c r="T57" s="69">
        <v>0</v>
      </c>
      <c r="U57" s="278">
        <v>0</v>
      </c>
      <c r="V57" s="117" t="s">
        <v>589</v>
      </c>
    </row>
    <row r="58" spans="1:22" ht="15" customHeight="1" x14ac:dyDescent="0.15">
      <c r="A58" s="275" t="s">
        <v>590</v>
      </c>
      <c r="B58" s="276"/>
      <c r="C58" s="253" t="s">
        <v>195</v>
      </c>
      <c r="D58" s="6"/>
      <c r="E58" s="272">
        <v>10110776</v>
      </c>
      <c r="F58" s="272">
        <v>17660545</v>
      </c>
      <c r="G58" s="272" t="s">
        <v>240</v>
      </c>
      <c r="H58" s="272">
        <v>13089298</v>
      </c>
      <c r="I58" s="69">
        <v>34110925</v>
      </c>
      <c r="J58" s="69">
        <v>0</v>
      </c>
      <c r="K58" s="69">
        <v>3319581</v>
      </c>
      <c r="L58" s="69">
        <v>0</v>
      </c>
      <c r="M58" s="69">
        <v>23090216</v>
      </c>
      <c r="N58" s="69">
        <v>0</v>
      </c>
      <c r="O58" s="69">
        <v>3310760</v>
      </c>
      <c r="P58" s="69">
        <v>0</v>
      </c>
      <c r="Q58" s="69">
        <v>0</v>
      </c>
      <c r="R58" s="69">
        <v>4390368</v>
      </c>
      <c r="S58" s="69">
        <v>0</v>
      </c>
      <c r="T58" s="69">
        <v>0</v>
      </c>
      <c r="U58" s="69">
        <v>0</v>
      </c>
      <c r="V58" s="117" t="s">
        <v>590</v>
      </c>
    </row>
    <row r="59" spans="1:22" ht="7.5" customHeight="1" x14ac:dyDescent="0.15">
      <c r="A59" s="275"/>
      <c r="B59" s="276"/>
      <c r="C59" s="264"/>
      <c r="D59" s="6"/>
      <c r="E59" s="36"/>
      <c r="F59" s="36"/>
      <c r="G59" s="36"/>
      <c r="H59" s="36"/>
      <c r="I59" s="41"/>
      <c r="J59" s="41"/>
      <c r="K59" s="41"/>
      <c r="L59" s="41"/>
      <c r="M59" s="41"/>
      <c r="N59" s="41"/>
      <c r="O59" s="41"/>
      <c r="P59" s="41"/>
      <c r="Q59" s="41"/>
      <c r="R59" s="41"/>
      <c r="S59" s="41"/>
      <c r="T59" s="41"/>
      <c r="U59" s="41"/>
      <c r="V59" s="117"/>
    </row>
    <row r="60" spans="1:22" ht="15" customHeight="1" x14ac:dyDescent="0.15">
      <c r="A60" s="275" t="s">
        <v>591</v>
      </c>
      <c r="B60" s="276"/>
      <c r="C60" s="264" t="s">
        <v>45</v>
      </c>
      <c r="D60" s="6"/>
      <c r="E60" s="41">
        <v>1738921</v>
      </c>
      <c r="F60" s="41">
        <v>2057681</v>
      </c>
      <c r="G60" s="41">
        <v>3544714</v>
      </c>
      <c r="H60" s="41">
        <v>1760331</v>
      </c>
      <c r="I60" s="41">
        <v>0</v>
      </c>
      <c r="J60" s="41">
        <v>0</v>
      </c>
      <c r="K60" s="35">
        <v>0</v>
      </c>
      <c r="L60" s="41">
        <v>0</v>
      </c>
      <c r="M60" s="41">
        <v>0</v>
      </c>
      <c r="N60" s="41">
        <v>0</v>
      </c>
      <c r="O60" s="41">
        <v>0</v>
      </c>
      <c r="P60" s="41">
        <v>0</v>
      </c>
      <c r="Q60" s="41">
        <v>0</v>
      </c>
      <c r="R60" s="41">
        <v>0</v>
      </c>
      <c r="S60" s="41">
        <v>0</v>
      </c>
      <c r="T60" s="41">
        <v>0</v>
      </c>
      <c r="U60" s="41">
        <v>0</v>
      </c>
      <c r="V60" s="117" t="s">
        <v>591</v>
      </c>
    </row>
    <row r="61" spans="1:22" ht="3" customHeight="1" thickBot="1" x14ac:dyDescent="0.2">
      <c r="A61" s="5"/>
      <c r="B61" s="280"/>
      <c r="C61" s="8"/>
      <c r="D61" s="6"/>
      <c r="E61" s="38"/>
      <c r="F61" s="38"/>
      <c r="G61" s="38"/>
      <c r="H61" s="38"/>
      <c r="I61" s="5"/>
      <c r="J61" s="281"/>
      <c r="K61" s="281"/>
      <c r="L61" s="281"/>
      <c r="M61" s="281"/>
      <c r="N61" s="281"/>
      <c r="O61" s="281"/>
      <c r="P61" s="281"/>
      <c r="Q61" s="281"/>
      <c r="R61" s="281"/>
      <c r="S61" s="281"/>
      <c r="T61" s="281"/>
      <c r="U61" s="281"/>
      <c r="V61" s="282"/>
    </row>
    <row r="62" spans="1:22" ht="12" customHeight="1" x14ac:dyDescent="0.15">
      <c r="A62" s="269" t="s">
        <v>519</v>
      </c>
      <c r="B62" s="283"/>
      <c r="C62" s="283"/>
      <c r="D62" s="283"/>
      <c r="E62" s="36"/>
      <c r="F62" s="36"/>
      <c r="G62" s="36"/>
      <c r="H62" s="36"/>
      <c r="I62" s="283"/>
      <c r="J62" s="283"/>
      <c r="K62" s="283"/>
    </row>
    <row r="63" spans="1:22" x14ac:dyDescent="0.15">
      <c r="E63" s="35"/>
      <c r="F63" s="35"/>
      <c r="G63" s="35"/>
      <c r="H63" s="35"/>
      <c r="I63" s="35"/>
      <c r="J63" s="35"/>
      <c r="K63" s="35"/>
      <c r="L63" s="35"/>
      <c r="M63" s="35"/>
      <c r="N63" s="35"/>
      <c r="O63" s="35"/>
      <c r="P63" s="35"/>
      <c r="Q63" s="35"/>
      <c r="R63" s="35"/>
      <c r="S63" s="35"/>
      <c r="T63" s="35"/>
      <c r="U63" s="35"/>
    </row>
  </sheetData>
  <mergeCells count="17">
    <mergeCell ref="A5:K5"/>
    <mergeCell ref="L5:V5"/>
    <mergeCell ref="A1:K1"/>
    <mergeCell ref="L1:V1"/>
    <mergeCell ref="A3:K3"/>
    <mergeCell ref="L3:V3"/>
    <mergeCell ref="A4:K4"/>
    <mergeCell ref="A6:K6"/>
    <mergeCell ref="L6:V6"/>
    <mergeCell ref="A7:D8"/>
    <mergeCell ref="E7:E8"/>
    <mergeCell ref="F7:F8"/>
    <mergeCell ref="G7:G8"/>
    <mergeCell ref="H7:H8"/>
    <mergeCell ref="I7:K7"/>
    <mergeCell ref="L7:U7"/>
    <mergeCell ref="V7:V8"/>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2:A60 V36:V60 V18:V34 V12:V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topLeftCell="H13" zoomScale="110" zoomScaleNormal="110" workbookViewId="0">
      <selection activeCell="R67" sqref="R67"/>
    </sheetView>
  </sheetViews>
  <sheetFormatPr defaultRowHeight="13.5" x14ac:dyDescent="0.15"/>
  <cols>
    <col min="1" max="1" width="2.625" style="254" customWidth="1"/>
    <col min="2" max="2" width="1.5" style="258" customWidth="1"/>
    <col min="3" max="3" width="18.125" style="258" customWidth="1"/>
    <col min="4" max="4" width="1.25" style="258" customWidth="1"/>
    <col min="5" max="9" width="10.375" style="258" customWidth="1"/>
    <col min="10" max="11" width="8.5" style="258" customWidth="1"/>
    <col min="12" max="21" width="8.625" style="258" customWidth="1"/>
    <col min="22" max="22" width="5.625" style="258" customWidth="1"/>
    <col min="23" max="16384" width="9" style="259"/>
  </cols>
  <sheetData>
    <row r="1" spans="1:22" ht="17.25" x14ac:dyDescent="0.15">
      <c r="A1" s="324" t="s">
        <v>602</v>
      </c>
      <c r="B1" s="324"/>
      <c r="C1" s="324"/>
      <c r="D1" s="324"/>
      <c r="E1" s="324"/>
      <c r="F1" s="324"/>
      <c r="G1" s="324"/>
      <c r="H1" s="324"/>
      <c r="I1" s="324"/>
      <c r="J1" s="324"/>
      <c r="K1" s="324"/>
      <c r="L1" s="410" t="s">
        <v>41</v>
      </c>
      <c r="M1" s="410"/>
      <c r="N1" s="410"/>
      <c r="O1" s="410"/>
      <c r="P1" s="410"/>
      <c r="Q1" s="410"/>
      <c r="R1" s="410"/>
      <c r="S1" s="410"/>
      <c r="T1" s="410"/>
      <c r="U1" s="410"/>
      <c r="V1" s="410"/>
    </row>
    <row r="2" spans="1:22" ht="7.5" customHeight="1" x14ac:dyDescent="0.15"/>
    <row r="3" spans="1:22" ht="11.25" customHeight="1" x14ac:dyDescent="0.15">
      <c r="A3" s="308" t="s">
        <v>37</v>
      </c>
      <c r="B3" s="308"/>
      <c r="C3" s="308"/>
      <c r="D3" s="308"/>
      <c r="E3" s="308"/>
      <c r="F3" s="308"/>
      <c r="G3" s="308"/>
      <c r="H3" s="308"/>
      <c r="I3" s="308"/>
      <c r="J3" s="308"/>
      <c r="K3" s="308"/>
      <c r="L3" s="326" t="s">
        <v>42</v>
      </c>
      <c r="M3" s="326"/>
      <c r="N3" s="326"/>
      <c r="O3" s="326"/>
      <c r="P3" s="326"/>
      <c r="Q3" s="326"/>
      <c r="R3" s="326"/>
      <c r="S3" s="326"/>
      <c r="T3" s="326"/>
      <c r="U3" s="326"/>
      <c r="V3" s="326"/>
    </row>
    <row r="4" spans="1:22" ht="11.25" customHeight="1" x14ac:dyDescent="0.15">
      <c r="A4" s="326" t="s">
        <v>265</v>
      </c>
      <c r="B4" s="326"/>
      <c r="C4" s="326"/>
      <c r="D4" s="326"/>
      <c r="E4" s="326"/>
      <c r="F4" s="326"/>
      <c r="G4" s="326"/>
      <c r="H4" s="326"/>
      <c r="I4" s="326"/>
      <c r="J4" s="326"/>
      <c r="K4" s="326"/>
    </row>
    <row r="5" spans="1:22" ht="11.25" customHeight="1" x14ac:dyDescent="0.15">
      <c r="A5" s="326" t="s">
        <v>549</v>
      </c>
      <c r="B5" s="326"/>
      <c r="C5" s="326"/>
      <c r="D5" s="326"/>
      <c r="E5" s="326"/>
      <c r="F5" s="326"/>
      <c r="G5" s="326"/>
      <c r="H5" s="326"/>
      <c r="I5" s="326"/>
      <c r="J5" s="326"/>
      <c r="K5" s="326"/>
      <c r="L5" s="326" t="s">
        <v>43</v>
      </c>
      <c r="M5" s="326"/>
      <c r="N5" s="326"/>
      <c r="O5" s="326"/>
      <c r="P5" s="326"/>
      <c r="Q5" s="326"/>
      <c r="R5" s="326"/>
      <c r="S5" s="326"/>
      <c r="T5" s="326"/>
      <c r="U5" s="326"/>
      <c r="V5" s="333"/>
    </row>
    <row r="6" spans="1:22" ht="11.25" customHeight="1" thickBot="1" x14ac:dyDescent="0.2">
      <c r="A6" s="334"/>
      <c r="B6" s="334"/>
      <c r="C6" s="334"/>
      <c r="D6" s="334"/>
      <c r="E6" s="334"/>
      <c r="F6" s="334"/>
      <c r="G6" s="334"/>
      <c r="H6" s="334"/>
      <c r="I6" s="334"/>
      <c r="J6" s="334"/>
      <c r="K6" s="334"/>
      <c r="L6" s="330" t="s">
        <v>155</v>
      </c>
      <c r="M6" s="330"/>
      <c r="N6" s="330"/>
      <c r="O6" s="330"/>
      <c r="P6" s="330"/>
      <c r="Q6" s="330"/>
      <c r="R6" s="330"/>
      <c r="S6" s="330"/>
      <c r="T6" s="330"/>
      <c r="U6" s="330"/>
      <c r="V6" s="330"/>
    </row>
    <row r="7" spans="1:22" ht="15" customHeight="1" x14ac:dyDescent="0.15">
      <c r="A7" s="310" t="s">
        <v>118</v>
      </c>
      <c r="B7" s="310"/>
      <c r="C7" s="310"/>
      <c r="D7" s="311"/>
      <c r="E7" s="314" t="s">
        <v>597</v>
      </c>
      <c r="F7" s="314" t="s">
        <v>592</v>
      </c>
      <c r="G7" s="314" t="s">
        <v>593</v>
      </c>
      <c r="H7" s="314" t="s">
        <v>594</v>
      </c>
      <c r="I7" s="408"/>
      <c r="J7" s="365"/>
      <c r="K7" s="365"/>
      <c r="L7" s="336" t="s">
        <v>595</v>
      </c>
      <c r="M7" s="409"/>
      <c r="N7" s="409"/>
      <c r="O7" s="409"/>
      <c r="P7" s="409"/>
      <c r="Q7" s="409"/>
      <c r="R7" s="409"/>
      <c r="S7" s="409"/>
      <c r="T7" s="409"/>
      <c r="U7" s="409"/>
      <c r="V7" s="316"/>
    </row>
    <row r="8" spans="1:22" ht="15" customHeight="1" x14ac:dyDescent="0.15">
      <c r="A8" s="312"/>
      <c r="B8" s="312"/>
      <c r="C8" s="312"/>
      <c r="D8" s="313"/>
      <c r="E8" s="315"/>
      <c r="F8" s="315"/>
      <c r="G8" s="315"/>
      <c r="H8" s="315"/>
      <c r="I8" s="256" t="s">
        <v>277</v>
      </c>
      <c r="J8" s="256" t="s">
        <v>106</v>
      </c>
      <c r="K8" s="20" t="s">
        <v>107</v>
      </c>
      <c r="L8" s="32" t="s">
        <v>108</v>
      </c>
      <c r="M8" s="256" t="s">
        <v>109</v>
      </c>
      <c r="N8" s="256" t="s">
        <v>110</v>
      </c>
      <c r="O8" s="256" t="s">
        <v>111</v>
      </c>
      <c r="P8" s="256" t="s">
        <v>112</v>
      </c>
      <c r="Q8" s="256" t="s">
        <v>113</v>
      </c>
      <c r="R8" s="256" t="s">
        <v>114</v>
      </c>
      <c r="S8" s="256" t="s">
        <v>115</v>
      </c>
      <c r="T8" s="256" t="s">
        <v>116</v>
      </c>
      <c r="U8" s="255" t="s">
        <v>117</v>
      </c>
      <c r="V8" s="317"/>
    </row>
    <row r="9" spans="1:22" ht="3" customHeight="1" x14ac:dyDescent="0.15">
      <c r="A9" s="271"/>
      <c r="B9" s="102"/>
      <c r="C9" s="102"/>
      <c r="D9" s="267"/>
      <c r="E9" s="102"/>
      <c r="F9" s="102"/>
      <c r="G9" s="102"/>
      <c r="H9" s="102"/>
      <c r="I9" s="102"/>
      <c r="J9" s="102"/>
      <c r="K9" s="102"/>
      <c r="L9" s="257"/>
      <c r="M9" s="102"/>
      <c r="N9" s="102"/>
      <c r="O9" s="102"/>
      <c r="P9" s="102"/>
      <c r="Q9" s="102"/>
      <c r="R9" s="102"/>
      <c r="S9" s="102"/>
      <c r="T9" s="102"/>
      <c r="U9" s="102"/>
      <c r="V9" s="162"/>
    </row>
    <row r="10" spans="1:22" ht="15" customHeight="1" x14ac:dyDescent="0.15">
      <c r="C10" s="265" t="s">
        <v>279</v>
      </c>
      <c r="D10" s="6"/>
      <c r="E10" s="74">
        <v>83482094</v>
      </c>
      <c r="F10" s="35">
        <v>67542937</v>
      </c>
      <c r="G10" s="35">
        <v>52158094</v>
      </c>
      <c r="H10" s="35">
        <v>64525580</v>
      </c>
      <c r="I10" s="35">
        <v>68696884</v>
      </c>
      <c r="J10" s="284">
        <v>6528964</v>
      </c>
      <c r="K10" s="284">
        <v>7039733</v>
      </c>
      <c r="L10" s="284">
        <v>4518650</v>
      </c>
      <c r="M10" s="284">
        <v>7304363</v>
      </c>
      <c r="N10" s="284">
        <v>7992899</v>
      </c>
      <c r="O10" s="284">
        <v>5119445</v>
      </c>
      <c r="P10" s="284">
        <v>10456018</v>
      </c>
      <c r="Q10" s="284">
        <v>3238823</v>
      </c>
      <c r="R10" s="284">
        <v>2083111</v>
      </c>
      <c r="S10" s="284">
        <v>5898907</v>
      </c>
      <c r="T10" s="284">
        <v>4798065</v>
      </c>
      <c r="U10" s="285">
        <v>3717906</v>
      </c>
      <c r="V10" s="266" t="s">
        <v>54</v>
      </c>
    </row>
    <row r="11" spans="1:22" ht="7.5" customHeight="1" x14ac:dyDescent="0.15">
      <c r="D11" s="6"/>
      <c r="E11" s="74"/>
      <c r="F11" s="35"/>
      <c r="G11" s="35"/>
      <c r="H11" s="35"/>
      <c r="I11" s="35"/>
      <c r="J11" s="286"/>
      <c r="K11" s="286"/>
      <c r="L11" s="286"/>
      <c r="M11" s="286"/>
      <c r="N11" s="286"/>
      <c r="O11" s="286"/>
      <c r="P11" s="286"/>
      <c r="Q11" s="286"/>
      <c r="R11" s="286"/>
      <c r="S11" s="286"/>
      <c r="T11" s="286"/>
      <c r="U11" s="287"/>
      <c r="V11" s="266"/>
    </row>
    <row r="12" spans="1:22" ht="15" customHeight="1" x14ac:dyDescent="0.15">
      <c r="A12" s="275" t="s">
        <v>550</v>
      </c>
      <c r="B12" s="275"/>
      <c r="C12" s="253" t="s">
        <v>185</v>
      </c>
      <c r="D12" s="18"/>
      <c r="E12" s="288">
        <v>12402754</v>
      </c>
      <c r="F12" s="69">
        <v>9202562</v>
      </c>
      <c r="G12" s="69">
        <v>10480888</v>
      </c>
      <c r="H12" s="69">
        <v>21484267</v>
      </c>
      <c r="I12" s="69">
        <v>15504803</v>
      </c>
      <c r="J12" s="69">
        <v>1210005</v>
      </c>
      <c r="K12" s="69">
        <v>1687111</v>
      </c>
      <c r="L12" s="69">
        <v>820714</v>
      </c>
      <c r="M12" s="277">
        <v>2059864</v>
      </c>
      <c r="N12" s="69">
        <v>1800918</v>
      </c>
      <c r="O12" s="69">
        <v>155980</v>
      </c>
      <c r="P12" s="69">
        <v>3862383</v>
      </c>
      <c r="Q12" s="69">
        <v>222402</v>
      </c>
      <c r="R12" s="69">
        <v>320956</v>
      </c>
      <c r="S12" s="69">
        <v>1237154</v>
      </c>
      <c r="T12" s="69">
        <v>1290229</v>
      </c>
      <c r="U12" s="69">
        <v>837087</v>
      </c>
      <c r="V12" s="117" t="s">
        <v>550</v>
      </c>
    </row>
    <row r="13" spans="1:22" ht="15" customHeight="1" x14ac:dyDescent="0.15">
      <c r="A13" s="275" t="s">
        <v>552</v>
      </c>
      <c r="B13" s="275"/>
      <c r="C13" s="253" t="s">
        <v>186</v>
      </c>
      <c r="D13" s="18"/>
      <c r="E13" s="288">
        <v>13734989</v>
      </c>
      <c r="F13" s="69">
        <v>7988718</v>
      </c>
      <c r="G13" s="69">
        <v>4768433</v>
      </c>
      <c r="H13" s="69">
        <v>4387257</v>
      </c>
      <c r="I13" s="69">
        <v>7473517</v>
      </c>
      <c r="J13" s="69">
        <v>515460</v>
      </c>
      <c r="K13" s="69">
        <v>688951</v>
      </c>
      <c r="L13" s="69">
        <v>668888</v>
      </c>
      <c r="M13" s="69">
        <v>1101467</v>
      </c>
      <c r="N13" s="69">
        <v>910576</v>
      </c>
      <c r="O13" s="69">
        <v>622363</v>
      </c>
      <c r="P13" s="69">
        <v>700197</v>
      </c>
      <c r="Q13" s="69">
        <v>529701</v>
      </c>
      <c r="R13" s="69">
        <v>494781</v>
      </c>
      <c r="S13" s="69">
        <v>408892</v>
      </c>
      <c r="T13" s="69">
        <v>286062</v>
      </c>
      <c r="U13" s="69">
        <v>546179</v>
      </c>
      <c r="V13" s="117" t="s">
        <v>551</v>
      </c>
    </row>
    <row r="14" spans="1:22" ht="15" customHeight="1" x14ac:dyDescent="0.15">
      <c r="A14" s="275" t="s">
        <v>40</v>
      </c>
      <c r="B14" s="275"/>
      <c r="C14" s="253" t="s">
        <v>196</v>
      </c>
      <c r="D14" s="18"/>
      <c r="E14" s="288">
        <v>69881</v>
      </c>
      <c r="F14" s="69">
        <v>76722</v>
      </c>
      <c r="G14" s="69">
        <v>66331</v>
      </c>
      <c r="H14" s="69">
        <v>794299</v>
      </c>
      <c r="I14" s="69">
        <v>351</v>
      </c>
      <c r="J14" s="278">
        <v>0</v>
      </c>
      <c r="K14" s="69">
        <v>0</v>
      </c>
      <c r="L14" s="278">
        <v>0</v>
      </c>
      <c r="M14" s="277">
        <v>0</v>
      </c>
      <c r="N14" s="278">
        <v>0</v>
      </c>
      <c r="O14" s="278">
        <v>0</v>
      </c>
      <c r="P14" s="278">
        <v>0</v>
      </c>
      <c r="Q14" s="278">
        <v>0</v>
      </c>
      <c r="R14" s="69">
        <v>0</v>
      </c>
      <c r="S14" s="278">
        <v>0</v>
      </c>
      <c r="T14" s="278">
        <v>0</v>
      </c>
      <c r="U14" s="278">
        <v>351</v>
      </c>
      <c r="V14" s="117" t="s">
        <v>40</v>
      </c>
    </row>
    <row r="15" spans="1:22" ht="15" customHeight="1" x14ac:dyDescent="0.15">
      <c r="A15" s="275" t="s">
        <v>554</v>
      </c>
      <c r="B15" s="275"/>
      <c r="C15" s="253" t="s">
        <v>197</v>
      </c>
      <c r="D15" s="18"/>
      <c r="E15" s="288">
        <v>17194</v>
      </c>
      <c r="F15" s="69">
        <v>503596</v>
      </c>
      <c r="G15" s="69">
        <v>99687</v>
      </c>
      <c r="H15" s="69">
        <v>104468</v>
      </c>
      <c r="I15" s="69">
        <v>86226</v>
      </c>
      <c r="J15" s="278">
        <v>9544</v>
      </c>
      <c r="K15" s="278">
        <v>0</v>
      </c>
      <c r="L15" s="278">
        <v>873</v>
      </c>
      <c r="M15" s="277">
        <v>4786</v>
      </c>
      <c r="N15" s="69">
        <v>5121</v>
      </c>
      <c r="O15" s="69">
        <v>14441</v>
      </c>
      <c r="P15" s="278">
        <v>15237</v>
      </c>
      <c r="Q15" s="278">
        <v>18984</v>
      </c>
      <c r="R15" s="278">
        <v>2411</v>
      </c>
      <c r="S15" s="278">
        <v>4674</v>
      </c>
      <c r="T15" s="278">
        <v>10155</v>
      </c>
      <c r="U15" s="278">
        <v>0</v>
      </c>
      <c r="V15" s="117" t="s">
        <v>554</v>
      </c>
    </row>
    <row r="16" spans="1:22" ht="15" customHeight="1" x14ac:dyDescent="0.15">
      <c r="A16" s="275" t="s">
        <v>555</v>
      </c>
      <c r="B16" s="275"/>
      <c r="C16" s="253" t="s">
        <v>198</v>
      </c>
      <c r="D16" s="18"/>
      <c r="E16" s="288">
        <v>745423</v>
      </c>
      <c r="F16" s="69">
        <v>548891</v>
      </c>
      <c r="G16" s="69">
        <v>488569</v>
      </c>
      <c r="H16" s="69">
        <v>333839</v>
      </c>
      <c r="I16" s="69">
        <v>439408</v>
      </c>
      <c r="J16" s="69">
        <v>30118</v>
      </c>
      <c r="K16" s="69">
        <v>28493</v>
      </c>
      <c r="L16" s="69">
        <v>26148</v>
      </c>
      <c r="M16" s="277">
        <v>14055</v>
      </c>
      <c r="N16" s="69">
        <v>33018</v>
      </c>
      <c r="O16" s="69">
        <v>9214</v>
      </c>
      <c r="P16" s="69">
        <v>237190</v>
      </c>
      <c r="Q16" s="69">
        <v>23764</v>
      </c>
      <c r="R16" s="69">
        <v>4388</v>
      </c>
      <c r="S16" s="69">
        <v>8485</v>
      </c>
      <c r="T16" s="69">
        <v>15302</v>
      </c>
      <c r="U16" s="69">
        <v>9233</v>
      </c>
      <c r="V16" s="117" t="s">
        <v>555</v>
      </c>
    </row>
    <row r="17" spans="1:22" s="268" customFormat="1" ht="7.5" customHeight="1" x14ac:dyDescent="0.15">
      <c r="A17" s="33"/>
      <c r="B17" s="33"/>
      <c r="C17" s="253"/>
      <c r="D17" s="181"/>
      <c r="E17" s="288"/>
      <c r="F17" s="69"/>
      <c r="G17" s="69"/>
      <c r="H17" s="69"/>
      <c r="I17" s="69"/>
      <c r="J17" s="69"/>
      <c r="K17" s="69"/>
      <c r="L17" s="69"/>
      <c r="M17" s="277"/>
      <c r="N17" s="69"/>
      <c r="O17" s="69"/>
      <c r="P17" s="69"/>
      <c r="Q17" s="69"/>
      <c r="R17" s="69"/>
      <c r="S17" s="69"/>
      <c r="T17" s="69"/>
      <c r="U17" s="69"/>
      <c r="V17" s="279"/>
    </row>
    <row r="18" spans="1:22" ht="15" customHeight="1" x14ac:dyDescent="0.15">
      <c r="A18" s="275" t="s">
        <v>556</v>
      </c>
      <c r="B18" s="275"/>
      <c r="C18" s="253" t="s">
        <v>188</v>
      </c>
      <c r="D18" s="18"/>
      <c r="E18" s="288">
        <v>20961</v>
      </c>
      <c r="F18" s="69">
        <v>158414</v>
      </c>
      <c r="G18" s="69">
        <v>962228</v>
      </c>
      <c r="H18" s="69">
        <v>255695</v>
      </c>
      <c r="I18" s="69">
        <v>9728</v>
      </c>
      <c r="J18" s="69">
        <v>0</v>
      </c>
      <c r="K18" s="69">
        <v>7118</v>
      </c>
      <c r="L18" s="69">
        <v>2610</v>
      </c>
      <c r="M18" s="69">
        <v>0</v>
      </c>
      <c r="N18" s="69">
        <v>0</v>
      </c>
      <c r="O18" s="69">
        <v>0</v>
      </c>
      <c r="P18" s="69">
        <v>0</v>
      </c>
      <c r="Q18" s="69">
        <v>0</v>
      </c>
      <c r="R18" s="69">
        <v>0</v>
      </c>
      <c r="S18" s="69">
        <v>0</v>
      </c>
      <c r="T18" s="69">
        <v>0</v>
      </c>
      <c r="U18" s="69">
        <v>0</v>
      </c>
      <c r="V18" s="117" t="s">
        <v>556</v>
      </c>
    </row>
    <row r="19" spans="1:22" ht="15" customHeight="1" x14ac:dyDescent="0.15">
      <c r="A19" s="275" t="s">
        <v>557</v>
      </c>
      <c r="B19" s="275"/>
      <c r="C19" s="253" t="s">
        <v>189</v>
      </c>
      <c r="D19" s="18"/>
      <c r="E19" s="288">
        <v>8727157</v>
      </c>
      <c r="F19" s="69">
        <v>3471348</v>
      </c>
      <c r="G19" s="69">
        <v>2078306</v>
      </c>
      <c r="H19" s="69">
        <v>2373657</v>
      </c>
      <c r="I19" s="69">
        <v>2749383</v>
      </c>
      <c r="J19" s="278">
        <v>505259</v>
      </c>
      <c r="K19" s="278">
        <v>0</v>
      </c>
      <c r="L19" s="69">
        <v>549546</v>
      </c>
      <c r="M19" s="277">
        <v>0</v>
      </c>
      <c r="N19" s="278">
        <v>0</v>
      </c>
      <c r="O19" s="69">
        <v>525874</v>
      </c>
      <c r="P19" s="278">
        <v>0</v>
      </c>
      <c r="Q19" s="278">
        <v>555287</v>
      </c>
      <c r="R19" s="278">
        <v>0</v>
      </c>
      <c r="S19" s="278">
        <v>13362</v>
      </c>
      <c r="T19" s="278">
        <v>600055</v>
      </c>
      <c r="U19" s="69">
        <v>0</v>
      </c>
      <c r="V19" s="117" t="s">
        <v>557</v>
      </c>
    </row>
    <row r="20" spans="1:22" ht="15" customHeight="1" x14ac:dyDescent="0.15">
      <c r="A20" s="275" t="s">
        <v>558</v>
      </c>
      <c r="B20" s="275"/>
      <c r="C20" s="253" t="s">
        <v>199</v>
      </c>
      <c r="D20" s="18"/>
      <c r="E20" s="288">
        <v>422583</v>
      </c>
      <c r="F20" s="69">
        <v>420987</v>
      </c>
      <c r="G20" s="69">
        <v>435478</v>
      </c>
      <c r="H20" s="69">
        <v>432143</v>
      </c>
      <c r="I20" s="69">
        <v>0</v>
      </c>
      <c r="J20" s="278">
        <v>0</v>
      </c>
      <c r="K20" s="69">
        <v>0</v>
      </c>
      <c r="L20" s="278">
        <v>0</v>
      </c>
      <c r="M20" s="277">
        <v>0</v>
      </c>
      <c r="N20" s="278">
        <v>0</v>
      </c>
      <c r="O20" s="69">
        <v>0</v>
      </c>
      <c r="P20" s="69">
        <v>0</v>
      </c>
      <c r="Q20" s="278">
        <v>0</v>
      </c>
      <c r="R20" s="278">
        <v>0</v>
      </c>
      <c r="S20" s="278">
        <v>0</v>
      </c>
      <c r="T20" s="278">
        <v>0</v>
      </c>
      <c r="U20" s="278">
        <v>0</v>
      </c>
      <c r="V20" s="117" t="s">
        <v>558</v>
      </c>
    </row>
    <row r="21" spans="1:22" ht="15" customHeight="1" x14ac:dyDescent="0.15">
      <c r="A21" s="275" t="s">
        <v>559</v>
      </c>
      <c r="B21" s="275"/>
      <c r="C21" s="253" t="s">
        <v>200</v>
      </c>
      <c r="D21" s="18"/>
      <c r="E21" s="288">
        <v>9435976</v>
      </c>
      <c r="F21" s="69">
        <v>9508336</v>
      </c>
      <c r="G21" s="69">
        <v>6468295</v>
      </c>
      <c r="H21" s="69">
        <v>7464102</v>
      </c>
      <c r="I21" s="69">
        <v>11678389</v>
      </c>
      <c r="J21" s="289">
        <v>2001979</v>
      </c>
      <c r="K21" s="289">
        <v>263289</v>
      </c>
      <c r="L21" s="289">
        <v>996486</v>
      </c>
      <c r="M21" s="289">
        <v>1689764</v>
      </c>
      <c r="N21" s="289">
        <v>1502955</v>
      </c>
      <c r="O21" s="289">
        <v>1106732</v>
      </c>
      <c r="P21" s="289">
        <v>1992377</v>
      </c>
      <c r="Q21" s="289">
        <v>1800</v>
      </c>
      <c r="R21" s="289">
        <v>6730</v>
      </c>
      <c r="S21" s="289">
        <v>8655</v>
      </c>
      <c r="T21" s="289">
        <v>1090564</v>
      </c>
      <c r="U21" s="289">
        <v>1017058</v>
      </c>
      <c r="V21" s="117" t="s">
        <v>559</v>
      </c>
    </row>
    <row r="22" spans="1:22" ht="15" customHeight="1" x14ac:dyDescent="0.15">
      <c r="A22" s="275" t="s">
        <v>560</v>
      </c>
      <c r="B22" s="275"/>
      <c r="C22" s="253" t="s">
        <v>220</v>
      </c>
      <c r="D22" s="18"/>
      <c r="E22" s="288">
        <v>394897</v>
      </c>
      <c r="F22" s="69">
        <v>53400</v>
      </c>
      <c r="G22" s="69">
        <v>449367</v>
      </c>
      <c r="H22" s="69">
        <v>59007</v>
      </c>
      <c r="I22" s="69">
        <v>464517</v>
      </c>
      <c r="J22" s="289">
        <v>4889</v>
      </c>
      <c r="K22" s="289">
        <v>169195</v>
      </c>
      <c r="L22" s="289">
        <v>647</v>
      </c>
      <c r="M22" s="289">
        <v>6396</v>
      </c>
      <c r="N22" s="289">
        <v>5732</v>
      </c>
      <c r="O22" s="289">
        <v>5775</v>
      </c>
      <c r="P22" s="289">
        <v>3284</v>
      </c>
      <c r="Q22" s="289">
        <v>2469</v>
      </c>
      <c r="R22" s="289">
        <v>0</v>
      </c>
      <c r="S22" s="289">
        <v>263879</v>
      </c>
      <c r="T22" s="289">
        <v>0</v>
      </c>
      <c r="U22" s="289">
        <v>2251</v>
      </c>
      <c r="V22" s="117" t="s">
        <v>560</v>
      </c>
    </row>
    <row r="23" spans="1:22" ht="7.5" customHeight="1" x14ac:dyDescent="0.15">
      <c r="A23" s="275"/>
      <c r="B23" s="275"/>
      <c r="C23" s="253"/>
      <c r="D23" s="18"/>
      <c r="E23" s="288"/>
      <c r="F23" s="69"/>
      <c r="G23" s="69"/>
      <c r="H23" s="69"/>
      <c r="I23" s="69"/>
      <c r="J23" s="289"/>
      <c r="K23" s="289"/>
      <c r="L23" s="289"/>
      <c r="M23" s="289"/>
      <c r="N23" s="289"/>
      <c r="O23" s="289"/>
      <c r="P23" s="289"/>
      <c r="Q23" s="289"/>
      <c r="R23" s="289"/>
      <c r="S23" s="289"/>
      <c r="T23" s="289"/>
      <c r="U23" s="289"/>
      <c r="V23" s="117"/>
    </row>
    <row r="24" spans="1:22" ht="15" customHeight="1" x14ac:dyDescent="0.15">
      <c r="A24" s="275" t="s">
        <v>561</v>
      </c>
      <c r="B24" s="275"/>
      <c r="C24" s="253" t="s">
        <v>201</v>
      </c>
      <c r="D24" s="18"/>
      <c r="E24" s="288">
        <v>382930</v>
      </c>
      <c r="F24" s="69">
        <v>223299</v>
      </c>
      <c r="G24" s="69">
        <v>394605</v>
      </c>
      <c r="H24" s="69">
        <v>844342</v>
      </c>
      <c r="I24" s="69">
        <v>1241563</v>
      </c>
      <c r="J24" s="289">
        <v>0</v>
      </c>
      <c r="K24" s="289">
        <v>215082</v>
      </c>
      <c r="L24" s="289">
        <v>278931</v>
      </c>
      <c r="M24" s="289">
        <v>0</v>
      </c>
      <c r="N24" s="289">
        <v>189961</v>
      </c>
      <c r="O24" s="289">
        <v>384000</v>
      </c>
      <c r="P24" s="289">
        <v>0</v>
      </c>
      <c r="Q24" s="289">
        <v>0</v>
      </c>
      <c r="R24" s="289">
        <v>0</v>
      </c>
      <c r="S24" s="289">
        <v>173589</v>
      </c>
      <c r="T24" s="289">
        <v>0</v>
      </c>
      <c r="U24" s="289">
        <v>0</v>
      </c>
      <c r="V24" s="117" t="s">
        <v>561</v>
      </c>
    </row>
    <row r="25" spans="1:22" ht="15" customHeight="1" x14ac:dyDescent="0.15">
      <c r="A25" s="275" t="s">
        <v>562</v>
      </c>
      <c r="B25" s="275"/>
      <c r="C25" s="253" t="s">
        <v>511</v>
      </c>
      <c r="D25" s="18"/>
      <c r="E25" s="288" t="s">
        <v>240</v>
      </c>
      <c r="F25" s="69">
        <v>969</v>
      </c>
      <c r="G25" s="69">
        <v>838</v>
      </c>
      <c r="H25" s="69">
        <v>1611</v>
      </c>
      <c r="I25" s="69">
        <v>0</v>
      </c>
      <c r="J25" s="69">
        <v>0</v>
      </c>
      <c r="K25" s="278">
        <v>0</v>
      </c>
      <c r="L25" s="278">
        <v>0</v>
      </c>
      <c r="M25" s="277">
        <v>0</v>
      </c>
      <c r="N25" s="278">
        <v>0</v>
      </c>
      <c r="O25" s="69">
        <v>0</v>
      </c>
      <c r="P25" s="69">
        <v>0</v>
      </c>
      <c r="Q25" s="278">
        <v>0</v>
      </c>
      <c r="R25" s="278">
        <v>0</v>
      </c>
      <c r="S25" s="278">
        <v>0</v>
      </c>
      <c r="T25" s="278">
        <v>0</v>
      </c>
      <c r="U25" s="278">
        <v>0</v>
      </c>
      <c r="V25" s="117" t="s">
        <v>562</v>
      </c>
    </row>
    <row r="26" spans="1:22" ht="15" customHeight="1" x14ac:dyDescent="0.15">
      <c r="A26" s="275" t="s">
        <v>563</v>
      </c>
      <c r="B26" s="275"/>
      <c r="C26" s="253" t="s">
        <v>202</v>
      </c>
      <c r="D26" s="18"/>
      <c r="E26" s="288" t="s">
        <v>240</v>
      </c>
      <c r="F26" s="69" t="s">
        <v>240</v>
      </c>
      <c r="G26" s="69" t="s">
        <v>240</v>
      </c>
      <c r="H26" s="69">
        <v>13935</v>
      </c>
      <c r="I26" s="69">
        <v>0</v>
      </c>
      <c r="J26" s="69">
        <v>0</v>
      </c>
      <c r="K26" s="69">
        <v>0</v>
      </c>
      <c r="L26" s="69">
        <v>0</v>
      </c>
      <c r="M26" s="277">
        <v>0</v>
      </c>
      <c r="N26" s="69">
        <v>0</v>
      </c>
      <c r="O26" s="69">
        <v>0</v>
      </c>
      <c r="P26" s="69">
        <v>0</v>
      </c>
      <c r="Q26" s="278">
        <v>0</v>
      </c>
      <c r="R26" s="278">
        <v>0</v>
      </c>
      <c r="S26" s="69">
        <v>0</v>
      </c>
      <c r="T26" s="69">
        <v>0</v>
      </c>
      <c r="U26" s="69">
        <v>0</v>
      </c>
      <c r="V26" s="117" t="s">
        <v>563</v>
      </c>
    </row>
    <row r="27" spans="1:22" ht="15" customHeight="1" x14ac:dyDescent="0.15">
      <c r="A27" s="275" t="s">
        <v>564</v>
      </c>
      <c r="B27" s="275"/>
      <c r="C27" s="253" t="s">
        <v>485</v>
      </c>
      <c r="D27" s="18"/>
      <c r="E27" s="288">
        <v>10425</v>
      </c>
      <c r="F27" s="69">
        <v>6612</v>
      </c>
      <c r="G27" s="69">
        <v>3561</v>
      </c>
      <c r="H27" s="69">
        <v>5956</v>
      </c>
      <c r="I27" s="69">
        <v>3693</v>
      </c>
      <c r="J27" s="69">
        <v>2141</v>
      </c>
      <c r="K27" s="69">
        <v>0</v>
      </c>
      <c r="L27" s="69">
        <v>0</v>
      </c>
      <c r="M27" s="277">
        <v>0</v>
      </c>
      <c r="N27" s="69">
        <v>0</v>
      </c>
      <c r="O27" s="69">
        <v>0</v>
      </c>
      <c r="P27" s="69">
        <v>0</v>
      </c>
      <c r="Q27" s="69">
        <v>1552</v>
      </c>
      <c r="R27" s="69">
        <v>0</v>
      </c>
      <c r="S27" s="69">
        <v>0</v>
      </c>
      <c r="T27" s="69">
        <v>0</v>
      </c>
      <c r="U27" s="69">
        <v>0</v>
      </c>
      <c r="V27" s="117" t="s">
        <v>564</v>
      </c>
    </row>
    <row r="28" spans="1:22" ht="15" customHeight="1" x14ac:dyDescent="0.15">
      <c r="A28" s="275" t="s">
        <v>565</v>
      </c>
      <c r="B28" s="275"/>
      <c r="C28" s="253" t="s">
        <v>203</v>
      </c>
      <c r="D28" s="18"/>
      <c r="E28" s="288">
        <v>2298507</v>
      </c>
      <c r="F28" s="69">
        <v>2774529</v>
      </c>
      <c r="G28" s="69">
        <v>3273807</v>
      </c>
      <c r="H28" s="69">
        <v>1596378</v>
      </c>
      <c r="I28" s="69">
        <v>44892</v>
      </c>
      <c r="J28" s="289">
        <v>946</v>
      </c>
      <c r="K28" s="289">
        <v>4452</v>
      </c>
      <c r="L28" s="289">
        <v>14159</v>
      </c>
      <c r="M28" s="289">
        <v>10521</v>
      </c>
      <c r="N28" s="289">
        <v>1359</v>
      </c>
      <c r="O28" s="289">
        <v>0</v>
      </c>
      <c r="P28" s="289">
        <v>0</v>
      </c>
      <c r="Q28" s="289">
        <v>0</v>
      </c>
      <c r="R28" s="289">
        <v>12345</v>
      </c>
      <c r="S28" s="289">
        <v>0</v>
      </c>
      <c r="T28" s="289">
        <v>1110</v>
      </c>
      <c r="U28" s="289">
        <v>0</v>
      </c>
      <c r="V28" s="117" t="s">
        <v>565</v>
      </c>
    </row>
    <row r="29" spans="1:22" ht="7.5" customHeight="1" x14ac:dyDescent="0.15">
      <c r="A29" s="275"/>
      <c r="B29" s="275"/>
      <c r="C29" s="253"/>
      <c r="D29" s="18"/>
      <c r="E29" s="288"/>
      <c r="F29" s="69"/>
      <c r="G29" s="69"/>
      <c r="H29" s="69"/>
      <c r="I29" s="69"/>
      <c r="J29" s="289"/>
      <c r="K29" s="289"/>
      <c r="L29" s="289"/>
      <c r="M29" s="289"/>
      <c r="N29" s="289"/>
      <c r="O29" s="289"/>
      <c r="P29" s="289"/>
      <c r="Q29" s="289"/>
      <c r="R29" s="289"/>
      <c r="S29" s="289"/>
      <c r="T29" s="289"/>
      <c r="U29" s="289"/>
      <c r="V29" s="117"/>
    </row>
    <row r="30" spans="1:22" ht="15" customHeight="1" x14ac:dyDescent="0.15">
      <c r="A30" s="275" t="s">
        <v>566</v>
      </c>
      <c r="B30" s="275"/>
      <c r="C30" s="253" t="s">
        <v>204</v>
      </c>
      <c r="D30" s="18"/>
      <c r="E30" s="288">
        <v>165795</v>
      </c>
      <c r="F30" s="69">
        <v>125253</v>
      </c>
      <c r="G30" s="69">
        <v>78233</v>
      </c>
      <c r="H30" s="69">
        <v>81851</v>
      </c>
      <c r="I30" s="69">
        <v>79113</v>
      </c>
      <c r="J30" s="278">
        <v>10630</v>
      </c>
      <c r="K30" s="278">
        <v>0</v>
      </c>
      <c r="L30" s="69">
        <v>2481</v>
      </c>
      <c r="M30" s="69">
        <v>6854</v>
      </c>
      <c r="N30" s="278">
        <v>10029</v>
      </c>
      <c r="O30" s="278">
        <v>6619</v>
      </c>
      <c r="P30" s="69">
        <v>9961</v>
      </c>
      <c r="Q30" s="69">
        <v>16758</v>
      </c>
      <c r="R30" s="278">
        <v>0</v>
      </c>
      <c r="S30" s="278">
        <v>0</v>
      </c>
      <c r="T30" s="69">
        <v>6999</v>
      </c>
      <c r="U30" s="289">
        <v>8782</v>
      </c>
      <c r="V30" s="117" t="s">
        <v>566</v>
      </c>
    </row>
    <row r="31" spans="1:22" ht="15" customHeight="1" x14ac:dyDescent="0.15">
      <c r="A31" s="275" t="s">
        <v>567</v>
      </c>
      <c r="B31" s="275"/>
      <c r="C31" s="253" t="s">
        <v>205</v>
      </c>
      <c r="D31" s="18"/>
      <c r="E31" s="288">
        <v>421034</v>
      </c>
      <c r="F31" s="69">
        <v>277334</v>
      </c>
      <c r="G31" s="69">
        <v>205407</v>
      </c>
      <c r="H31" s="69">
        <v>68735</v>
      </c>
      <c r="I31" s="69">
        <v>7506</v>
      </c>
      <c r="J31" s="289">
        <v>0</v>
      </c>
      <c r="K31" s="289">
        <v>0</v>
      </c>
      <c r="L31" s="289">
        <v>0</v>
      </c>
      <c r="M31" s="289">
        <v>0</v>
      </c>
      <c r="N31" s="289">
        <v>0</v>
      </c>
      <c r="O31" s="289">
        <v>0</v>
      </c>
      <c r="P31" s="289">
        <v>0</v>
      </c>
      <c r="Q31" s="289">
        <v>0</v>
      </c>
      <c r="R31" s="289">
        <v>949</v>
      </c>
      <c r="S31" s="289">
        <v>0</v>
      </c>
      <c r="T31" s="289">
        <v>4166</v>
      </c>
      <c r="U31" s="289">
        <v>2391</v>
      </c>
      <c r="V31" s="117" t="s">
        <v>567</v>
      </c>
    </row>
    <row r="32" spans="1:22" ht="15" customHeight="1" x14ac:dyDescent="0.15">
      <c r="A32" s="275" t="s">
        <v>568</v>
      </c>
      <c r="B32" s="275"/>
      <c r="C32" s="253" t="s">
        <v>206</v>
      </c>
      <c r="D32" s="18"/>
      <c r="E32" s="288">
        <v>144798</v>
      </c>
      <c r="F32" s="69">
        <v>113805</v>
      </c>
      <c r="G32" s="69">
        <v>516164</v>
      </c>
      <c r="H32" s="69">
        <v>115412</v>
      </c>
      <c r="I32" s="69">
        <v>102794</v>
      </c>
      <c r="J32" s="69">
        <v>0</v>
      </c>
      <c r="K32" s="69">
        <v>102516</v>
      </c>
      <c r="L32" s="69">
        <v>0</v>
      </c>
      <c r="M32" s="277">
        <v>0</v>
      </c>
      <c r="N32" s="69">
        <v>0</v>
      </c>
      <c r="O32" s="69">
        <v>0</v>
      </c>
      <c r="P32" s="69">
        <v>0</v>
      </c>
      <c r="Q32" s="69">
        <v>0</v>
      </c>
      <c r="R32" s="69">
        <v>0</v>
      </c>
      <c r="S32" s="69">
        <v>0</v>
      </c>
      <c r="T32" s="69">
        <v>0</v>
      </c>
      <c r="U32" s="69">
        <v>278</v>
      </c>
      <c r="V32" s="117" t="s">
        <v>568</v>
      </c>
    </row>
    <row r="33" spans="1:22" ht="15" customHeight="1" x14ac:dyDescent="0.15">
      <c r="A33" s="275" t="s">
        <v>569</v>
      </c>
      <c r="B33" s="275"/>
      <c r="C33" s="253" t="s">
        <v>207</v>
      </c>
      <c r="D33" s="18"/>
      <c r="E33" s="288">
        <v>17427</v>
      </c>
      <c r="F33" s="69">
        <v>100399</v>
      </c>
      <c r="G33" s="69">
        <v>30091</v>
      </c>
      <c r="H33" s="69">
        <v>391303</v>
      </c>
      <c r="I33" s="69">
        <v>227513</v>
      </c>
      <c r="J33" s="289">
        <v>0</v>
      </c>
      <c r="K33" s="289">
        <v>2982</v>
      </c>
      <c r="L33" s="289">
        <v>106351</v>
      </c>
      <c r="M33" s="289">
        <v>0</v>
      </c>
      <c r="N33" s="289">
        <v>0</v>
      </c>
      <c r="O33" s="289">
        <v>83060</v>
      </c>
      <c r="P33" s="289">
        <v>0</v>
      </c>
      <c r="Q33" s="289">
        <v>0</v>
      </c>
      <c r="R33" s="289">
        <v>0</v>
      </c>
      <c r="S33" s="289">
        <v>2104</v>
      </c>
      <c r="T33" s="289">
        <v>0</v>
      </c>
      <c r="U33" s="289">
        <v>33016</v>
      </c>
      <c r="V33" s="117" t="s">
        <v>569</v>
      </c>
    </row>
    <row r="34" spans="1:22" ht="15" customHeight="1" x14ac:dyDescent="0.15">
      <c r="A34" s="275" t="s">
        <v>570</v>
      </c>
      <c r="B34" s="275"/>
      <c r="C34" s="253" t="s">
        <v>486</v>
      </c>
      <c r="D34" s="18"/>
      <c r="E34" s="288">
        <v>3588</v>
      </c>
      <c r="F34" s="69" t="s">
        <v>240</v>
      </c>
      <c r="G34" s="69">
        <v>3620</v>
      </c>
      <c r="H34" s="69">
        <v>7111</v>
      </c>
      <c r="I34" s="69">
        <v>0</v>
      </c>
      <c r="J34" s="289">
        <v>0</v>
      </c>
      <c r="K34" s="289">
        <v>0</v>
      </c>
      <c r="L34" s="289">
        <v>0</v>
      </c>
      <c r="M34" s="289">
        <v>0</v>
      </c>
      <c r="N34" s="289">
        <v>0</v>
      </c>
      <c r="O34" s="289">
        <v>0</v>
      </c>
      <c r="P34" s="289">
        <v>0</v>
      </c>
      <c r="Q34" s="289">
        <v>0</v>
      </c>
      <c r="R34" s="289">
        <v>0</v>
      </c>
      <c r="S34" s="289">
        <v>0</v>
      </c>
      <c r="T34" s="289">
        <v>0</v>
      </c>
      <c r="U34" s="289">
        <v>0</v>
      </c>
      <c r="V34" s="117" t="s">
        <v>570</v>
      </c>
    </row>
    <row r="35" spans="1:22" ht="7.5" customHeight="1" x14ac:dyDescent="0.15">
      <c r="A35" s="275"/>
      <c r="B35" s="275"/>
      <c r="C35" s="253"/>
      <c r="D35" s="18"/>
      <c r="E35" s="288"/>
      <c r="F35" s="69"/>
      <c r="G35" s="69"/>
      <c r="H35" s="69"/>
      <c r="I35" s="69"/>
      <c r="J35" s="289"/>
      <c r="K35" s="289"/>
      <c r="L35" s="289"/>
      <c r="M35" s="289"/>
      <c r="N35" s="289"/>
      <c r="O35" s="289"/>
      <c r="P35" s="289"/>
      <c r="Q35" s="289"/>
      <c r="R35" s="289"/>
      <c r="S35" s="289"/>
      <c r="T35" s="289"/>
      <c r="U35" s="289"/>
      <c r="V35" s="117"/>
    </row>
    <row r="36" spans="1:22" ht="15" customHeight="1" x14ac:dyDescent="0.15">
      <c r="A36" s="275" t="s">
        <v>571</v>
      </c>
      <c r="B36" s="275"/>
      <c r="C36" s="253" t="s">
        <v>208</v>
      </c>
      <c r="D36" s="18"/>
      <c r="E36" s="288">
        <v>453217</v>
      </c>
      <c r="F36" s="69">
        <v>239175</v>
      </c>
      <c r="G36" s="69">
        <v>789544</v>
      </c>
      <c r="H36" s="69">
        <v>1427929</v>
      </c>
      <c r="I36" s="69">
        <v>425506</v>
      </c>
      <c r="J36" s="289">
        <v>0</v>
      </c>
      <c r="K36" s="289">
        <v>58299</v>
      </c>
      <c r="L36" s="289">
        <v>1835</v>
      </c>
      <c r="M36" s="289">
        <v>272628</v>
      </c>
      <c r="N36" s="289">
        <v>327</v>
      </c>
      <c r="O36" s="289">
        <v>74062</v>
      </c>
      <c r="P36" s="289">
        <v>7829</v>
      </c>
      <c r="Q36" s="289">
        <v>0</v>
      </c>
      <c r="R36" s="289">
        <v>0</v>
      </c>
      <c r="S36" s="289">
        <v>0</v>
      </c>
      <c r="T36" s="289">
        <v>0</v>
      </c>
      <c r="U36" s="289">
        <v>10526</v>
      </c>
      <c r="V36" s="117" t="s">
        <v>571</v>
      </c>
    </row>
    <row r="37" spans="1:22" ht="15" customHeight="1" x14ac:dyDescent="0.15">
      <c r="A37" s="275" t="s">
        <v>572</v>
      </c>
      <c r="B37" s="275"/>
      <c r="C37" s="253" t="s">
        <v>209</v>
      </c>
      <c r="D37" s="18"/>
      <c r="E37" s="288">
        <v>6119887</v>
      </c>
      <c r="F37" s="69">
        <v>2493399</v>
      </c>
      <c r="G37" s="69">
        <v>1599053</v>
      </c>
      <c r="H37" s="69">
        <v>286910</v>
      </c>
      <c r="I37" s="69">
        <v>748736</v>
      </c>
      <c r="J37" s="69">
        <v>8738</v>
      </c>
      <c r="K37" s="69">
        <v>54192</v>
      </c>
      <c r="L37" s="69">
        <v>0</v>
      </c>
      <c r="M37" s="277">
        <v>0</v>
      </c>
      <c r="N37" s="69">
        <v>582416</v>
      </c>
      <c r="O37" s="69">
        <v>7571</v>
      </c>
      <c r="P37" s="69">
        <v>48535</v>
      </c>
      <c r="Q37" s="69">
        <v>0</v>
      </c>
      <c r="R37" s="69">
        <v>0</v>
      </c>
      <c r="S37" s="69">
        <v>906</v>
      </c>
      <c r="T37" s="69">
        <v>0</v>
      </c>
      <c r="U37" s="69">
        <v>46378</v>
      </c>
      <c r="V37" s="117" t="s">
        <v>572</v>
      </c>
    </row>
    <row r="38" spans="1:22" ht="15" customHeight="1" x14ac:dyDescent="0.15">
      <c r="A38" s="275" t="s">
        <v>573</v>
      </c>
      <c r="B38" s="275"/>
      <c r="C38" s="253" t="s">
        <v>411</v>
      </c>
      <c r="D38" s="18"/>
      <c r="E38" s="288">
        <v>566357</v>
      </c>
      <c r="F38" s="69">
        <v>5731</v>
      </c>
      <c r="G38" s="69">
        <v>100394</v>
      </c>
      <c r="H38" s="69">
        <v>147569</v>
      </c>
      <c r="I38" s="69">
        <v>139823</v>
      </c>
      <c r="J38" s="289">
        <v>0</v>
      </c>
      <c r="K38" s="289">
        <v>0</v>
      </c>
      <c r="L38" s="289">
        <v>0</v>
      </c>
      <c r="M38" s="69">
        <v>49696</v>
      </c>
      <c r="N38" s="289">
        <v>0</v>
      </c>
      <c r="O38" s="289">
        <v>0</v>
      </c>
      <c r="P38" s="289">
        <v>48545</v>
      </c>
      <c r="Q38" s="289">
        <v>16671</v>
      </c>
      <c r="R38" s="290">
        <v>0</v>
      </c>
      <c r="S38" s="290">
        <v>0</v>
      </c>
      <c r="T38" s="290">
        <v>0</v>
      </c>
      <c r="U38" s="69">
        <v>24911</v>
      </c>
      <c r="V38" s="117" t="s">
        <v>573</v>
      </c>
    </row>
    <row r="39" spans="1:22" ht="15" customHeight="1" x14ac:dyDescent="0.15">
      <c r="A39" s="275" t="s">
        <v>574</v>
      </c>
      <c r="B39" s="275"/>
      <c r="C39" s="253" t="s">
        <v>210</v>
      </c>
      <c r="D39" s="18"/>
      <c r="E39" s="288">
        <v>9050</v>
      </c>
      <c r="F39" s="69">
        <v>10283</v>
      </c>
      <c r="G39" s="69">
        <v>31232</v>
      </c>
      <c r="H39" s="69">
        <v>19130</v>
      </c>
      <c r="I39" s="69">
        <v>4910</v>
      </c>
      <c r="J39" s="289">
        <v>0</v>
      </c>
      <c r="K39" s="289">
        <v>4910</v>
      </c>
      <c r="L39" s="289">
        <v>0</v>
      </c>
      <c r="M39" s="69">
        <v>0</v>
      </c>
      <c r="N39" s="289">
        <v>0</v>
      </c>
      <c r="O39" s="289">
        <v>0</v>
      </c>
      <c r="P39" s="289">
        <v>0</v>
      </c>
      <c r="Q39" s="289">
        <v>0</v>
      </c>
      <c r="R39" s="290">
        <v>0</v>
      </c>
      <c r="S39" s="290">
        <v>0</v>
      </c>
      <c r="T39" s="290">
        <v>0</v>
      </c>
      <c r="U39" s="69">
        <v>0</v>
      </c>
      <c r="V39" s="117" t="s">
        <v>574</v>
      </c>
    </row>
    <row r="40" spans="1:22" ht="15" customHeight="1" x14ac:dyDescent="0.15">
      <c r="A40" s="275" t="s">
        <v>575</v>
      </c>
      <c r="B40" s="275"/>
      <c r="C40" s="253" t="s">
        <v>211</v>
      </c>
      <c r="D40" s="18"/>
      <c r="E40" s="288">
        <v>2380096</v>
      </c>
      <c r="F40" s="69">
        <v>984085</v>
      </c>
      <c r="G40" s="69">
        <v>763364</v>
      </c>
      <c r="H40" s="69">
        <v>220554</v>
      </c>
      <c r="I40" s="69">
        <v>19853</v>
      </c>
      <c r="J40" s="69">
        <v>2134</v>
      </c>
      <c r="K40" s="278">
        <v>3675</v>
      </c>
      <c r="L40" s="278">
        <v>0</v>
      </c>
      <c r="M40" s="277">
        <v>0</v>
      </c>
      <c r="N40" s="278">
        <v>0</v>
      </c>
      <c r="O40" s="69">
        <v>0</v>
      </c>
      <c r="P40" s="69">
        <v>0</v>
      </c>
      <c r="Q40" s="278">
        <v>0</v>
      </c>
      <c r="R40" s="278">
        <v>0</v>
      </c>
      <c r="S40" s="278">
        <v>0</v>
      </c>
      <c r="T40" s="278">
        <v>0</v>
      </c>
      <c r="U40" s="278">
        <v>14044</v>
      </c>
      <c r="V40" s="117" t="s">
        <v>575</v>
      </c>
    </row>
    <row r="41" spans="1:22" ht="7.5" customHeight="1" x14ac:dyDescent="0.15">
      <c r="A41" s="275"/>
      <c r="B41" s="275"/>
      <c r="C41" s="253"/>
      <c r="D41" s="18"/>
      <c r="E41" s="288"/>
      <c r="F41" s="69"/>
      <c r="G41" s="69"/>
      <c r="H41" s="69"/>
      <c r="I41" s="69"/>
      <c r="J41" s="69"/>
      <c r="K41" s="278"/>
      <c r="L41" s="278"/>
      <c r="M41" s="277"/>
      <c r="N41" s="278"/>
      <c r="O41" s="69"/>
      <c r="P41" s="69"/>
      <c r="Q41" s="278"/>
      <c r="R41" s="278"/>
      <c r="S41" s="278"/>
      <c r="T41" s="278"/>
      <c r="U41" s="278"/>
      <c r="V41" s="117"/>
    </row>
    <row r="42" spans="1:22" ht="15" customHeight="1" x14ac:dyDescent="0.15">
      <c r="A42" s="275" t="s">
        <v>576</v>
      </c>
      <c r="B42" s="275"/>
      <c r="C42" s="253" t="s">
        <v>212</v>
      </c>
      <c r="D42" s="18"/>
      <c r="E42" s="288">
        <v>4177582</v>
      </c>
      <c r="F42" s="69">
        <v>2993984</v>
      </c>
      <c r="G42" s="69">
        <v>381942</v>
      </c>
      <c r="H42" s="69">
        <v>150934</v>
      </c>
      <c r="I42" s="69">
        <v>160543</v>
      </c>
      <c r="J42" s="289">
        <v>0</v>
      </c>
      <c r="K42" s="289">
        <v>0</v>
      </c>
      <c r="L42" s="289">
        <v>0</v>
      </c>
      <c r="M42" s="69">
        <v>96472</v>
      </c>
      <c r="N42" s="289">
        <v>11075</v>
      </c>
      <c r="O42" s="289">
        <v>0</v>
      </c>
      <c r="P42" s="289">
        <v>0</v>
      </c>
      <c r="Q42" s="289">
        <v>43268</v>
      </c>
      <c r="R42" s="290">
        <v>0</v>
      </c>
      <c r="S42" s="290">
        <v>0</v>
      </c>
      <c r="T42" s="290">
        <v>0</v>
      </c>
      <c r="U42" s="69">
        <v>9728</v>
      </c>
      <c r="V42" s="117" t="s">
        <v>576</v>
      </c>
    </row>
    <row r="43" spans="1:22" ht="12" customHeight="1" x14ac:dyDescent="0.15">
      <c r="A43" s="275" t="s">
        <v>577</v>
      </c>
      <c r="B43" s="275"/>
      <c r="C43" s="253" t="s">
        <v>521</v>
      </c>
      <c r="D43" s="18"/>
      <c r="E43" s="288" t="s">
        <v>240</v>
      </c>
      <c r="F43" s="69" t="s">
        <v>240</v>
      </c>
      <c r="G43" s="69" t="s">
        <v>240</v>
      </c>
      <c r="H43" s="69" t="s">
        <v>240</v>
      </c>
      <c r="I43" s="69">
        <v>3589</v>
      </c>
      <c r="J43" s="278">
        <v>0</v>
      </c>
      <c r="K43" s="278">
        <v>880</v>
      </c>
      <c r="L43" s="278">
        <v>0</v>
      </c>
      <c r="M43" s="277">
        <v>0</v>
      </c>
      <c r="N43" s="278">
        <v>0</v>
      </c>
      <c r="O43" s="278">
        <v>0</v>
      </c>
      <c r="P43" s="278">
        <v>0</v>
      </c>
      <c r="Q43" s="278">
        <v>2709</v>
      </c>
      <c r="R43" s="278">
        <v>0</v>
      </c>
      <c r="S43" s="278">
        <v>0</v>
      </c>
      <c r="T43" s="278">
        <v>0</v>
      </c>
      <c r="U43" s="278">
        <v>0</v>
      </c>
      <c r="V43" s="117" t="s">
        <v>577</v>
      </c>
    </row>
    <row r="44" spans="1:22" ht="15" customHeight="1" x14ac:dyDescent="0.15">
      <c r="A44" s="275" t="s">
        <v>578</v>
      </c>
      <c r="B44" s="275"/>
      <c r="C44" s="253" t="s">
        <v>512</v>
      </c>
      <c r="D44" s="18"/>
      <c r="E44" s="288">
        <v>96070</v>
      </c>
      <c r="F44" s="69">
        <v>26476</v>
      </c>
      <c r="G44" s="69">
        <v>47516</v>
      </c>
      <c r="H44" s="69">
        <v>4318</v>
      </c>
      <c r="I44" s="69">
        <v>264</v>
      </c>
      <c r="J44" s="69">
        <v>0</v>
      </c>
      <c r="K44" s="69">
        <v>0</v>
      </c>
      <c r="L44" s="69">
        <v>0</v>
      </c>
      <c r="M44" s="69">
        <v>0</v>
      </c>
      <c r="N44" s="69">
        <v>0</v>
      </c>
      <c r="O44" s="69">
        <v>0</v>
      </c>
      <c r="P44" s="69">
        <v>0</v>
      </c>
      <c r="Q44" s="69">
        <v>0</v>
      </c>
      <c r="R44" s="69">
        <v>0</v>
      </c>
      <c r="S44" s="69">
        <v>0</v>
      </c>
      <c r="T44" s="69">
        <v>0</v>
      </c>
      <c r="U44" s="69">
        <v>264</v>
      </c>
      <c r="V44" s="117" t="s">
        <v>578</v>
      </c>
    </row>
    <row r="45" spans="1:22" ht="15" customHeight="1" x14ac:dyDescent="0.15">
      <c r="A45" s="275" t="s">
        <v>579</v>
      </c>
      <c r="B45" s="275"/>
      <c r="C45" s="253" t="s">
        <v>412</v>
      </c>
      <c r="D45" s="18"/>
      <c r="E45" s="288" t="s">
        <v>240</v>
      </c>
      <c r="F45" s="69">
        <v>809571</v>
      </c>
      <c r="G45" s="69">
        <v>1064804</v>
      </c>
      <c r="H45" s="69">
        <v>818395</v>
      </c>
      <c r="I45" s="69">
        <v>3421977</v>
      </c>
      <c r="J45" s="69">
        <v>0</v>
      </c>
      <c r="K45" s="69">
        <v>0</v>
      </c>
      <c r="L45" s="69">
        <v>0</v>
      </c>
      <c r="M45" s="69">
        <v>0</v>
      </c>
      <c r="N45" s="69">
        <v>0</v>
      </c>
      <c r="O45" s="69">
        <v>1056217</v>
      </c>
      <c r="P45" s="69">
        <v>1202032</v>
      </c>
      <c r="Q45" s="69">
        <v>0</v>
      </c>
      <c r="R45" s="69">
        <v>0</v>
      </c>
      <c r="S45" s="69">
        <v>1163728</v>
      </c>
      <c r="T45" s="69">
        <v>0</v>
      </c>
      <c r="U45" s="69">
        <v>0</v>
      </c>
      <c r="V45" s="117" t="s">
        <v>579</v>
      </c>
    </row>
    <row r="46" spans="1:22" ht="15" customHeight="1" x14ac:dyDescent="0.15">
      <c r="A46" s="275" t="s">
        <v>580</v>
      </c>
      <c r="B46" s="275"/>
      <c r="C46" s="253" t="s">
        <v>513</v>
      </c>
      <c r="D46" s="18"/>
      <c r="E46" s="288" t="s">
        <v>240</v>
      </c>
      <c r="F46" s="69">
        <v>5070</v>
      </c>
      <c r="G46" s="69">
        <v>2420</v>
      </c>
      <c r="H46" s="69" t="s">
        <v>240</v>
      </c>
      <c r="I46" s="69">
        <v>1644</v>
      </c>
      <c r="J46" s="69">
        <v>0</v>
      </c>
      <c r="K46" s="69">
        <v>0</v>
      </c>
      <c r="L46" s="69">
        <v>0</v>
      </c>
      <c r="M46" s="69">
        <v>0</v>
      </c>
      <c r="N46" s="69">
        <v>0</v>
      </c>
      <c r="O46" s="69">
        <v>0</v>
      </c>
      <c r="P46" s="69">
        <v>326</v>
      </c>
      <c r="Q46" s="69">
        <v>0</v>
      </c>
      <c r="R46" s="69">
        <v>0</v>
      </c>
      <c r="S46" s="69">
        <v>0</v>
      </c>
      <c r="T46" s="69">
        <v>0</v>
      </c>
      <c r="U46" s="69">
        <v>1318</v>
      </c>
      <c r="V46" s="117" t="s">
        <v>580</v>
      </c>
    </row>
    <row r="47" spans="1:22" ht="7.5" customHeight="1" x14ac:dyDescent="0.15">
      <c r="A47" s="275"/>
      <c r="B47" s="275"/>
      <c r="C47" s="253"/>
      <c r="D47" s="18"/>
      <c r="E47" s="288"/>
      <c r="F47" s="69"/>
      <c r="G47" s="69"/>
      <c r="H47" s="69"/>
      <c r="I47" s="69"/>
      <c r="J47" s="69"/>
      <c r="K47" s="69"/>
      <c r="L47" s="69"/>
      <c r="M47" s="69"/>
      <c r="N47" s="69"/>
      <c r="O47" s="69"/>
      <c r="P47" s="69"/>
      <c r="Q47" s="69"/>
      <c r="R47" s="69"/>
      <c r="S47" s="69"/>
      <c r="T47" s="69"/>
      <c r="U47" s="69"/>
      <c r="V47" s="117"/>
    </row>
    <row r="48" spans="1:22" ht="15" customHeight="1" x14ac:dyDescent="0.15">
      <c r="A48" s="275" t="s">
        <v>581</v>
      </c>
      <c r="B48" s="275"/>
      <c r="C48" s="253" t="s">
        <v>522</v>
      </c>
      <c r="D48" s="18"/>
      <c r="E48" s="288">
        <v>112386</v>
      </c>
      <c r="F48" s="69">
        <v>12889</v>
      </c>
      <c r="G48" s="69">
        <v>380</v>
      </c>
      <c r="H48" s="69" t="s">
        <v>240</v>
      </c>
      <c r="I48" s="69">
        <v>1296</v>
      </c>
      <c r="J48" s="289">
        <v>0</v>
      </c>
      <c r="K48" s="289">
        <v>1296</v>
      </c>
      <c r="L48" s="289">
        <v>0</v>
      </c>
      <c r="M48" s="289">
        <v>0</v>
      </c>
      <c r="N48" s="289">
        <v>0</v>
      </c>
      <c r="O48" s="289">
        <v>0</v>
      </c>
      <c r="P48" s="289">
        <v>0</v>
      </c>
      <c r="Q48" s="289">
        <v>0</v>
      </c>
      <c r="R48" s="289">
        <v>0</v>
      </c>
      <c r="S48" s="289">
        <v>0</v>
      </c>
      <c r="T48" s="289">
        <v>0</v>
      </c>
      <c r="U48" s="289">
        <v>0</v>
      </c>
      <c r="V48" s="117" t="s">
        <v>581</v>
      </c>
    </row>
    <row r="49" spans="1:22" ht="15" customHeight="1" x14ac:dyDescent="0.15">
      <c r="A49" s="275" t="s">
        <v>582</v>
      </c>
      <c r="B49" s="275"/>
      <c r="C49" s="253" t="s">
        <v>514</v>
      </c>
      <c r="D49" s="18"/>
      <c r="E49" s="288">
        <v>1279</v>
      </c>
      <c r="F49" s="69">
        <v>2018</v>
      </c>
      <c r="G49" s="69">
        <v>2476</v>
      </c>
      <c r="H49" s="69">
        <v>673</v>
      </c>
      <c r="I49" s="69">
        <v>218</v>
      </c>
      <c r="J49" s="278">
        <v>0</v>
      </c>
      <c r="K49" s="278">
        <v>0</v>
      </c>
      <c r="L49" s="278">
        <v>218</v>
      </c>
      <c r="M49" s="277">
        <v>0</v>
      </c>
      <c r="N49" s="278">
        <v>0</v>
      </c>
      <c r="O49" s="278">
        <v>0</v>
      </c>
      <c r="P49" s="278">
        <v>0</v>
      </c>
      <c r="Q49" s="278">
        <v>0</v>
      </c>
      <c r="R49" s="278">
        <v>0</v>
      </c>
      <c r="S49" s="278">
        <v>0</v>
      </c>
      <c r="T49" s="278">
        <v>0</v>
      </c>
      <c r="U49" s="278">
        <v>0</v>
      </c>
      <c r="V49" s="117" t="s">
        <v>582</v>
      </c>
    </row>
    <row r="50" spans="1:22" ht="15" customHeight="1" x14ac:dyDescent="0.15">
      <c r="A50" s="275" t="s">
        <v>583</v>
      </c>
      <c r="B50" s="275"/>
      <c r="C50" s="253" t="s">
        <v>213</v>
      </c>
      <c r="D50" s="18"/>
      <c r="E50" s="288">
        <v>635248</v>
      </c>
      <c r="F50" s="69">
        <v>3070780</v>
      </c>
      <c r="G50" s="69">
        <v>1692815</v>
      </c>
      <c r="H50" s="69">
        <v>405110</v>
      </c>
      <c r="I50" s="69">
        <v>324228</v>
      </c>
      <c r="J50" s="278">
        <v>0</v>
      </c>
      <c r="K50" s="278">
        <v>0</v>
      </c>
      <c r="L50" s="278">
        <v>16899</v>
      </c>
      <c r="M50" s="277">
        <v>9286</v>
      </c>
      <c r="N50" s="278">
        <v>2364</v>
      </c>
      <c r="O50" s="278">
        <v>39501</v>
      </c>
      <c r="P50" s="278">
        <v>183865</v>
      </c>
      <c r="Q50" s="278">
        <v>1137</v>
      </c>
      <c r="R50" s="278">
        <v>10391</v>
      </c>
      <c r="S50" s="278">
        <v>39815</v>
      </c>
      <c r="T50" s="278">
        <v>11548</v>
      </c>
      <c r="U50" s="278">
        <v>9422</v>
      </c>
      <c r="V50" s="117" t="s">
        <v>583</v>
      </c>
    </row>
    <row r="51" spans="1:22" ht="15" customHeight="1" x14ac:dyDescent="0.15">
      <c r="A51" s="275" t="s">
        <v>584</v>
      </c>
      <c r="B51" s="275"/>
      <c r="C51" s="253" t="s">
        <v>413</v>
      </c>
      <c r="D51" s="18"/>
      <c r="E51" s="288" t="s">
        <v>240</v>
      </c>
      <c r="F51" s="69" t="s">
        <v>240</v>
      </c>
      <c r="G51" s="69">
        <v>197074</v>
      </c>
      <c r="H51" s="69">
        <v>121819</v>
      </c>
      <c r="I51" s="69">
        <v>303602</v>
      </c>
      <c r="J51" s="278">
        <v>0</v>
      </c>
      <c r="K51" s="278">
        <v>0</v>
      </c>
      <c r="L51" s="278">
        <v>105629</v>
      </c>
      <c r="M51" s="277">
        <v>197973</v>
      </c>
      <c r="N51" s="278">
        <v>0</v>
      </c>
      <c r="O51" s="278">
        <v>0</v>
      </c>
      <c r="P51" s="278">
        <v>0</v>
      </c>
      <c r="Q51" s="278">
        <v>0</v>
      </c>
      <c r="R51" s="278">
        <v>0</v>
      </c>
      <c r="S51" s="278">
        <v>0</v>
      </c>
      <c r="T51" s="278">
        <v>0</v>
      </c>
      <c r="U51" s="278">
        <v>0</v>
      </c>
      <c r="V51" s="117" t="s">
        <v>584</v>
      </c>
    </row>
    <row r="52" spans="1:22" ht="15" customHeight="1" x14ac:dyDescent="0.15">
      <c r="A52" s="275" t="s">
        <v>585</v>
      </c>
      <c r="B52" s="275"/>
      <c r="C52" s="253" t="s">
        <v>523</v>
      </c>
      <c r="D52" s="18"/>
      <c r="E52" s="288">
        <v>232357</v>
      </c>
      <c r="F52" s="69" t="s">
        <v>240</v>
      </c>
      <c r="G52" s="69" t="s">
        <v>240</v>
      </c>
      <c r="H52" s="69" t="s">
        <v>240</v>
      </c>
      <c r="I52" s="69">
        <v>118142</v>
      </c>
      <c r="J52" s="69">
        <v>0</v>
      </c>
      <c r="K52" s="69">
        <v>0</v>
      </c>
      <c r="L52" s="69">
        <v>0</v>
      </c>
      <c r="M52" s="277">
        <v>0</v>
      </c>
      <c r="N52" s="69">
        <v>0</v>
      </c>
      <c r="O52" s="69">
        <v>0</v>
      </c>
      <c r="P52" s="69">
        <v>0</v>
      </c>
      <c r="Q52" s="69">
        <v>118142</v>
      </c>
      <c r="R52" s="278">
        <v>0</v>
      </c>
      <c r="S52" s="69">
        <v>0</v>
      </c>
      <c r="T52" s="69">
        <v>0</v>
      </c>
      <c r="U52" s="69">
        <v>0</v>
      </c>
      <c r="V52" s="117" t="s">
        <v>585</v>
      </c>
    </row>
    <row r="53" spans="1:22" ht="7.5" customHeight="1" x14ac:dyDescent="0.15">
      <c r="A53" s="275"/>
      <c r="B53" s="275"/>
      <c r="C53" s="253"/>
      <c r="D53" s="18"/>
      <c r="E53" s="288"/>
      <c r="F53" s="69"/>
      <c r="G53" s="69"/>
      <c r="H53" s="69"/>
      <c r="I53" s="69"/>
      <c r="J53" s="69"/>
      <c r="K53" s="69"/>
      <c r="L53" s="69"/>
      <c r="M53" s="277"/>
      <c r="N53" s="69"/>
      <c r="O53" s="69"/>
      <c r="P53" s="69"/>
      <c r="Q53" s="69"/>
      <c r="R53" s="278"/>
      <c r="S53" s="69"/>
      <c r="T53" s="69"/>
      <c r="U53" s="69"/>
      <c r="V53" s="117"/>
    </row>
    <row r="54" spans="1:22" ht="15" customHeight="1" x14ac:dyDescent="0.15">
      <c r="A54" s="275" t="s">
        <v>586</v>
      </c>
      <c r="B54" s="275"/>
      <c r="C54" s="253" t="s">
        <v>215</v>
      </c>
      <c r="D54" s="18"/>
      <c r="E54" s="288" t="s">
        <v>240</v>
      </c>
      <c r="F54" s="69">
        <v>9519</v>
      </c>
      <c r="G54" s="69">
        <v>22650</v>
      </c>
      <c r="H54" s="69">
        <v>19589</v>
      </c>
      <c r="I54" s="69">
        <v>19749</v>
      </c>
      <c r="J54" s="69">
        <v>0</v>
      </c>
      <c r="K54" s="69">
        <v>0</v>
      </c>
      <c r="L54" s="278">
        <v>0</v>
      </c>
      <c r="M54" s="277">
        <v>0</v>
      </c>
      <c r="N54" s="69">
        <v>0</v>
      </c>
      <c r="O54" s="69">
        <v>0</v>
      </c>
      <c r="P54" s="278">
        <v>0</v>
      </c>
      <c r="Q54" s="69">
        <v>0</v>
      </c>
      <c r="R54" s="278">
        <v>0</v>
      </c>
      <c r="S54" s="278">
        <v>0</v>
      </c>
      <c r="T54" s="278">
        <v>19749</v>
      </c>
      <c r="U54" s="69">
        <v>0</v>
      </c>
      <c r="V54" s="117" t="s">
        <v>586</v>
      </c>
    </row>
    <row r="55" spans="1:22" ht="15" customHeight="1" x14ac:dyDescent="0.15">
      <c r="A55" s="275" t="s">
        <v>587</v>
      </c>
      <c r="B55" s="275"/>
      <c r="C55" s="253" t="s">
        <v>216</v>
      </c>
      <c r="D55" s="18"/>
      <c r="E55" s="288">
        <v>1969373</v>
      </c>
      <c r="F55" s="69">
        <v>2374308</v>
      </c>
      <c r="G55" s="69">
        <v>1775778</v>
      </c>
      <c r="H55" s="69">
        <v>984424</v>
      </c>
      <c r="I55" s="69">
        <v>897153</v>
      </c>
      <c r="J55" s="278">
        <v>190226</v>
      </c>
      <c r="K55" s="278">
        <v>0</v>
      </c>
      <c r="L55" s="278">
        <v>0</v>
      </c>
      <c r="M55" s="277">
        <v>0</v>
      </c>
      <c r="N55" s="278">
        <v>0</v>
      </c>
      <c r="O55" s="278">
        <v>31431</v>
      </c>
      <c r="P55" s="278">
        <v>0</v>
      </c>
      <c r="Q55" s="278">
        <v>70715</v>
      </c>
      <c r="R55" s="278">
        <v>181297</v>
      </c>
      <c r="S55" s="278">
        <v>28537</v>
      </c>
      <c r="T55" s="69">
        <v>199011</v>
      </c>
      <c r="U55" s="278">
        <v>195936</v>
      </c>
      <c r="V55" s="117" t="s">
        <v>587</v>
      </c>
    </row>
    <row r="56" spans="1:22" ht="15" customHeight="1" x14ac:dyDescent="0.15">
      <c r="A56" s="275" t="s">
        <v>588</v>
      </c>
      <c r="B56" s="275"/>
      <c r="C56" s="253" t="s">
        <v>217</v>
      </c>
      <c r="D56" s="18"/>
      <c r="E56" s="288">
        <v>45393</v>
      </c>
      <c r="F56" s="69">
        <v>35246</v>
      </c>
      <c r="G56" s="69">
        <v>100033</v>
      </c>
      <c r="H56" s="69">
        <v>39173</v>
      </c>
      <c r="I56" s="69">
        <v>17764</v>
      </c>
      <c r="J56" s="278">
        <v>8985</v>
      </c>
      <c r="K56" s="278">
        <v>0</v>
      </c>
      <c r="L56" s="278">
        <v>8779</v>
      </c>
      <c r="M56" s="277">
        <v>0</v>
      </c>
      <c r="N56" s="278">
        <v>0</v>
      </c>
      <c r="O56" s="278">
        <v>0</v>
      </c>
      <c r="P56" s="278">
        <v>0</v>
      </c>
      <c r="Q56" s="278">
        <v>0</v>
      </c>
      <c r="R56" s="278">
        <v>0</v>
      </c>
      <c r="S56" s="278">
        <v>0</v>
      </c>
      <c r="T56" s="69">
        <v>0</v>
      </c>
      <c r="U56" s="278">
        <v>0</v>
      </c>
      <c r="V56" s="117" t="s">
        <v>588</v>
      </c>
    </row>
    <row r="57" spans="1:22" ht="15" customHeight="1" x14ac:dyDescent="0.15">
      <c r="A57" s="275" t="s">
        <v>589</v>
      </c>
      <c r="B57" s="275"/>
      <c r="C57" s="253" t="s">
        <v>219</v>
      </c>
      <c r="D57" s="18"/>
      <c r="E57" s="288">
        <v>16972993</v>
      </c>
      <c r="F57" s="69">
        <v>14287134</v>
      </c>
      <c r="G57" s="69">
        <v>12650246</v>
      </c>
      <c r="H57" s="69">
        <v>18276807</v>
      </c>
      <c r="I57" s="69">
        <v>21938129</v>
      </c>
      <c r="J57" s="289">
        <v>2027910</v>
      </c>
      <c r="K57" s="289">
        <v>3747292</v>
      </c>
      <c r="L57" s="289">
        <v>917456</v>
      </c>
      <c r="M57" s="289">
        <v>1784601</v>
      </c>
      <c r="N57" s="289">
        <v>2937048</v>
      </c>
      <c r="O57" s="289">
        <v>960243</v>
      </c>
      <c r="P57" s="289">
        <v>2144257</v>
      </c>
      <c r="Q57" s="289">
        <v>1613464</v>
      </c>
      <c r="R57" s="289">
        <v>1048863</v>
      </c>
      <c r="S57" s="289">
        <v>2545127</v>
      </c>
      <c r="T57" s="289">
        <v>1263115</v>
      </c>
      <c r="U57" s="289">
        <v>948753</v>
      </c>
      <c r="V57" s="117" t="s">
        <v>589</v>
      </c>
    </row>
    <row r="58" spans="1:22" ht="15" customHeight="1" x14ac:dyDescent="0.15">
      <c r="A58" s="275" t="s">
        <v>590</v>
      </c>
      <c r="B58" s="275"/>
      <c r="C58" s="253" t="s">
        <v>487</v>
      </c>
      <c r="D58" s="18"/>
      <c r="E58" s="288" t="s">
        <v>240</v>
      </c>
      <c r="F58" s="69" t="s">
        <v>240</v>
      </c>
      <c r="G58" s="69" t="s">
        <v>240</v>
      </c>
      <c r="H58" s="69">
        <v>81120</v>
      </c>
      <c r="I58" s="69">
        <v>36362</v>
      </c>
      <c r="J58" s="289">
        <v>0</v>
      </c>
      <c r="K58" s="289">
        <v>0</v>
      </c>
      <c r="L58" s="289">
        <v>0</v>
      </c>
      <c r="M58" s="289">
        <v>0</v>
      </c>
      <c r="N58" s="289">
        <v>0</v>
      </c>
      <c r="O58" s="289">
        <v>36362</v>
      </c>
      <c r="P58" s="289">
        <v>0</v>
      </c>
      <c r="Q58" s="289">
        <v>0</v>
      </c>
      <c r="R58" s="289">
        <v>0</v>
      </c>
      <c r="S58" s="289">
        <v>0</v>
      </c>
      <c r="T58" s="289">
        <v>0</v>
      </c>
      <c r="U58" s="289">
        <v>0</v>
      </c>
      <c r="V58" s="117" t="s">
        <v>590</v>
      </c>
    </row>
    <row r="59" spans="1:22" ht="7.5" customHeight="1" x14ac:dyDescent="0.15">
      <c r="A59" s="275"/>
      <c r="B59" s="275"/>
      <c r="C59" s="265"/>
      <c r="D59" s="18"/>
      <c r="E59" s="74"/>
      <c r="F59" s="41"/>
      <c r="G59" s="41"/>
      <c r="H59" s="41"/>
      <c r="I59" s="41"/>
      <c r="J59" s="291"/>
      <c r="K59" s="291"/>
      <c r="L59" s="291"/>
      <c r="M59" s="291"/>
      <c r="N59" s="291"/>
      <c r="O59" s="291"/>
      <c r="P59" s="291"/>
      <c r="Q59" s="291"/>
      <c r="R59" s="291"/>
      <c r="S59" s="291"/>
      <c r="T59" s="291"/>
      <c r="U59" s="291"/>
      <c r="V59" s="117"/>
    </row>
    <row r="60" spans="1:22" ht="15" customHeight="1" x14ac:dyDescent="0.15">
      <c r="A60" s="275" t="s">
        <v>591</v>
      </c>
      <c r="B60" s="275"/>
      <c r="C60" s="265" t="s">
        <v>45</v>
      </c>
      <c r="D60" s="18"/>
      <c r="E60" s="69">
        <v>294487</v>
      </c>
      <c r="F60" s="69">
        <v>4628095</v>
      </c>
      <c r="G60" s="69">
        <v>132465</v>
      </c>
      <c r="H60" s="69">
        <v>705758</v>
      </c>
      <c r="I60" s="69">
        <v>0</v>
      </c>
      <c r="J60" s="69">
        <v>0</v>
      </c>
      <c r="K60" s="69">
        <v>0</v>
      </c>
      <c r="L60" s="69">
        <v>0</v>
      </c>
      <c r="M60" s="69">
        <v>0</v>
      </c>
      <c r="N60" s="69">
        <v>0</v>
      </c>
      <c r="O60" s="69">
        <v>0</v>
      </c>
      <c r="P60" s="69">
        <v>0</v>
      </c>
      <c r="Q60" s="69">
        <v>0</v>
      </c>
      <c r="R60" s="69">
        <v>0</v>
      </c>
      <c r="S60" s="69">
        <v>0</v>
      </c>
      <c r="T60" s="69">
        <v>0</v>
      </c>
      <c r="U60" s="69">
        <v>0</v>
      </c>
      <c r="V60" s="279" t="s">
        <v>488</v>
      </c>
    </row>
    <row r="61" spans="1:22" ht="3" customHeight="1" thickBot="1" x14ac:dyDescent="0.2">
      <c r="A61" s="5"/>
      <c r="B61" s="5"/>
      <c r="C61" s="260"/>
      <c r="D61" s="16"/>
      <c r="E61" s="292"/>
      <c r="F61" s="292" t="s">
        <v>596</v>
      </c>
      <c r="G61" s="292"/>
      <c r="H61" s="292"/>
      <c r="I61" s="38"/>
      <c r="J61" s="292"/>
      <c r="K61" s="292"/>
      <c r="L61" s="292"/>
      <c r="M61" s="292"/>
      <c r="N61" s="292"/>
      <c r="O61" s="292"/>
      <c r="P61" s="292"/>
      <c r="Q61" s="292"/>
      <c r="R61" s="292"/>
      <c r="S61" s="292"/>
      <c r="T61" s="292"/>
      <c r="U61" s="292"/>
      <c r="V61" s="282"/>
    </row>
    <row r="62" spans="1:22" ht="12" customHeight="1" x14ac:dyDescent="0.15">
      <c r="A62" s="411" t="s">
        <v>519</v>
      </c>
      <c r="B62" s="411"/>
      <c r="C62" s="411"/>
      <c r="D62" s="411"/>
      <c r="E62" s="411"/>
      <c r="F62" s="411"/>
      <c r="G62" s="411"/>
      <c r="H62" s="411"/>
      <c r="I62" s="411"/>
      <c r="J62" s="411"/>
      <c r="K62" s="411"/>
    </row>
    <row r="63" spans="1:22" x14ac:dyDescent="0.15">
      <c r="E63" s="35"/>
      <c r="F63" s="35"/>
      <c r="G63" s="35"/>
      <c r="H63" s="35"/>
      <c r="I63" s="35"/>
      <c r="J63" s="35"/>
      <c r="K63" s="35"/>
      <c r="L63" s="35"/>
      <c r="M63" s="35"/>
      <c r="N63" s="35"/>
      <c r="O63" s="35"/>
      <c r="P63" s="35"/>
      <c r="Q63" s="35"/>
      <c r="R63" s="35"/>
      <c r="S63" s="35"/>
      <c r="T63" s="35"/>
      <c r="U63" s="35"/>
    </row>
  </sheetData>
  <mergeCells count="18">
    <mergeCell ref="A5:K5"/>
    <mergeCell ref="L5:V5"/>
    <mergeCell ref="A1:K1"/>
    <mergeCell ref="L1:V1"/>
    <mergeCell ref="A3:K3"/>
    <mergeCell ref="L3:V3"/>
    <mergeCell ref="A4:K4"/>
    <mergeCell ref="A62:K62"/>
    <mergeCell ref="A6:K6"/>
    <mergeCell ref="L6:V6"/>
    <mergeCell ref="A7:D8"/>
    <mergeCell ref="E7:E8"/>
    <mergeCell ref="F7:F8"/>
    <mergeCell ref="G7:G8"/>
    <mergeCell ref="H7:H8"/>
    <mergeCell ref="I7:K7"/>
    <mergeCell ref="L7:U7"/>
    <mergeCell ref="V7:V8"/>
  </mergeCells>
  <phoneticPr fontId="2"/>
  <pageMargins left="0.59055118110236227" right="0.59055118110236227" top="0.78740157480314965" bottom="0.39370078740157483" header="0.51181102362204722" footer="0.51181102362204722"/>
  <pageSetup paperSize="9" scale="98" fitToWidth="0" orientation="portrait" r:id="rId1"/>
  <headerFooter alignWithMargins="0"/>
  <colBreaks count="1" manualBreakCount="1">
    <brk id="11" max="61" man="1"/>
  </colBreaks>
  <ignoredErrors>
    <ignoredError sqref="V12:V60 A12:B6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96" zoomScaleNormal="96" workbookViewId="0">
      <selection activeCell="J1" sqref="J1:Q1"/>
    </sheetView>
  </sheetViews>
  <sheetFormatPr defaultRowHeight="13.5" x14ac:dyDescent="0.15"/>
  <cols>
    <col min="1" max="1" width="9.375" style="200" customWidth="1"/>
    <col min="2" max="8" width="10.125" style="200" customWidth="1"/>
    <col min="9" max="9" width="10.125" style="204" customWidth="1"/>
    <col min="10" max="10" width="12.5" style="204" customWidth="1"/>
    <col min="11" max="13" width="10.75" style="204" customWidth="1"/>
    <col min="14" max="14" width="12.5" style="204" customWidth="1"/>
    <col min="15" max="16" width="10.75" style="204" customWidth="1"/>
    <col min="17" max="17" width="11.625" style="204" customWidth="1"/>
    <col min="18" max="16384" width="9" style="204"/>
  </cols>
  <sheetData>
    <row r="1" spans="1:17" ht="17.25" x14ac:dyDescent="0.15">
      <c r="A1" s="350" t="s">
        <v>602</v>
      </c>
      <c r="B1" s="350"/>
      <c r="C1" s="350"/>
      <c r="D1" s="350"/>
      <c r="E1" s="350"/>
      <c r="F1" s="350"/>
      <c r="G1" s="350"/>
      <c r="H1" s="350"/>
      <c r="I1" s="350"/>
      <c r="J1" s="377" t="s">
        <v>225</v>
      </c>
      <c r="K1" s="377"/>
      <c r="L1" s="377"/>
      <c r="M1" s="377"/>
      <c r="N1" s="377"/>
      <c r="O1" s="377"/>
      <c r="P1" s="377"/>
      <c r="Q1" s="377"/>
    </row>
    <row r="2" spans="1:17" ht="10.5" customHeight="1" x14ac:dyDescent="0.15"/>
    <row r="3" spans="1:17" x14ac:dyDescent="0.15">
      <c r="A3" s="354" t="s">
        <v>226</v>
      </c>
      <c r="B3" s="354"/>
      <c r="C3" s="354"/>
      <c r="D3" s="354"/>
      <c r="E3" s="354"/>
      <c r="F3" s="354"/>
      <c r="G3" s="354"/>
      <c r="H3" s="354"/>
      <c r="I3" s="354"/>
      <c r="J3" s="429" t="s">
        <v>227</v>
      </c>
      <c r="K3" s="429"/>
      <c r="L3" s="429"/>
      <c r="M3" s="429"/>
      <c r="N3" s="429"/>
      <c r="O3" s="429"/>
      <c r="P3" s="429"/>
      <c r="Q3" s="429"/>
    </row>
    <row r="4" spans="1:17" ht="10.5" customHeight="1" x14ac:dyDescent="0.15"/>
    <row r="5" spans="1:17" ht="12.75" customHeight="1" x14ac:dyDescent="0.15">
      <c r="A5" s="429" t="s">
        <v>524</v>
      </c>
      <c r="B5" s="429"/>
      <c r="C5" s="429"/>
      <c r="D5" s="429"/>
      <c r="E5" s="429"/>
      <c r="F5" s="429"/>
      <c r="G5" s="429"/>
      <c r="H5" s="429"/>
      <c r="I5" s="429"/>
    </row>
    <row r="6" spans="1:17" ht="12.75" customHeight="1" x14ac:dyDescent="0.15">
      <c r="A6" s="354" t="s">
        <v>266</v>
      </c>
      <c r="B6" s="354"/>
      <c r="C6" s="354"/>
      <c r="D6" s="354"/>
      <c r="E6" s="354"/>
      <c r="F6" s="354"/>
      <c r="G6" s="354"/>
      <c r="H6" s="354"/>
      <c r="I6" s="354"/>
      <c r="J6" s="429" t="s">
        <v>229</v>
      </c>
      <c r="K6" s="429"/>
      <c r="L6" s="429"/>
      <c r="M6" s="429"/>
      <c r="N6" s="429"/>
      <c r="O6" s="429"/>
      <c r="P6" s="429"/>
      <c r="Q6" s="429"/>
    </row>
    <row r="7" spans="1:17" ht="12.75" customHeight="1" thickBot="1" x14ac:dyDescent="0.2">
      <c r="A7" s="201"/>
      <c r="B7" s="201"/>
      <c r="C7" s="201"/>
      <c r="D7" s="201"/>
      <c r="E7" s="201"/>
      <c r="F7" s="201"/>
      <c r="G7" s="201"/>
      <c r="H7" s="201"/>
      <c r="I7" s="201"/>
      <c r="J7" s="357" t="s">
        <v>148</v>
      </c>
      <c r="K7" s="357"/>
      <c r="L7" s="357"/>
      <c r="M7" s="357"/>
      <c r="N7" s="357"/>
      <c r="O7" s="357"/>
      <c r="P7" s="357"/>
      <c r="Q7" s="357"/>
    </row>
    <row r="8" spans="1:17" ht="15" customHeight="1" x14ac:dyDescent="0.15">
      <c r="A8" s="424" t="s">
        <v>234</v>
      </c>
      <c r="B8" s="425" t="s">
        <v>239</v>
      </c>
      <c r="C8" s="412" t="s">
        <v>139</v>
      </c>
      <c r="D8" s="412" t="s">
        <v>404</v>
      </c>
      <c r="E8" s="219"/>
      <c r="F8" s="418" t="s">
        <v>231</v>
      </c>
      <c r="G8" s="412" t="s">
        <v>119</v>
      </c>
      <c r="H8" s="219"/>
      <c r="I8" s="219"/>
      <c r="J8" s="415" t="s">
        <v>232</v>
      </c>
      <c r="K8" s="221"/>
      <c r="L8" s="219"/>
      <c r="M8" s="219"/>
      <c r="N8" s="418" t="s">
        <v>235</v>
      </c>
      <c r="O8" s="221"/>
      <c r="P8" s="421" t="s">
        <v>45</v>
      </c>
      <c r="Q8" s="418" t="s">
        <v>234</v>
      </c>
    </row>
    <row r="9" spans="1:17" ht="15" customHeight="1" x14ac:dyDescent="0.15">
      <c r="A9" s="345"/>
      <c r="B9" s="344"/>
      <c r="C9" s="413"/>
      <c r="D9" s="413"/>
      <c r="E9" s="426" t="s">
        <v>267</v>
      </c>
      <c r="F9" s="419"/>
      <c r="G9" s="413"/>
      <c r="H9" s="426" t="s">
        <v>405</v>
      </c>
      <c r="I9" s="428" t="s">
        <v>268</v>
      </c>
      <c r="J9" s="416"/>
      <c r="K9" s="430" t="s">
        <v>238</v>
      </c>
      <c r="L9" s="394" t="s">
        <v>233</v>
      </c>
      <c r="M9" s="430" t="s">
        <v>489</v>
      </c>
      <c r="N9" s="419"/>
      <c r="O9" s="430" t="s">
        <v>269</v>
      </c>
      <c r="P9" s="422"/>
      <c r="Q9" s="419"/>
    </row>
    <row r="10" spans="1:17" ht="15" customHeight="1" x14ac:dyDescent="0.15">
      <c r="A10" s="347"/>
      <c r="B10" s="346"/>
      <c r="C10" s="414"/>
      <c r="D10" s="414"/>
      <c r="E10" s="427"/>
      <c r="F10" s="420"/>
      <c r="G10" s="414"/>
      <c r="H10" s="427"/>
      <c r="I10" s="414"/>
      <c r="J10" s="417"/>
      <c r="K10" s="431"/>
      <c r="L10" s="423"/>
      <c r="M10" s="431"/>
      <c r="N10" s="420"/>
      <c r="O10" s="431"/>
      <c r="P10" s="423"/>
      <c r="Q10" s="420"/>
    </row>
    <row r="11" spans="1:17" ht="7.5" customHeight="1" x14ac:dyDescent="0.15">
      <c r="A11" s="46"/>
      <c r="B11" s="45"/>
      <c r="C11" s="222"/>
      <c r="D11" s="222"/>
      <c r="E11" s="45"/>
      <c r="F11" s="45"/>
      <c r="G11" s="222"/>
      <c r="H11" s="45"/>
      <c r="I11" s="45"/>
      <c r="J11" s="222"/>
      <c r="K11" s="222"/>
      <c r="L11" s="45"/>
      <c r="M11" s="45"/>
      <c r="N11" s="45"/>
      <c r="O11" s="222"/>
      <c r="P11" s="45"/>
      <c r="Q11" s="203"/>
    </row>
    <row r="12" spans="1:17" ht="12.75" customHeight="1" x14ac:dyDescent="0.15">
      <c r="A12" s="181" t="s">
        <v>525</v>
      </c>
      <c r="B12" s="223">
        <v>178923113</v>
      </c>
      <c r="C12" s="224">
        <v>144024</v>
      </c>
      <c r="D12" s="224">
        <v>619575</v>
      </c>
      <c r="E12" s="224">
        <v>508251</v>
      </c>
      <c r="F12" s="224">
        <v>36397</v>
      </c>
      <c r="G12" s="224">
        <v>1652637</v>
      </c>
      <c r="H12" s="224">
        <v>232002</v>
      </c>
      <c r="I12" s="224">
        <v>1259167</v>
      </c>
      <c r="J12" s="223">
        <v>175695469</v>
      </c>
      <c r="K12" s="224">
        <v>60397670</v>
      </c>
      <c r="L12" s="224">
        <v>7045726</v>
      </c>
      <c r="M12" s="224">
        <v>87315246</v>
      </c>
      <c r="N12" s="224">
        <v>460418</v>
      </c>
      <c r="O12" s="224">
        <v>248615</v>
      </c>
      <c r="P12" s="224">
        <v>314593</v>
      </c>
      <c r="Q12" s="175" t="s">
        <v>526</v>
      </c>
    </row>
    <row r="13" spans="1:17" ht="12.75" customHeight="1" x14ac:dyDescent="0.15">
      <c r="A13" s="181" t="s">
        <v>527</v>
      </c>
      <c r="B13" s="223">
        <v>101083181</v>
      </c>
      <c r="C13" s="224">
        <v>421341</v>
      </c>
      <c r="D13" s="224">
        <v>1032812</v>
      </c>
      <c r="E13" s="224">
        <v>912662</v>
      </c>
      <c r="F13" s="224">
        <v>41989</v>
      </c>
      <c r="G13" s="224">
        <v>1840302</v>
      </c>
      <c r="H13" s="224">
        <v>584094</v>
      </c>
      <c r="I13" s="224">
        <v>1085729</v>
      </c>
      <c r="J13" s="223">
        <v>96639619</v>
      </c>
      <c r="K13" s="224">
        <v>48763322</v>
      </c>
      <c r="L13" s="224">
        <v>5784400</v>
      </c>
      <c r="M13" s="224">
        <v>42086528</v>
      </c>
      <c r="N13" s="224">
        <v>792027</v>
      </c>
      <c r="O13" s="224">
        <v>97434</v>
      </c>
      <c r="P13" s="224">
        <v>315091</v>
      </c>
      <c r="Q13" s="175" t="s">
        <v>403</v>
      </c>
    </row>
    <row r="14" spans="1:17" ht="12.75" customHeight="1" x14ac:dyDescent="0.15">
      <c r="A14" s="181" t="s">
        <v>528</v>
      </c>
      <c r="B14" s="223">
        <v>195223165</v>
      </c>
      <c r="C14" s="224">
        <v>425867</v>
      </c>
      <c r="D14" s="224">
        <v>863817</v>
      </c>
      <c r="E14" s="224">
        <v>766543</v>
      </c>
      <c r="F14" s="224">
        <v>69851</v>
      </c>
      <c r="G14" s="224">
        <v>2642002</v>
      </c>
      <c r="H14" s="224">
        <v>875113</v>
      </c>
      <c r="I14" s="224">
        <v>1395515</v>
      </c>
      <c r="J14" s="223">
        <v>190246524</v>
      </c>
      <c r="K14" s="224">
        <v>47193317</v>
      </c>
      <c r="L14" s="224">
        <v>4121367</v>
      </c>
      <c r="M14" s="225">
        <v>114654642</v>
      </c>
      <c r="N14" s="224">
        <v>705743</v>
      </c>
      <c r="O14" s="224">
        <v>205409</v>
      </c>
      <c r="P14" s="225">
        <v>269361</v>
      </c>
      <c r="Q14" s="175" t="s">
        <v>528</v>
      </c>
    </row>
    <row r="15" spans="1:17" ht="12.75" customHeight="1" x14ac:dyDescent="0.15">
      <c r="A15" s="181" t="s">
        <v>529</v>
      </c>
      <c r="B15" s="223">
        <v>163864665</v>
      </c>
      <c r="C15" s="224">
        <v>242267</v>
      </c>
      <c r="D15" s="224">
        <v>756915</v>
      </c>
      <c r="E15" s="224">
        <v>625270</v>
      </c>
      <c r="F15" s="224">
        <v>187028</v>
      </c>
      <c r="G15" s="224">
        <v>2777379</v>
      </c>
      <c r="H15" s="224">
        <v>394812</v>
      </c>
      <c r="I15" s="224">
        <v>2149778</v>
      </c>
      <c r="J15" s="223">
        <v>159267228</v>
      </c>
      <c r="K15" s="224">
        <v>38043297</v>
      </c>
      <c r="L15" s="224">
        <v>2807963</v>
      </c>
      <c r="M15" s="224">
        <v>92735965</v>
      </c>
      <c r="N15" s="224">
        <v>312639</v>
      </c>
      <c r="O15" s="224">
        <v>114600</v>
      </c>
      <c r="P15" s="224">
        <v>321209</v>
      </c>
      <c r="Q15" s="175" t="s">
        <v>529</v>
      </c>
    </row>
    <row r="16" spans="1:17" ht="12.75" customHeight="1" x14ac:dyDescent="0.15">
      <c r="A16" s="181" t="s">
        <v>530</v>
      </c>
      <c r="B16" s="223">
        <v>157906943</v>
      </c>
      <c r="C16" s="223">
        <v>181238</v>
      </c>
      <c r="D16" s="223">
        <v>1165378</v>
      </c>
      <c r="E16" s="223">
        <v>992826</v>
      </c>
      <c r="F16" s="223">
        <v>79298</v>
      </c>
      <c r="G16" s="223">
        <v>3055500</v>
      </c>
      <c r="H16" s="223">
        <v>229581</v>
      </c>
      <c r="I16" s="223">
        <v>2672936</v>
      </c>
      <c r="J16" s="223">
        <v>153122850</v>
      </c>
      <c r="K16" s="223">
        <v>39926274</v>
      </c>
      <c r="L16" s="223">
        <v>2778672</v>
      </c>
      <c r="M16" s="223">
        <v>110102200</v>
      </c>
      <c r="N16" s="223">
        <v>125928</v>
      </c>
      <c r="O16" s="223">
        <v>56424</v>
      </c>
      <c r="P16" s="223">
        <v>176751</v>
      </c>
      <c r="Q16" s="175" t="s">
        <v>530</v>
      </c>
    </row>
    <row r="17" spans="1:17" ht="7.5" customHeight="1" thickBot="1" x14ac:dyDescent="0.2">
      <c r="A17" s="202"/>
      <c r="B17" s="226"/>
      <c r="C17" s="217"/>
      <c r="D17" s="217"/>
      <c r="E17" s="217"/>
      <c r="F17" s="217"/>
      <c r="G17" s="217"/>
      <c r="H17" s="217"/>
      <c r="I17" s="227"/>
      <c r="J17" s="217"/>
      <c r="K17" s="217"/>
      <c r="L17" s="217"/>
      <c r="M17" s="217"/>
      <c r="N17" s="217"/>
      <c r="O17" s="217"/>
      <c r="P17" s="217"/>
      <c r="Q17" s="218"/>
    </row>
    <row r="18" spans="1:17" x14ac:dyDescent="0.15">
      <c r="A18" s="200" t="s">
        <v>531</v>
      </c>
    </row>
  </sheetData>
  <mergeCells count="25">
    <mergeCell ref="Q8:Q10"/>
    <mergeCell ref="E9:E10"/>
    <mergeCell ref="H9:H10"/>
    <mergeCell ref="I9:I10"/>
    <mergeCell ref="A1:I1"/>
    <mergeCell ref="J1:Q1"/>
    <mergeCell ref="A3:I3"/>
    <mergeCell ref="J3:Q3"/>
    <mergeCell ref="A5:I5"/>
    <mergeCell ref="K9:K10"/>
    <mergeCell ref="L9:L10"/>
    <mergeCell ref="M9:M10"/>
    <mergeCell ref="O9:O10"/>
    <mergeCell ref="A6:I6"/>
    <mergeCell ref="J6:Q6"/>
    <mergeCell ref="J7:Q7"/>
    <mergeCell ref="G8:G10"/>
    <mergeCell ref="J8:J10"/>
    <mergeCell ref="N8:N10"/>
    <mergeCell ref="P8:P10"/>
    <mergeCell ref="A8:A10"/>
    <mergeCell ref="B8:B10"/>
    <mergeCell ref="C8:C10"/>
    <mergeCell ref="D8:D10"/>
    <mergeCell ref="F8:F10"/>
  </mergeCells>
  <phoneticPr fontId="2"/>
  <pageMargins left="1.29" right="0.2" top="0.75" bottom="0.75" header="0.3" footer="0.3"/>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topLeftCell="D1" zoomScale="75" zoomScaleNormal="75" workbookViewId="0">
      <selection activeCell="L20" sqref="L20"/>
    </sheetView>
  </sheetViews>
  <sheetFormatPr defaultRowHeight="13.5" x14ac:dyDescent="0.15"/>
  <cols>
    <col min="1" max="1" width="9.375" style="200" customWidth="1"/>
    <col min="2" max="7" width="10.125" style="200" customWidth="1"/>
    <col min="8" max="8" width="10.125" style="204" customWidth="1"/>
    <col min="9" max="9" width="9.875" style="204" customWidth="1"/>
    <col min="10" max="11" width="10.625" style="204" customWidth="1"/>
    <col min="12" max="12" width="11.875" style="204" customWidth="1"/>
    <col min="13" max="13" width="10.75" style="204" customWidth="1"/>
    <col min="14" max="14" width="10.625" style="204" customWidth="1"/>
    <col min="15" max="16" width="11.875" style="204" customWidth="1"/>
    <col min="17" max="17" width="12.25" style="204" customWidth="1"/>
    <col min="18" max="16384" width="9" style="204"/>
  </cols>
  <sheetData>
    <row r="1" spans="1:17" ht="12.75" customHeight="1" x14ac:dyDescent="0.15">
      <c r="A1" s="354" t="s">
        <v>270</v>
      </c>
      <c r="B1" s="354"/>
      <c r="C1" s="354"/>
      <c r="D1" s="354"/>
      <c r="E1" s="354"/>
      <c r="F1" s="354"/>
      <c r="G1" s="354"/>
      <c r="H1" s="354"/>
      <c r="I1" s="354"/>
      <c r="J1" s="429" t="s">
        <v>228</v>
      </c>
      <c r="K1" s="429"/>
      <c r="L1" s="429"/>
      <c r="M1" s="429"/>
      <c r="N1" s="429"/>
      <c r="O1" s="429"/>
      <c r="P1" s="429"/>
      <c r="Q1" s="429"/>
    </row>
    <row r="2" spans="1:17" ht="12.75" customHeight="1" thickBot="1" x14ac:dyDescent="0.2">
      <c r="A2" s="201"/>
      <c r="B2" s="201"/>
      <c r="C2" s="201"/>
      <c r="D2" s="201"/>
      <c r="E2" s="201"/>
      <c r="F2" s="201"/>
      <c r="G2" s="201"/>
      <c r="H2" s="201"/>
      <c r="I2" s="201"/>
      <c r="J2" s="357" t="s">
        <v>148</v>
      </c>
      <c r="K2" s="357"/>
      <c r="L2" s="357"/>
      <c r="M2" s="357"/>
      <c r="N2" s="357"/>
      <c r="O2" s="357"/>
      <c r="P2" s="357"/>
      <c r="Q2" s="357"/>
    </row>
    <row r="3" spans="1:17" ht="18.75" customHeight="1" x14ac:dyDescent="0.15">
      <c r="A3" s="424" t="s">
        <v>234</v>
      </c>
      <c r="B3" s="425" t="s">
        <v>239</v>
      </c>
      <c r="C3" s="412" t="s">
        <v>139</v>
      </c>
      <c r="D3" s="418" t="s">
        <v>230</v>
      </c>
      <c r="E3" s="221"/>
      <c r="F3" s="219"/>
      <c r="G3" s="219"/>
      <c r="H3" s="432" t="s">
        <v>231</v>
      </c>
      <c r="I3" s="412" t="s">
        <v>119</v>
      </c>
      <c r="J3" s="219"/>
      <c r="K3" s="220"/>
      <c r="L3" s="412" t="s">
        <v>232</v>
      </c>
      <c r="M3" s="221"/>
      <c r="N3" s="220"/>
      <c r="O3" s="418" t="s">
        <v>235</v>
      </c>
      <c r="P3" s="418" t="s">
        <v>45</v>
      </c>
      <c r="Q3" s="418" t="s">
        <v>234</v>
      </c>
    </row>
    <row r="4" spans="1:17" ht="18.75" customHeight="1" x14ac:dyDescent="0.15">
      <c r="A4" s="345"/>
      <c r="B4" s="344"/>
      <c r="C4" s="413"/>
      <c r="D4" s="419"/>
      <c r="E4" s="430" t="s">
        <v>236</v>
      </c>
      <c r="F4" s="394" t="s">
        <v>271</v>
      </c>
      <c r="G4" s="396" t="s">
        <v>237</v>
      </c>
      <c r="H4" s="433"/>
      <c r="I4" s="413"/>
      <c r="J4" s="434" t="s">
        <v>272</v>
      </c>
      <c r="K4" s="394" t="s">
        <v>268</v>
      </c>
      <c r="L4" s="419"/>
      <c r="M4" s="430" t="s">
        <v>238</v>
      </c>
      <c r="N4" s="394" t="s">
        <v>233</v>
      </c>
      <c r="O4" s="419"/>
      <c r="P4" s="419"/>
      <c r="Q4" s="419"/>
    </row>
    <row r="5" spans="1:17" ht="18.75" customHeight="1" x14ac:dyDescent="0.15">
      <c r="A5" s="347"/>
      <c r="B5" s="346"/>
      <c r="C5" s="414"/>
      <c r="D5" s="420"/>
      <c r="E5" s="431"/>
      <c r="F5" s="423"/>
      <c r="G5" s="420"/>
      <c r="H5" s="431"/>
      <c r="I5" s="414"/>
      <c r="J5" s="347"/>
      <c r="K5" s="423"/>
      <c r="L5" s="420"/>
      <c r="M5" s="431"/>
      <c r="N5" s="423"/>
      <c r="O5" s="420"/>
      <c r="P5" s="420"/>
      <c r="Q5" s="420"/>
    </row>
    <row r="6" spans="1:17" ht="7.5" customHeight="1" x14ac:dyDescent="0.15">
      <c r="A6" s="46"/>
      <c r="B6" s="45"/>
      <c r="C6" s="222"/>
      <c r="D6" s="45"/>
      <c r="E6" s="222"/>
      <c r="F6" s="45"/>
      <c r="G6" s="45"/>
      <c r="H6" s="222"/>
      <c r="I6" s="222"/>
      <c r="J6" s="45"/>
      <c r="K6" s="45"/>
      <c r="L6" s="45"/>
      <c r="M6" s="222"/>
      <c r="N6" s="45"/>
      <c r="O6" s="45"/>
      <c r="P6" s="45"/>
      <c r="Q6" s="203"/>
    </row>
    <row r="7" spans="1:17" ht="12.75" customHeight="1" x14ac:dyDescent="0.15">
      <c r="A7" s="181" t="s">
        <v>532</v>
      </c>
      <c r="B7" s="224">
        <v>83482094</v>
      </c>
      <c r="C7" s="224">
        <v>4449576</v>
      </c>
      <c r="D7" s="224">
        <v>39357441</v>
      </c>
      <c r="E7" s="224">
        <v>26431783</v>
      </c>
      <c r="F7" s="224">
        <v>4205736</v>
      </c>
      <c r="G7" s="224">
        <v>8719922</v>
      </c>
      <c r="H7" s="224">
        <v>3160449</v>
      </c>
      <c r="I7" s="224">
        <v>8639185</v>
      </c>
      <c r="J7" s="224">
        <v>1795660</v>
      </c>
      <c r="K7" s="224">
        <v>4786956</v>
      </c>
      <c r="L7" s="224">
        <v>26482593</v>
      </c>
      <c r="M7" s="224">
        <v>14770002</v>
      </c>
      <c r="N7" s="224">
        <v>10493024</v>
      </c>
      <c r="O7" s="224">
        <v>727970</v>
      </c>
      <c r="P7" s="224">
        <v>664880</v>
      </c>
      <c r="Q7" s="175" t="s">
        <v>526</v>
      </c>
    </row>
    <row r="8" spans="1:17" ht="12.75" customHeight="1" x14ac:dyDescent="0.15">
      <c r="A8" s="181" t="s">
        <v>527</v>
      </c>
      <c r="B8" s="224">
        <v>67542937</v>
      </c>
      <c r="C8" s="224">
        <v>4853584</v>
      </c>
      <c r="D8" s="224">
        <v>31777966</v>
      </c>
      <c r="E8" s="224">
        <v>26818222</v>
      </c>
      <c r="F8" s="224">
        <v>1481273</v>
      </c>
      <c r="G8" s="224">
        <v>3471348</v>
      </c>
      <c r="H8" s="224">
        <v>3243312</v>
      </c>
      <c r="I8" s="224">
        <v>10001505</v>
      </c>
      <c r="J8" s="224">
        <v>2620803</v>
      </c>
      <c r="K8" s="224">
        <v>3865834</v>
      </c>
      <c r="L8" s="224">
        <v>12360433</v>
      </c>
      <c r="M8" s="224">
        <v>4989416</v>
      </c>
      <c r="N8" s="224">
        <v>6372682</v>
      </c>
      <c r="O8" s="224">
        <v>1268620</v>
      </c>
      <c r="P8" s="224">
        <v>4037517</v>
      </c>
      <c r="Q8" s="175" t="s">
        <v>403</v>
      </c>
    </row>
    <row r="9" spans="1:17" ht="12.75" customHeight="1" x14ac:dyDescent="0.15">
      <c r="A9" s="181" t="s">
        <v>528</v>
      </c>
      <c r="B9" s="224">
        <v>52158094</v>
      </c>
      <c r="C9" s="224">
        <v>3570073</v>
      </c>
      <c r="D9" s="224">
        <v>24298062</v>
      </c>
      <c r="E9" s="224">
        <v>21035080</v>
      </c>
      <c r="F9" s="224">
        <v>1033319</v>
      </c>
      <c r="G9" s="224">
        <v>2061023</v>
      </c>
      <c r="H9" s="224">
        <v>3002322</v>
      </c>
      <c r="I9" s="224">
        <v>9273433</v>
      </c>
      <c r="J9" s="224">
        <v>1935328</v>
      </c>
      <c r="K9" s="224">
        <v>5165393</v>
      </c>
      <c r="L9" s="224">
        <v>9759320</v>
      </c>
      <c r="M9" s="224">
        <v>4586884</v>
      </c>
      <c r="N9" s="224">
        <v>4564653</v>
      </c>
      <c r="O9" s="224">
        <v>1695244</v>
      </c>
      <c r="P9" s="224">
        <v>559640</v>
      </c>
      <c r="Q9" s="175" t="s">
        <v>528</v>
      </c>
    </row>
    <row r="10" spans="1:17" ht="12.75" customHeight="1" x14ac:dyDescent="0.15">
      <c r="A10" s="181" t="s">
        <v>529</v>
      </c>
      <c r="B10" s="224">
        <v>64525580</v>
      </c>
      <c r="C10" s="224">
        <v>3607855</v>
      </c>
      <c r="D10" s="224">
        <v>31857155</v>
      </c>
      <c r="E10" s="224">
        <v>26469266</v>
      </c>
      <c r="F10" s="224">
        <v>3045638</v>
      </c>
      <c r="G10" s="224">
        <v>2342251</v>
      </c>
      <c r="H10" s="224">
        <v>2661793</v>
      </c>
      <c r="I10" s="224">
        <v>12774935</v>
      </c>
      <c r="J10" s="224">
        <v>1727577</v>
      </c>
      <c r="K10" s="224">
        <v>10525458</v>
      </c>
      <c r="L10" s="224">
        <v>12054956</v>
      </c>
      <c r="M10" s="224">
        <v>7657522</v>
      </c>
      <c r="N10" s="224">
        <v>4382843</v>
      </c>
      <c r="O10" s="224">
        <v>1161660</v>
      </c>
      <c r="P10" s="224">
        <v>407226</v>
      </c>
      <c r="Q10" s="175" t="s">
        <v>529</v>
      </c>
    </row>
    <row r="11" spans="1:17" ht="12.75" customHeight="1" x14ac:dyDescent="0.15">
      <c r="A11" s="181" t="s">
        <v>530</v>
      </c>
      <c r="B11" s="223">
        <v>68696884</v>
      </c>
      <c r="C11" s="223">
        <v>3731153</v>
      </c>
      <c r="D11" s="223">
        <v>43396458</v>
      </c>
      <c r="E11" s="223">
        <v>36946064</v>
      </c>
      <c r="F11" s="223">
        <v>3628327</v>
      </c>
      <c r="G11" s="223">
        <v>2728133</v>
      </c>
      <c r="H11" s="223">
        <v>2950046</v>
      </c>
      <c r="I11" s="223">
        <v>7485154</v>
      </c>
      <c r="J11" s="223">
        <v>1043904</v>
      </c>
      <c r="K11" s="223">
        <v>6060582</v>
      </c>
      <c r="L11" s="223">
        <v>7411891</v>
      </c>
      <c r="M11" s="223">
        <v>5151193</v>
      </c>
      <c r="N11" s="223">
        <v>1831002</v>
      </c>
      <c r="O11" s="223">
        <v>3197637</v>
      </c>
      <c r="P11" s="223">
        <v>524545</v>
      </c>
      <c r="Q11" s="175" t="s">
        <v>530</v>
      </c>
    </row>
    <row r="12" spans="1:17" ht="7.5" customHeight="1" thickBot="1" x14ac:dyDescent="0.2">
      <c r="A12" s="202"/>
      <c r="B12" s="226"/>
      <c r="C12" s="217"/>
      <c r="D12" s="217"/>
      <c r="E12" s="217"/>
      <c r="F12" s="217"/>
      <c r="G12" s="227"/>
      <c r="H12" s="217"/>
      <c r="I12" s="217"/>
      <c r="J12" s="217"/>
      <c r="K12" s="217"/>
      <c r="L12" s="217"/>
      <c r="M12" s="217"/>
      <c r="N12" s="217"/>
      <c r="O12" s="217"/>
      <c r="P12" s="217"/>
      <c r="Q12" s="218"/>
    </row>
    <row r="13" spans="1:17" x14ac:dyDescent="0.15">
      <c r="A13" s="200" t="s">
        <v>164</v>
      </c>
      <c r="G13" s="204"/>
    </row>
    <row r="14" spans="1:17" x14ac:dyDescent="0.15">
      <c r="B14" s="228"/>
    </row>
  </sheetData>
  <mergeCells count="20">
    <mergeCell ref="J4:J5"/>
    <mergeCell ref="K4:K5"/>
    <mergeCell ref="M4:M5"/>
    <mergeCell ref="N4:N5"/>
    <mergeCell ref="A1:I1"/>
    <mergeCell ref="J1:Q1"/>
    <mergeCell ref="J2:Q2"/>
    <mergeCell ref="A3:A5"/>
    <mergeCell ref="B3:B5"/>
    <mergeCell ref="C3:C5"/>
    <mergeCell ref="D3:D5"/>
    <mergeCell ref="H3:H5"/>
    <mergeCell ref="I3:I5"/>
    <mergeCell ref="L3:L5"/>
    <mergeCell ref="O3:O5"/>
    <mergeCell ref="P3:P5"/>
    <mergeCell ref="Q3:Q5"/>
    <mergeCell ref="E4:E5"/>
    <mergeCell ref="F4:F5"/>
    <mergeCell ref="G4:G5"/>
  </mergeCells>
  <phoneticPr fontId="2"/>
  <pageMargins left="1.29" right="0.2" top="0.75" bottom="0.75" header="0.3" footer="0.3"/>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124" zoomScaleNormal="124" workbookViewId="0">
      <selection activeCell="H55" sqref="H55"/>
    </sheetView>
  </sheetViews>
  <sheetFormatPr defaultRowHeight="13.5" x14ac:dyDescent="0.15"/>
  <cols>
    <col min="1" max="1" width="15.25" style="230" customWidth="1"/>
    <col min="2" max="2" width="10" style="230" customWidth="1"/>
    <col min="3" max="3" width="15.25" style="230" customWidth="1"/>
    <col min="4" max="4" width="10" style="230" customWidth="1"/>
    <col min="5" max="5" width="15.25" style="230" customWidth="1"/>
    <col min="6" max="6" width="10" style="230" customWidth="1"/>
    <col min="7" max="7" width="15.25" style="230" customWidth="1"/>
    <col min="8" max="16384" width="9" style="229"/>
  </cols>
  <sheetData>
    <row r="1" spans="1:7" ht="10.5" customHeight="1" x14ac:dyDescent="0.15">
      <c r="A1" s="436" t="s">
        <v>137</v>
      </c>
      <c r="B1" s="436"/>
      <c r="C1" s="436"/>
      <c r="D1" s="436"/>
      <c r="E1" s="436"/>
      <c r="F1" s="436"/>
      <c r="G1" s="436"/>
    </row>
    <row r="2" spans="1:7" x14ac:dyDescent="0.15">
      <c r="B2" s="231"/>
    </row>
    <row r="3" spans="1:7" ht="10.5" customHeight="1" x14ac:dyDescent="0.15">
      <c r="A3" s="437" t="s">
        <v>273</v>
      </c>
      <c r="B3" s="437"/>
      <c r="C3" s="437"/>
      <c r="D3" s="437"/>
      <c r="E3" s="437"/>
      <c r="F3" s="437"/>
      <c r="G3" s="437"/>
    </row>
    <row r="4" spans="1:7" ht="12.75" customHeight="1" x14ac:dyDescent="0.15">
      <c r="A4" s="437"/>
      <c r="B4" s="437"/>
      <c r="C4" s="437"/>
      <c r="D4" s="437"/>
      <c r="E4" s="437"/>
      <c r="F4" s="437"/>
      <c r="G4" s="437"/>
    </row>
    <row r="5" spans="1:7" ht="12.75" customHeight="1" thickBot="1" x14ac:dyDescent="0.2">
      <c r="A5" s="438" t="s">
        <v>150</v>
      </c>
      <c r="B5" s="438"/>
      <c r="C5" s="438"/>
      <c r="D5" s="438"/>
      <c r="E5" s="438"/>
      <c r="F5" s="438"/>
      <c r="G5" s="438"/>
    </row>
    <row r="6" spans="1:7" ht="12.75" customHeight="1" x14ac:dyDescent="0.15">
      <c r="A6" s="439" t="s">
        <v>406</v>
      </c>
      <c r="B6" s="441" t="s">
        <v>132</v>
      </c>
      <c r="C6" s="442"/>
      <c r="D6" s="441" t="s">
        <v>133</v>
      </c>
      <c r="E6" s="442"/>
      <c r="F6" s="441" t="s">
        <v>134</v>
      </c>
      <c r="G6" s="441"/>
    </row>
    <row r="7" spans="1:7" ht="18.75" customHeight="1" x14ac:dyDescent="0.15">
      <c r="A7" s="440"/>
      <c r="B7" s="232" t="s">
        <v>135</v>
      </c>
      <c r="C7" s="232" t="s">
        <v>157</v>
      </c>
      <c r="D7" s="232" t="s">
        <v>135</v>
      </c>
      <c r="E7" s="232" t="s">
        <v>157</v>
      </c>
      <c r="F7" s="232" t="s">
        <v>135</v>
      </c>
      <c r="G7" s="233" t="s">
        <v>157</v>
      </c>
    </row>
    <row r="8" spans="1:7" ht="7.5" customHeight="1" x14ac:dyDescent="0.15">
      <c r="A8" s="234"/>
      <c r="B8" s="235"/>
      <c r="C8" s="235"/>
      <c r="D8" s="235"/>
      <c r="E8" s="235"/>
      <c r="F8" s="236"/>
      <c r="G8" s="236"/>
    </row>
    <row r="9" spans="1:7" ht="12.75" customHeight="1" x14ac:dyDescent="0.15">
      <c r="A9" s="237" t="s">
        <v>533</v>
      </c>
      <c r="B9" s="238">
        <v>525</v>
      </c>
      <c r="C9" s="238">
        <v>1892051</v>
      </c>
      <c r="D9" s="238">
        <v>39</v>
      </c>
      <c r="E9" s="238">
        <v>609453</v>
      </c>
      <c r="F9" s="238">
        <v>486</v>
      </c>
      <c r="G9" s="238">
        <v>1282598</v>
      </c>
    </row>
    <row r="10" spans="1:7" ht="12.75" customHeight="1" x14ac:dyDescent="0.15">
      <c r="A10" s="237" t="s">
        <v>534</v>
      </c>
      <c r="B10" s="238">
        <v>534</v>
      </c>
      <c r="C10" s="238">
        <v>1889198</v>
      </c>
      <c r="D10" s="238">
        <v>38</v>
      </c>
      <c r="E10" s="238">
        <v>837029</v>
      </c>
      <c r="F10" s="238">
        <v>496</v>
      </c>
      <c r="G10" s="238">
        <v>1052169</v>
      </c>
    </row>
    <row r="11" spans="1:7" ht="12.75" customHeight="1" x14ac:dyDescent="0.15">
      <c r="A11" s="237" t="s">
        <v>535</v>
      </c>
      <c r="B11" s="238">
        <v>514</v>
      </c>
      <c r="C11" s="238">
        <v>1670289</v>
      </c>
      <c r="D11" s="238">
        <v>37</v>
      </c>
      <c r="E11" s="238">
        <v>619251</v>
      </c>
      <c r="F11" s="238">
        <v>477</v>
      </c>
      <c r="G11" s="238">
        <v>1051038</v>
      </c>
    </row>
    <row r="12" spans="1:7" ht="12.75" customHeight="1" x14ac:dyDescent="0.15">
      <c r="A12" s="237" t="s">
        <v>536</v>
      </c>
      <c r="B12" s="238">
        <v>488</v>
      </c>
      <c r="C12" s="238">
        <v>1837540</v>
      </c>
      <c r="D12" s="238">
        <v>43</v>
      </c>
      <c r="E12" s="238">
        <v>824509</v>
      </c>
      <c r="F12" s="238">
        <v>445</v>
      </c>
      <c r="G12" s="238">
        <v>1013031</v>
      </c>
    </row>
    <row r="13" spans="1:7" ht="12.75" customHeight="1" x14ac:dyDescent="0.15">
      <c r="A13" s="237" t="s">
        <v>537</v>
      </c>
      <c r="B13" s="238">
        <v>407</v>
      </c>
      <c r="C13" s="238">
        <v>1377973</v>
      </c>
      <c r="D13" s="238">
        <v>36</v>
      </c>
      <c r="E13" s="238">
        <v>405501</v>
      </c>
      <c r="F13" s="238">
        <v>371</v>
      </c>
      <c r="G13" s="238">
        <v>972472</v>
      </c>
    </row>
    <row r="14" spans="1:7" ht="12.75" customHeight="1" x14ac:dyDescent="0.15">
      <c r="A14" s="237"/>
      <c r="B14" s="238"/>
      <c r="C14" s="238"/>
      <c r="D14" s="238"/>
      <c r="E14" s="238"/>
      <c r="F14" s="238"/>
      <c r="G14" s="238"/>
    </row>
    <row r="15" spans="1:7" ht="12.75" customHeight="1" x14ac:dyDescent="0.15">
      <c r="A15" s="239" t="s">
        <v>120</v>
      </c>
      <c r="B15" s="240">
        <v>34</v>
      </c>
      <c r="C15" s="241">
        <v>129654</v>
      </c>
      <c r="D15" s="242">
        <v>2</v>
      </c>
      <c r="E15" s="242">
        <v>27390</v>
      </c>
      <c r="F15" s="241">
        <v>32</v>
      </c>
      <c r="G15" s="241">
        <v>102264</v>
      </c>
    </row>
    <row r="16" spans="1:7" ht="12.75" customHeight="1" x14ac:dyDescent="0.15">
      <c r="A16" s="239" t="s">
        <v>121</v>
      </c>
      <c r="B16" s="240">
        <v>34</v>
      </c>
      <c r="C16" s="241">
        <v>103864</v>
      </c>
      <c r="D16" s="242">
        <v>3</v>
      </c>
      <c r="E16" s="242">
        <v>54245</v>
      </c>
      <c r="F16" s="241">
        <v>31</v>
      </c>
      <c r="G16" s="241">
        <v>49619</v>
      </c>
    </row>
    <row r="17" spans="1:7" ht="12.75" customHeight="1" x14ac:dyDescent="0.15">
      <c r="A17" s="239" t="s">
        <v>122</v>
      </c>
      <c r="B17" s="240">
        <v>40</v>
      </c>
      <c r="C17" s="241">
        <v>122973</v>
      </c>
      <c r="D17" s="242">
        <v>4</v>
      </c>
      <c r="E17" s="242">
        <v>32019</v>
      </c>
      <c r="F17" s="241">
        <v>36</v>
      </c>
      <c r="G17" s="241">
        <v>90954</v>
      </c>
    </row>
    <row r="18" spans="1:7" ht="12.75" customHeight="1" x14ac:dyDescent="0.15">
      <c r="A18" s="239" t="s">
        <v>123</v>
      </c>
      <c r="B18" s="240">
        <v>35</v>
      </c>
      <c r="C18" s="241">
        <v>111885</v>
      </c>
      <c r="D18" s="242">
        <v>4</v>
      </c>
      <c r="E18" s="242">
        <v>59109</v>
      </c>
      <c r="F18" s="241">
        <v>31</v>
      </c>
      <c r="G18" s="241">
        <v>52776</v>
      </c>
    </row>
    <row r="19" spans="1:7" ht="12.75" customHeight="1" x14ac:dyDescent="0.15">
      <c r="A19" s="239"/>
      <c r="B19" s="240"/>
      <c r="C19" s="241"/>
      <c r="D19" s="243"/>
      <c r="E19" s="243"/>
      <c r="F19" s="244"/>
      <c r="G19" s="238"/>
    </row>
    <row r="20" spans="1:7" ht="12.75" customHeight="1" x14ac:dyDescent="0.15">
      <c r="A20" s="239" t="s">
        <v>124</v>
      </c>
      <c r="B20" s="240">
        <v>40</v>
      </c>
      <c r="C20" s="241">
        <v>93811</v>
      </c>
      <c r="D20" s="242">
        <v>5</v>
      </c>
      <c r="E20" s="242">
        <v>27726</v>
      </c>
      <c r="F20" s="241">
        <v>35</v>
      </c>
      <c r="G20" s="241">
        <v>66085</v>
      </c>
    </row>
    <row r="21" spans="1:7" ht="12.75" customHeight="1" x14ac:dyDescent="0.15">
      <c r="A21" s="239" t="s">
        <v>125</v>
      </c>
      <c r="B21" s="240">
        <v>26</v>
      </c>
      <c r="C21" s="241">
        <v>43858</v>
      </c>
      <c r="D21" s="242">
        <v>3</v>
      </c>
      <c r="E21" s="242">
        <v>497</v>
      </c>
      <c r="F21" s="241">
        <v>23</v>
      </c>
      <c r="G21" s="241">
        <v>43361</v>
      </c>
    </row>
    <row r="22" spans="1:7" ht="12.75" customHeight="1" x14ac:dyDescent="0.15">
      <c r="A22" s="239" t="s">
        <v>126</v>
      </c>
      <c r="B22" s="240">
        <v>37</v>
      </c>
      <c r="C22" s="241">
        <v>158411</v>
      </c>
      <c r="D22" s="242">
        <v>0</v>
      </c>
      <c r="E22" s="242">
        <v>0</v>
      </c>
      <c r="F22" s="241">
        <v>37</v>
      </c>
      <c r="G22" s="241">
        <v>158411</v>
      </c>
    </row>
    <row r="23" spans="1:7" ht="12.75" customHeight="1" x14ac:dyDescent="0.15">
      <c r="A23" s="239" t="s">
        <v>127</v>
      </c>
      <c r="B23" s="240">
        <v>33</v>
      </c>
      <c r="C23" s="241">
        <v>166910</v>
      </c>
      <c r="D23" s="242">
        <v>4</v>
      </c>
      <c r="E23" s="242">
        <v>59083</v>
      </c>
      <c r="F23" s="241">
        <v>29</v>
      </c>
      <c r="G23" s="241">
        <v>107827</v>
      </c>
    </row>
    <row r="24" spans="1:7" ht="12.75" customHeight="1" x14ac:dyDescent="0.15">
      <c r="A24" s="239"/>
      <c r="B24" s="240"/>
      <c r="C24" s="241"/>
      <c r="D24" s="245"/>
      <c r="E24" s="243"/>
      <c r="F24" s="244"/>
      <c r="G24" s="244"/>
    </row>
    <row r="25" spans="1:7" ht="12.75" customHeight="1" x14ac:dyDescent="0.15">
      <c r="A25" s="239" t="s">
        <v>128</v>
      </c>
      <c r="B25" s="240">
        <v>31</v>
      </c>
      <c r="C25" s="241">
        <v>101615</v>
      </c>
      <c r="D25" s="242">
        <v>1</v>
      </c>
      <c r="E25" s="242">
        <v>27244</v>
      </c>
      <c r="F25" s="241">
        <v>30</v>
      </c>
      <c r="G25" s="241">
        <v>74371</v>
      </c>
    </row>
    <row r="26" spans="1:7" ht="12.75" customHeight="1" x14ac:dyDescent="0.15">
      <c r="A26" s="239" t="s">
        <v>129</v>
      </c>
      <c r="B26" s="240">
        <v>36</v>
      </c>
      <c r="C26" s="241">
        <v>142763</v>
      </c>
      <c r="D26" s="242">
        <v>3</v>
      </c>
      <c r="E26" s="242">
        <v>63277</v>
      </c>
      <c r="F26" s="241">
        <v>33</v>
      </c>
      <c r="G26" s="241">
        <v>79486</v>
      </c>
    </row>
    <row r="27" spans="1:7" ht="12.75" customHeight="1" x14ac:dyDescent="0.15">
      <c r="A27" s="239" t="s">
        <v>130</v>
      </c>
      <c r="B27" s="240">
        <v>34</v>
      </c>
      <c r="C27" s="241">
        <v>107191</v>
      </c>
      <c r="D27" s="242">
        <v>5</v>
      </c>
      <c r="E27" s="242">
        <v>28043</v>
      </c>
      <c r="F27" s="241">
        <v>29</v>
      </c>
      <c r="G27" s="241">
        <v>79148</v>
      </c>
    </row>
    <row r="28" spans="1:7" ht="12.75" customHeight="1" x14ac:dyDescent="0.15">
      <c r="A28" s="239" t="s">
        <v>131</v>
      </c>
      <c r="B28" s="240">
        <v>27</v>
      </c>
      <c r="C28" s="241">
        <v>95038</v>
      </c>
      <c r="D28" s="242">
        <v>2</v>
      </c>
      <c r="E28" s="242">
        <v>26868</v>
      </c>
      <c r="F28" s="241">
        <v>25</v>
      </c>
      <c r="G28" s="241">
        <v>68170</v>
      </c>
    </row>
    <row r="29" spans="1:7" ht="7.5" customHeight="1" thickBot="1" x14ac:dyDescent="0.2">
      <c r="A29" s="246"/>
      <c r="B29" s="247"/>
      <c r="C29" s="248"/>
      <c r="D29" s="249"/>
      <c r="E29" s="249"/>
      <c r="F29" s="248"/>
      <c r="G29" s="248"/>
    </row>
    <row r="30" spans="1:7" ht="12.75" customHeight="1" x14ac:dyDescent="0.15">
      <c r="A30" s="435" t="s">
        <v>149</v>
      </c>
      <c r="B30" s="435"/>
      <c r="C30" s="435"/>
      <c r="D30" s="435"/>
      <c r="E30" s="435"/>
      <c r="F30" s="435"/>
      <c r="G30" s="435"/>
    </row>
    <row r="31" spans="1:7" x14ac:dyDescent="0.15">
      <c r="A31" s="250"/>
      <c r="B31" s="250"/>
      <c r="C31" s="250"/>
      <c r="D31" s="250"/>
      <c r="E31" s="250"/>
      <c r="F31" s="250"/>
      <c r="G31" s="250"/>
    </row>
  </sheetData>
  <mergeCells count="9">
    <mergeCell ref="A30:G30"/>
    <mergeCell ref="A1:G1"/>
    <mergeCell ref="A3:G3"/>
    <mergeCell ref="A4:G4"/>
    <mergeCell ref="A5:G5"/>
    <mergeCell ref="A6:A7"/>
    <mergeCell ref="B6:C6"/>
    <mergeCell ref="D6:E6"/>
    <mergeCell ref="F6:G6"/>
  </mergeCells>
  <phoneticPr fontId="2"/>
  <pageMargins left="1.29" right="0.2" top="0.75" bottom="0.75" header="0.3" footer="0.3"/>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opLeftCell="A2" zoomScale="160" zoomScaleNormal="160" workbookViewId="0">
      <selection activeCell="D27" sqref="D27"/>
    </sheetView>
  </sheetViews>
  <sheetFormatPr defaultRowHeight="13.5" x14ac:dyDescent="0.15"/>
  <cols>
    <col min="1" max="1" width="1.25" style="176" customWidth="1"/>
    <col min="2" max="2" width="16.625" style="176" customWidth="1"/>
    <col min="3" max="3" width="1.25" style="176" customWidth="1"/>
    <col min="4" max="4" width="4.375" style="176" customWidth="1"/>
    <col min="5" max="5" width="10" style="176" customWidth="1"/>
    <col min="6" max="6" width="4.375" style="176" customWidth="1"/>
    <col min="7" max="7" width="10" style="176" customWidth="1"/>
    <col min="8" max="8" width="4.375" style="176" customWidth="1"/>
    <col min="9" max="9" width="10" style="176" customWidth="1"/>
    <col min="10" max="10" width="4.375" style="176" customWidth="1"/>
    <col min="11" max="11" width="10" style="176" customWidth="1"/>
    <col min="12" max="12" width="4.375" style="180" customWidth="1"/>
    <col min="13" max="13" width="10" style="180" customWidth="1"/>
    <col min="14" max="16384" width="9" style="180"/>
  </cols>
  <sheetData>
    <row r="1" spans="1:14" ht="12" customHeight="1" x14ac:dyDescent="0.15">
      <c r="A1" s="443" t="s">
        <v>44</v>
      </c>
      <c r="B1" s="443"/>
      <c r="C1" s="443"/>
      <c r="D1" s="443"/>
      <c r="E1" s="443"/>
      <c r="F1" s="443"/>
      <c r="G1" s="443"/>
      <c r="H1" s="443"/>
      <c r="I1" s="443"/>
      <c r="J1" s="443"/>
      <c r="K1" s="443"/>
      <c r="L1" s="443"/>
      <c r="M1" s="443"/>
    </row>
    <row r="2" spans="1:14" ht="9" customHeight="1" x14ac:dyDescent="0.15"/>
    <row r="3" spans="1:14" ht="12.75" customHeight="1" x14ac:dyDescent="0.15">
      <c r="A3" s="355" t="s">
        <v>274</v>
      </c>
      <c r="B3" s="355"/>
      <c r="C3" s="355"/>
      <c r="D3" s="355"/>
      <c r="E3" s="355"/>
      <c r="F3" s="355"/>
      <c r="G3" s="355"/>
      <c r="H3" s="355"/>
      <c r="I3" s="355"/>
      <c r="J3" s="355"/>
      <c r="K3" s="355"/>
    </row>
    <row r="4" spans="1:14" ht="12.75" customHeight="1" thickBot="1" x14ac:dyDescent="0.2">
      <c r="A4" s="357" t="s">
        <v>150</v>
      </c>
      <c r="B4" s="357"/>
      <c r="C4" s="357"/>
      <c r="D4" s="357"/>
      <c r="E4" s="357"/>
      <c r="F4" s="357"/>
      <c r="G4" s="357"/>
      <c r="H4" s="357"/>
      <c r="I4" s="357"/>
      <c r="J4" s="357"/>
      <c r="K4" s="357"/>
      <c r="L4" s="357"/>
      <c r="M4" s="357"/>
    </row>
    <row r="5" spans="1:14" ht="18.75" customHeight="1" x14ac:dyDescent="0.15">
      <c r="A5" s="344" t="s">
        <v>136</v>
      </c>
      <c r="B5" s="344"/>
      <c r="C5" s="345"/>
      <c r="D5" s="348" t="s">
        <v>538</v>
      </c>
      <c r="E5" s="444"/>
      <c r="F5" s="348" t="s">
        <v>407</v>
      </c>
      <c r="G5" s="444"/>
      <c r="H5" s="348" t="s">
        <v>539</v>
      </c>
      <c r="I5" s="444"/>
      <c r="J5" s="348" t="s">
        <v>540</v>
      </c>
      <c r="K5" s="444"/>
      <c r="L5" s="348" t="s">
        <v>541</v>
      </c>
      <c r="M5" s="349"/>
      <c r="N5" s="252"/>
    </row>
    <row r="6" spans="1:14" ht="18.75" customHeight="1" x14ac:dyDescent="0.15">
      <c r="A6" s="346"/>
      <c r="B6" s="346"/>
      <c r="C6" s="347"/>
      <c r="D6" s="179" t="s">
        <v>165</v>
      </c>
      <c r="E6" s="179" t="s">
        <v>166</v>
      </c>
      <c r="F6" s="179" t="s">
        <v>165</v>
      </c>
      <c r="G6" s="179" t="s">
        <v>166</v>
      </c>
      <c r="H6" s="179" t="s">
        <v>165</v>
      </c>
      <c r="I6" s="44" t="s">
        <v>166</v>
      </c>
      <c r="J6" s="179" t="s">
        <v>165</v>
      </c>
      <c r="K6" s="44" t="s">
        <v>166</v>
      </c>
      <c r="L6" s="179" t="s">
        <v>165</v>
      </c>
      <c r="M6" s="179" t="s">
        <v>166</v>
      </c>
    </row>
    <row r="7" spans="1:14" ht="7.5" customHeight="1" x14ac:dyDescent="0.15">
      <c r="A7" s="45"/>
      <c r="B7" s="45"/>
      <c r="C7" s="46"/>
      <c r="D7" s="177"/>
      <c r="E7" s="177"/>
      <c r="F7" s="177"/>
      <c r="G7" s="177"/>
      <c r="H7" s="177"/>
      <c r="I7" s="177"/>
      <c r="J7" s="177"/>
      <c r="K7" s="177"/>
      <c r="L7" s="177"/>
      <c r="M7" s="177"/>
    </row>
    <row r="8" spans="1:14" ht="12.75" customHeight="1" x14ac:dyDescent="0.15">
      <c r="A8" s="177"/>
      <c r="B8" s="177" t="s">
        <v>48</v>
      </c>
      <c r="C8" s="178"/>
      <c r="D8" s="97">
        <v>525</v>
      </c>
      <c r="E8" s="97">
        <v>1892051</v>
      </c>
      <c r="F8" s="97">
        <v>534</v>
      </c>
      <c r="G8" s="97">
        <v>1889198</v>
      </c>
      <c r="H8" s="97">
        <v>514</v>
      </c>
      <c r="I8" s="97">
        <v>1670289</v>
      </c>
      <c r="J8" s="97">
        <v>488</v>
      </c>
      <c r="K8" s="97">
        <v>1837540</v>
      </c>
      <c r="L8" s="97">
        <v>407</v>
      </c>
      <c r="M8" s="97">
        <v>1377973</v>
      </c>
    </row>
    <row r="9" spans="1:14" ht="12.75" customHeight="1" x14ac:dyDescent="0.15">
      <c r="A9" s="177"/>
      <c r="B9" s="177"/>
      <c r="C9" s="178"/>
      <c r="D9" s="97"/>
      <c r="E9" s="97"/>
      <c r="F9" s="97"/>
      <c r="G9" s="97"/>
      <c r="H9" s="97"/>
      <c r="I9" s="97"/>
      <c r="J9" s="97"/>
      <c r="K9" s="97"/>
      <c r="L9" s="97"/>
      <c r="M9" s="97"/>
    </row>
    <row r="10" spans="1:14" ht="12.75" customHeight="1" x14ac:dyDescent="0.15">
      <c r="A10" s="177"/>
      <c r="B10" s="182" t="s">
        <v>275</v>
      </c>
      <c r="C10" s="178"/>
      <c r="D10" s="97">
        <v>39</v>
      </c>
      <c r="E10" s="97">
        <v>609453</v>
      </c>
      <c r="F10" s="97">
        <v>38</v>
      </c>
      <c r="G10" s="97">
        <v>837029</v>
      </c>
      <c r="H10" s="183">
        <v>37</v>
      </c>
      <c r="I10" s="183">
        <v>619251</v>
      </c>
      <c r="J10" s="183">
        <v>43</v>
      </c>
      <c r="K10" s="183">
        <v>824509</v>
      </c>
      <c r="L10" s="183">
        <v>36</v>
      </c>
      <c r="M10" s="183">
        <v>405501</v>
      </c>
    </row>
    <row r="11" spans="1:14" ht="9" customHeight="1" x14ac:dyDescent="0.15">
      <c r="A11" s="177"/>
      <c r="B11" s="182"/>
      <c r="C11" s="178"/>
      <c r="D11" s="97"/>
      <c r="E11" s="97"/>
      <c r="F11" s="97"/>
      <c r="G11" s="97"/>
      <c r="H11" s="184"/>
      <c r="I11" s="184"/>
      <c r="J11" s="184"/>
      <c r="K11" s="184"/>
      <c r="L11" s="184"/>
      <c r="M11" s="184"/>
    </row>
    <row r="12" spans="1:14" ht="12.75" customHeight="1" x14ac:dyDescent="0.15">
      <c r="A12" s="177"/>
      <c r="B12" s="182" t="s">
        <v>184</v>
      </c>
      <c r="C12" s="178"/>
      <c r="D12" s="97">
        <v>486</v>
      </c>
      <c r="E12" s="97">
        <v>1282598</v>
      </c>
      <c r="F12" s="97">
        <v>496</v>
      </c>
      <c r="G12" s="97">
        <v>1052169</v>
      </c>
      <c r="H12" s="73">
        <v>477</v>
      </c>
      <c r="I12" s="73">
        <v>1051038</v>
      </c>
      <c r="J12" s="73">
        <v>445</v>
      </c>
      <c r="K12" s="73">
        <v>1013031</v>
      </c>
      <c r="L12" s="73">
        <v>371</v>
      </c>
      <c r="M12" s="73">
        <v>972472</v>
      </c>
    </row>
    <row r="13" spans="1:14" ht="9" customHeight="1" x14ac:dyDescent="0.15">
      <c r="A13" s="177"/>
      <c r="B13" s="177"/>
      <c r="C13" s="178"/>
      <c r="D13" s="97"/>
      <c r="E13" s="97"/>
      <c r="F13" s="97"/>
      <c r="G13" s="97"/>
      <c r="H13" s="185"/>
      <c r="I13" s="185"/>
      <c r="J13" s="185"/>
      <c r="K13" s="185"/>
      <c r="L13" s="185"/>
      <c r="M13" s="185"/>
    </row>
    <row r="14" spans="1:14" ht="12.75" customHeight="1" x14ac:dyDescent="0.15">
      <c r="A14" s="177"/>
      <c r="B14" s="251" t="s">
        <v>185</v>
      </c>
      <c r="C14" s="178"/>
      <c r="D14" s="97">
        <v>201</v>
      </c>
      <c r="E14" s="97">
        <v>328009</v>
      </c>
      <c r="F14" s="97">
        <v>238</v>
      </c>
      <c r="G14" s="97">
        <v>332332</v>
      </c>
      <c r="H14" s="183">
        <v>227</v>
      </c>
      <c r="I14" s="183">
        <v>358220</v>
      </c>
      <c r="J14" s="183">
        <v>235</v>
      </c>
      <c r="K14" s="183">
        <v>341785</v>
      </c>
      <c r="L14" s="183">
        <v>209</v>
      </c>
      <c r="M14" s="183">
        <v>319507</v>
      </c>
    </row>
    <row r="15" spans="1:14" ht="12.75" customHeight="1" x14ac:dyDescent="0.15">
      <c r="A15" s="177"/>
      <c r="B15" s="251" t="s">
        <v>186</v>
      </c>
      <c r="C15" s="178"/>
      <c r="D15" s="97">
        <v>96</v>
      </c>
      <c r="E15" s="97">
        <v>6340</v>
      </c>
      <c r="F15" s="97">
        <v>92</v>
      </c>
      <c r="G15" s="97">
        <v>9724</v>
      </c>
      <c r="H15" s="183">
        <v>61</v>
      </c>
      <c r="I15" s="183">
        <v>7676</v>
      </c>
      <c r="J15" s="183">
        <v>2</v>
      </c>
      <c r="K15" s="183">
        <v>5848</v>
      </c>
      <c r="L15" s="183">
        <v>5</v>
      </c>
      <c r="M15" s="183">
        <v>8976</v>
      </c>
    </row>
    <row r="16" spans="1:14" ht="12.75" customHeight="1" x14ac:dyDescent="0.15">
      <c r="A16" s="177"/>
      <c r="B16" s="251" t="s">
        <v>187</v>
      </c>
      <c r="C16" s="178"/>
      <c r="D16" s="97">
        <v>7</v>
      </c>
      <c r="E16" s="97">
        <v>21942</v>
      </c>
      <c r="F16" s="97">
        <v>5</v>
      </c>
      <c r="G16" s="97">
        <v>16707</v>
      </c>
      <c r="H16" s="183">
        <v>2</v>
      </c>
      <c r="I16" s="183">
        <v>8137</v>
      </c>
      <c r="J16" s="183">
        <v>3</v>
      </c>
      <c r="K16" s="183">
        <v>14039</v>
      </c>
      <c r="L16" s="183">
        <v>3</v>
      </c>
      <c r="M16" s="183">
        <v>13440</v>
      </c>
    </row>
    <row r="17" spans="1:13" ht="12.75" customHeight="1" x14ac:dyDescent="0.15">
      <c r="A17" s="177"/>
      <c r="B17" s="251" t="s">
        <v>199</v>
      </c>
      <c r="C17" s="178"/>
      <c r="D17" s="97">
        <v>3</v>
      </c>
      <c r="E17" s="97">
        <v>12243</v>
      </c>
      <c r="F17" s="97">
        <v>2</v>
      </c>
      <c r="G17" s="97">
        <v>8446</v>
      </c>
      <c r="H17" s="183">
        <v>3</v>
      </c>
      <c r="I17" s="183">
        <v>12969</v>
      </c>
      <c r="J17" s="183">
        <v>4</v>
      </c>
      <c r="K17" s="183">
        <v>16429</v>
      </c>
      <c r="L17" s="183">
        <v>6</v>
      </c>
      <c r="M17" s="183">
        <v>28044</v>
      </c>
    </row>
    <row r="18" spans="1:13" ht="12.75" customHeight="1" x14ac:dyDescent="0.15">
      <c r="A18" s="177"/>
      <c r="B18" s="251" t="s">
        <v>520</v>
      </c>
      <c r="C18" s="178"/>
      <c r="D18" s="97" t="s">
        <v>240</v>
      </c>
      <c r="E18" s="97" t="s">
        <v>240</v>
      </c>
      <c r="F18" s="97" t="s">
        <v>240</v>
      </c>
      <c r="G18" s="97" t="s">
        <v>240</v>
      </c>
      <c r="H18" s="183" t="s">
        <v>240</v>
      </c>
      <c r="I18" s="183" t="s">
        <v>240</v>
      </c>
      <c r="J18" s="183" t="s">
        <v>240</v>
      </c>
      <c r="K18" s="183" t="s">
        <v>240</v>
      </c>
      <c r="L18" s="183">
        <v>2</v>
      </c>
      <c r="M18" s="183">
        <v>53476</v>
      </c>
    </row>
    <row r="19" spans="1:13" ht="12.75" customHeight="1" x14ac:dyDescent="0.15">
      <c r="A19" s="177"/>
      <c r="B19" s="251" t="s">
        <v>190</v>
      </c>
      <c r="C19" s="178"/>
      <c r="D19" s="185">
        <v>37</v>
      </c>
      <c r="E19" s="97">
        <v>28609</v>
      </c>
      <c r="F19" s="185">
        <v>42</v>
      </c>
      <c r="G19" s="97">
        <v>30690</v>
      </c>
      <c r="H19" s="183">
        <v>79</v>
      </c>
      <c r="I19" s="183">
        <v>69371</v>
      </c>
      <c r="J19" s="183">
        <v>84</v>
      </c>
      <c r="K19" s="183">
        <v>72063</v>
      </c>
      <c r="L19" s="183">
        <v>46</v>
      </c>
      <c r="M19" s="183">
        <v>42393</v>
      </c>
    </row>
    <row r="20" spans="1:13" ht="12.75" customHeight="1" x14ac:dyDescent="0.15">
      <c r="A20" s="177"/>
      <c r="B20" s="215" t="s">
        <v>191</v>
      </c>
      <c r="C20" s="178"/>
      <c r="D20" s="185">
        <v>92</v>
      </c>
      <c r="E20" s="185">
        <v>642686</v>
      </c>
      <c r="F20" s="185">
        <v>60</v>
      </c>
      <c r="G20" s="185">
        <v>372913</v>
      </c>
      <c r="H20" s="73">
        <v>45</v>
      </c>
      <c r="I20" s="73">
        <v>319046</v>
      </c>
      <c r="J20" s="73">
        <v>42</v>
      </c>
      <c r="K20" s="73">
        <v>241117</v>
      </c>
      <c r="L20" s="73">
        <v>45</v>
      </c>
      <c r="M20" s="73">
        <v>251163</v>
      </c>
    </row>
    <row r="21" spans="1:13" ht="12.75" customHeight="1" x14ac:dyDescent="0.15">
      <c r="A21" s="177"/>
      <c r="B21" s="215" t="s">
        <v>192</v>
      </c>
      <c r="C21" s="178"/>
      <c r="D21" s="188">
        <v>1</v>
      </c>
      <c r="E21" s="188">
        <v>48825</v>
      </c>
      <c r="F21" s="188">
        <v>3</v>
      </c>
      <c r="G21" s="188">
        <v>18558</v>
      </c>
      <c r="H21" s="28">
        <v>5</v>
      </c>
      <c r="I21" s="28">
        <v>30930</v>
      </c>
      <c r="J21" s="28">
        <v>5</v>
      </c>
      <c r="K21" s="28">
        <v>30900</v>
      </c>
      <c r="L21" s="28">
        <v>5</v>
      </c>
      <c r="M21" s="28">
        <v>30810</v>
      </c>
    </row>
    <row r="22" spans="1:13" ht="12.75" customHeight="1" x14ac:dyDescent="0.15">
      <c r="A22" s="177"/>
      <c r="B22" s="215" t="s">
        <v>193</v>
      </c>
      <c r="C22" s="178"/>
      <c r="D22" s="97">
        <v>2</v>
      </c>
      <c r="E22" s="97">
        <v>6491</v>
      </c>
      <c r="F22" s="97">
        <v>3</v>
      </c>
      <c r="G22" s="97">
        <v>10483</v>
      </c>
      <c r="H22" s="183">
        <v>5</v>
      </c>
      <c r="I22" s="183">
        <v>22333</v>
      </c>
      <c r="J22" s="183">
        <v>2</v>
      </c>
      <c r="K22" s="183">
        <v>9206</v>
      </c>
      <c r="L22" s="183">
        <v>7</v>
      </c>
      <c r="M22" s="183">
        <v>24512</v>
      </c>
    </row>
    <row r="23" spans="1:13" ht="12.75" customHeight="1" x14ac:dyDescent="0.15">
      <c r="A23" s="177"/>
      <c r="B23" s="215" t="s">
        <v>490</v>
      </c>
      <c r="C23" s="178"/>
      <c r="D23" s="97">
        <v>4</v>
      </c>
      <c r="E23" s="97">
        <v>2484</v>
      </c>
      <c r="F23" s="97">
        <v>1</v>
      </c>
      <c r="G23" s="97">
        <v>1787</v>
      </c>
      <c r="H23" s="183">
        <v>9</v>
      </c>
      <c r="I23" s="183">
        <v>12075</v>
      </c>
      <c r="J23" s="183">
        <v>12</v>
      </c>
      <c r="K23" s="183">
        <v>9522</v>
      </c>
      <c r="L23" s="183">
        <v>9</v>
      </c>
      <c r="M23" s="183">
        <v>8214</v>
      </c>
    </row>
    <row r="24" spans="1:13" ht="12.75" customHeight="1" x14ac:dyDescent="0.15">
      <c r="A24" s="177"/>
      <c r="B24" s="215" t="s">
        <v>491</v>
      </c>
      <c r="C24" s="178"/>
      <c r="D24" s="97">
        <v>1</v>
      </c>
      <c r="E24" s="97">
        <v>4260</v>
      </c>
      <c r="F24" s="97">
        <v>6</v>
      </c>
      <c r="G24" s="97">
        <v>175356</v>
      </c>
      <c r="H24" s="186">
        <v>11</v>
      </c>
      <c r="I24" s="186">
        <v>168801</v>
      </c>
      <c r="J24" s="186">
        <v>28</v>
      </c>
      <c r="K24" s="186">
        <v>208230</v>
      </c>
      <c r="L24" s="186">
        <v>22</v>
      </c>
      <c r="M24" s="186">
        <v>123341</v>
      </c>
    </row>
    <row r="25" spans="1:13" ht="12.75" customHeight="1" x14ac:dyDescent="0.15">
      <c r="A25" s="177"/>
      <c r="B25" s="215" t="s">
        <v>492</v>
      </c>
      <c r="C25" s="178"/>
      <c r="D25" s="97" t="s">
        <v>240</v>
      </c>
      <c r="E25" s="97" t="s">
        <v>240</v>
      </c>
      <c r="F25" s="97" t="s">
        <v>240</v>
      </c>
      <c r="G25" s="97" t="s">
        <v>240</v>
      </c>
      <c r="H25" s="183" t="s">
        <v>240</v>
      </c>
      <c r="I25" s="183" t="s">
        <v>240</v>
      </c>
      <c r="J25" s="183">
        <v>6</v>
      </c>
      <c r="K25" s="183">
        <v>5264</v>
      </c>
      <c r="L25" s="183">
        <v>3</v>
      </c>
      <c r="M25" s="183">
        <v>3463</v>
      </c>
    </row>
    <row r="26" spans="1:13" ht="12.75" customHeight="1" x14ac:dyDescent="0.15">
      <c r="A26" s="177"/>
      <c r="B26" s="215" t="s">
        <v>194</v>
      </c>
      <c r="C26" s="178"/>
      <c r="D26" s="97">
        <v>1</v>
      </c>
      <c r="E26" s="97">
        <v>25754</v>
      </c>
      <c r="F26" s="183" t="s">
        <v>240</v>
      </c>
      <c r="G26" s="183" t="s">
        <v>240</v>
      </c>
      <c r="H26" s="183" t="s">
        <v>240</v>
      </c>
      <c r="I26" s="183" t="s">
        <v>240</v>
      </c>
      <c r="J26" s="183">
        <v>1</v>
      </c>
      <c r="K26" s="183">
        <v>8210</v>
      </c>
      <c r="L26" s="183">
        <v>2</v>
      </c>
      <c r="M26" s="183">
        <v>28691</v>
      </c>
    </row>
    <row r="27" spans="1:13" ht="12.75" customHeight="1" x14ac:dyDescent="0.15">
      <c r="A27" s="177"/>
      <c r="B27" s="215" t="s">
        <v>493</v>
      </c>
      <c r="C27" s="178"/>
      <c r="D27" s="183" t="s">
        <v>240</v>
      </c>
      <c r="E27" s="183" t="s">
        <v>240</v>
      </c>
      <c r="F27" s="185">
        <v>2</v>
      </c>
      <c r="G27" s="97">
        <v>3108</v>
      </c>
      <c r="H27" s="183" t="s">
        <v>240</v>
      </c>
      <c r="I27" s="183" t="s">
        <v>240</v>
      </c>
      <c r="J27" s="183">
        <v>15</v>
      </c>
      <c r="K27" s="183">
        <v>11964</v>
      </c>
      <c r="L27" s="183">
        <v>4</v>
      </c>
      <c r="M27" s="183">
        <v>4717</v>
      </c>
    </row>
    <row r="28" spans="1:13" ht="12.75" customHeight="1" x14ac:dyDescent="0.15">
      <c r="A28" s="177"/>
      <c r="B28" s="215" t="s">
        <v>195</v>
      </c>
      <c r="C28" s="178"/>
      <c r="D28" s="185">
        <v>1</v>
      </c>
      <c r="E28" s="185">
        <v>27327</v>
      </c>
      <c r="F28" s="187">
        <v>1</v>
      </c>
      <c r="G28" s="187">
        <v>5722</v>
      </c>
      <c r="H28" s="183" t="s">
        <v>240</v>
      </c>
      <c r="I28" s="183" t="s">
        <v>240</v>
      </c>
      <c r="J28" s="73">
        <v>1</v>
      </c>
      <c r="K28" s="73">
        <v>27005</v>
      </c>
      <c r="L28" s="73">
        <v>2</v>
      </c>
      <c r="M28" s="73">
        <v>28573</v>
      </c>
    </row>
    <row r="29" spans="1:13" s="216" customFormat="1" ht="12.75" customHeight="1" x14ac:dyDescent="0.15">
      <c r="A29" s="213"/>
      <c r="B29" s="212" t="s">
        <v>496</v>
      </c>
      <c r="C29" s="214"/>
      <c r="D29" s="185">
        <v>40</v>
      </c>
      <c r="E29" s="185">
        <v>127628</v>
      </c>
      <c r="F29" s="187">
        <v>41</v>
      </c>
      <c r="G29" s="187">
        <v>66343</v>
      </c>
      <c r="H29" s="73">
        <v>30</v>
      </c>
      <c r="I29" s="73">
        <v>41480</v>
      </c>
      <c r="J29" s="73">
        <v>5</v>
      </c>
      <c r="K29" s="73">
        <v>11449</v>
      </c>
      <c r="L29" s="73">
        <v>1</v>
      </c>
      <c r="M29" s="73">
        <v>3152</v>
      </c>
    </row>
    <row r="30" spans="1:13" ht="7.5" customHeight="1" thickBot="1" x14ac:dyDescent="0.2">
      <c r="A30" s="189"/>
      <c r="B30" s="54"/>
      <c r="C30" s="190"/>
      <c r="D30" s="191"/>
      <c r="E30" s="191"/>
      <c r="F30" s="191"/>
      <c r="G30" s="191"/>
      <c r="H30" s="191"/>
      <c r="I30" s="191"/>
      <c r="J30" s="191"/>
      <c r="K30" s="191"/>
      <c r="L30" s="191"/>
      <c r="M30" s="191"/>
    </row>
    <row r="31" spans="1:13" ht="13.5" customHeight="1" x14ac:dyDescent="0.15">
      <c r="A31" s="398" t="s">
        <v>149</v>
      </c>
      <c r="B31" s="445"/>
      <c r="C31" s="445"/>
      <c r="D31" s="445"/>
      <c r="E31" s="445"/>
      <c r="F31" s="445"/>
      <c r="G31" s="445"/>
      <c r="H31" s="445"/>
      <c r="I31" s="445"/>
      <c r="J31" s="445"/>
      <c r="K31" s="445"/>
    </row>
  </sheetData>
  <mergeCells count="10">
    <mergeCell ref="A1:M1"/>
    <mergeCell ref="H5:I5"/>
    <mergeCell ref="L5:M5"/>
    <mergeCell ref="A4:M4"/>
    <mergeCell ref="A31:K31"/>
    <mergeCell ref="A5:C6"/>
    <mergeCell ref="D5:E5"/>
    <mergeCell ref="F5:G5"/>
    <mergeCell ref="A3:K3"/>
    <mergeCell ref="J5:K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election activeCell="A2" sqref="A2:I2"/>
    </sheetView>
  </sheetViews>
  <sheetFormatPr defaultColWidth="9" defaultRowHeight="13.5" x14ac:dyDescent="0.15"/>
  <cols>
    <col min="1" max="1" width="17.5" style="119" customWidth="1"/>
    <col min="2" max="9" width="9.125" style="119" customWidth="1"/>
    <col min="10" max="16384" width="9" style="144"/>
  </cols>
  <sheetData>
    <row r="1" spans="1:10" ht="13.5" customHeight="1" x14ac:dyDescent="0.15">
      <c r="A1" s="329" t="s">
        <v>603</v>
      </c>
      <c r="B1" s="329"/>
      <c r="C1" s="329"/>
      <c r="D1" s="329"/>
      <c r="E1" s="329"/>
      <c r="F1" s="329"/>
      <c r="G1" s="329"/>
      <c r="H1" s="329"/>
      <c r="I1" s="329"/>
    </row>
    <row r="2" spans="1:10" ht="13.5" customHeight="1" thickBot="1" x14ac:dyDescent="0.2">
      <c r="A2" s="330" t="s">
        <v>144</v>
      </c>
      <c r="B2" s="330"/>
      <c r="C2" s="330"/>
      <c r="D2" s="330"/>
      <c r="E2" s="330"/>
      <c r="F2" s="330"/>
      <c r="G2" s="330"/>
      <c r="H2" s="330"/>
      <c r="I2" s="330"/>
    </row>
    <row r="3" spans="1:10" ht="16.5" customHeight="1" x14ac:dyDescent="0.15">
      <c r="A3" s="311" t="s">
        <v>305</v>
      </c>
      <c r="B3" s="311" t="s">
        <v>55</v>
      </c>
      <c r="C3" s="146" t="s">
        <v>306</v>
      </c>
      <c r="D3" s="147" t="s">
        <v>307</v>
      </c>
      <c r="E3" s="148" t="s">
        <v>308</v>
      </c>
      <c r="F3" s="147" t="s">
        <v>309</v>
      </c>
      <c r="G3" s="148" t="s">
        <v>310</v>
      </c>
      <c r="H3" s="148" t="s">
        <v>311</v>
      </c>
      <c r="I3" s="149" t="s">
        <v>312</v>
      </c>
    </row>
    <row r="4" spans="1:10" ht="14.25" customHeight="1" x14ac:dyDescent="0.15">
      <c r="A4" s="319"/>
      <c r="B4" s="319"/>
      <c r="C4" s="331" t="s">
        <v>313</v>
      </c>
      <c r="D4" s="332" t="s">
        <v>314</v>
      </c>
      <c r="E4" s="332" t="s">
        <v>315</v>
      </c>
      <c r="F4" s="332" t="s">
        <v>316</v>
      </c>
      <c r="G4" s="332" t="s">
        <v>317</v>
      </c>
      <c r="H4" s="332" t="s">
        <v>318</v>
      </c>
      <c r="I4" s="327" t="s">
        <v>319</v>
      </c>
    </row>
    <row r="5" spans="1:10" ht="16.5" customHeight="1" x14ac:dyDescent="0.15">
      <c r="A5" s="313"/>
      <c r="B5" s="313"/>
      <c r="C5" s="315"/>
      <c r="D5" s="315"/>
      <c r="E5" s="315"/>
      <c r="F5" s="315"/>
      <c r="G5" s="315"/>
      <c r="H5" s="315"/>
      <c r="I5" s="317"/>
    </row>
    <row r="6" spans="1:10" ht="6" customHeight="1" x14ac:dyDescent="0.15">
      <c r="A6" s="2"/>
      <c r="B6" s="116"/>
      <c r="C6" s="116"/>
      <c r="D6" s="116"/>
      <c r="E6" s="39"/>
      <c r="F6" s="116"/>
      <c r="G6" s="39"/>
      <c r="H6" s="39"/>
      <c r="I6" s="116"/>
    </row>
    <row r="7" spans="1:10" ht="13.5" customHeight="1" x14ac:dyDescent="0.15">
      <c r="A7" s="121" t="s">
        <v>56</v>
      </c>
      <c r="B7" s="35">
        <f>SUM(C7:I7)</f>
        <v>4048</v>
      </c>
      <c r="C7" s="35">
        <f>SUM(C9:C18)</f>
        <v>916</v>
      </c>
      <c r="D7" s="35">
        <f t="shared" ref="D7:I7" si="0">SUM(D9:D18)</f>
        <v>13</v>
      </c>
      <c r="E7" s="35">
        <f t="shared" si="0"/>
        <v>460</v>
      </c>
      <c r="F7" s="35">
        <f t="shared" si="0"/>
        <v>1150</v>
      </c>
      <c r="G7" s="35">
        <f t="shared" si="0"/>
        <v>256</v>
      </c>
      <c r="H7" s="35">
        <f t="shared" si="0"/>
        <v>1156</v>
      </c>
      <c r="I7" s="40">
        <f t="shared" si="0"/>
        <v>97</v>
      </c>
      <c r="J7" s="72"/>
    </row>
    <row r="8" spans="1:10" ht="6" customHeight="1" x14ac:dyDescent="0.15">
      <c r="A8" s="18"/>
      <c r="B8" s="35" t="s">
        <v>151</v>
      </c>
      <c r="C8" s="35"/>
      <c r="D8" s="35"/>
      <c r="E8" s="35"/>
      <c r="F8" s="35"/>
      <c r="G8" s="35"/>
      <c r="H8" s="35"/>
      <c r="I8" s="40"/>
      <c r="J8" s="72"/>
    </row>
    <row r="9" spans="1:10" ht="13.5" customHeight="1" x14ac:dyDescent="0.15">
      <c r="A9" s="18" t="s">
        <v>57</v>
      </c>
      <c r="B9" s="35">
        <f>SUM(C9:I9)</f>
        <v>1463</v>
      </c>
      <c r="C9" s="35">
        <v>221</v>
      </c>
      <c r="D9" s="36">
        <v>3</v>
      </c>
      <c r="E9" s="35">
        <v>177</v>
      </c>
      <c r="F9" s="35">
        <v>506</v>
      </c>
      <c r="G9" s="35">
        <v>109</v>
      </c>
      <c r="H9" s="35">
        <v>404</v>
      </c>
      <c r="I9" s="40">
        <v>43</v>
      </c>
      <c r="J9" s="72"/>
    </row>
    <row r="10" spans="1:10" ht="13.5" customHeight="1" x14ac:dyDescent="0.15">
      <c r="A10" s="18" t="s">
        <v>58</v>
      </c>
      <c r="B10" s="35">
        <f t="shared" ref="B10:B16" si="1">SUM(C10:I10)</f>
        <v>1017</v>
      </c>
      <c r="C10" s="35">
        <v>232</v>
      </c>
      <c r="D10" s="36">
        <v>2</v>
      </c>
      <c r="E10" s="35">
        <v>151</v>
      </c>
      <c r="F10" s="35">
        <v>264</v>
      </c>
      <c r="G10" s="35">
        <v>64</v>
      </c>
      <c r="H10" s="35">
        <v>286</v>
      </c>
      <c r="I10" s="40">
        <v>18</v>
      </c>
      <c r="J10" s="72"/>
    </row>
    <row r="11" spans="1:10" ht="13.5" customHeight="1" x14ac:dyDescent="0.15">
      <c r="A11" s="18" t="s">
        <v>59</v>
      </c>
      <c r="B11" s="35">
        <f t="shared" si="1"/>
        <v>862</v>
      </c>
      <c r="C11" s="35">
        <v>243</v>
      </c>
      <c r="D11" s="36" t="s">
        <v>241</v>
      </c>
      <c r="E11" s="35">
        <v>101</v>
      </c>
      <c r="F11" s="35">
        <v>161</v>
      </c>
      <c r="G11" s="35">
        <v>41</v>
      </c>
      <c r="H11" s="35">
        <v>298</v>
      </c>
      <c r="I11" s="40">
        <v>18</v>
      </c>
      <c r="J11" s="72"/>
    </row>
    <row r="12" spans="1:10" ht="13.5" customHeight="1" x14ac:dyDescent="0.15">
      <c r="A12" s="18" t="s">
        <v>60</v>
      </c>
      <c r="B12" s="35">
        <f t="shared" si="1"/>
        <v>418</v>
      </c>
      <c r="C12" s="35">
        <v>119</v>
      </c>
      <c r="D12" s="36" t="s">
        <v>241</v>
      </c>
      <c r="E12" s="35">
        <v>23</v>
      </c>
      <c r="F12" s="35">
        <v>125</v>
      </c>
      <c r="G12" s="35">
        <v>22</v>
      </c>
      <c r="H12" s="35">
        <v>119</v>
      </c>
      <c r="I12" s="40">
        <v>10</v>
      </c>
      <c r="J12" s="72"/>
    </row>
    <row r="13" spans="1:10" ht="6" customHeight="1" x14ac:dyDescent="0.15">
      <c r="A13" s="18"/>
      <c r="B13" s="35"/>
      <c r="C13" s="35"/>
      <c r="D13" s="72"/>
      <c r="E13" s="72"/>
      <c r="F13" s="35"/>
      <c r="G13" s="35"/>
      <c r="H13" s="35"/>
      <c r="I13" s="40"/>
      <c r="J13" s="72"/>
    </row>
    <row r="14" spans="1:10" ht="13.5" customHeight="1" x14ac:dyDescent="0.15">
      <c r="A14" s="18" t="s">
        <v>61</v>
      </c>
      <c r="B14" s="35">
        <f t="shared" si="1"/>
        <v>139</v>
      </c>
      <c r="C14" s="35">
        <v>47</v>
      </c>
      <c r="D14" s="35">
        <v>1</v>
      </c>
      <c r="E14" s="36">
        <v>4</v>
      </c>
      <c r="F14" s="35">
        <v>45</v>
      </c>
      <c r="G14" s="35">
        <v>15</v>
      </c>
      <c r="H14" s="35">
        <v>24</v>
      </c>
      <c r="I14" s="40">
        <v>3</v>
      </c>
      <c r="J14" s="72"/>
    </row>
    <row r="15" spans="1:10" ht="13.5" customHeight="1" x14ac:dyDescent="0.15">
      <c r="A15" s="18" t="s">
        <v>62</v>
      </c>
      <c r="B15" s="35">
        <f t="shared" si="1"/>
        <v>83</v>
      </c>
      <c r="C15" s="35">
        <v>32</v>
      </c>
      <c r="D15" s="36" t="s">
        <v>241</v>
      </c>
      <c r="E15" s="36">
        <v>4</v>
      </c>
      <c r="F15" s="35">
        <v>25</v>
      </c>
      <c r="G15" s="35">
        <v>2</v>
      </c>
      <c r="H15" s="35">
        <v>18</v>
      </c>
      <c r="I15" s="40">
        <v>2</v>
      </c>
      <c r="J15" s="72"/>
    </row>
    <row r="16" spans="1:10" ht="13.5" customHeight="1" x14ac:dyDescent="0.15">
      <c r="A16" s="18" t="s">
        <v>63</v>
      </c>
      <c r="B16" s="35">
        <f t="shared" si="1"/>
        <v>49</v>
      </c>
      <c r="C16" s="35">
        <v>16</v>
      </c>
      <c r="D16" s="36">
        <v>2</v>
      </c>
      <c r="E16" s="36" t="s">
        <v>241</v>
      </c>
      <c r="F16" s="35">
        <v>20</v>
      </c>
      <c r="G16" s="35">
        <v>3</v>
      </c>
      <c r="H16" s="36">
        <v>6</v>
      </c>
      <c r="I16" s="40">
        <v>2</v>
      </c>
      <c r="J16" s="72"/>
    </row>
    <row r="17" spans="1:10" ht="13.5" customHeight="1" x14ac:dyDescent="0.15">
      <c r="A17" s="18" t="s">
        <v>138</v>
      </c>
      <c r="B17" s="40">
        <f>SUM(C17:I17)</f>
        <v>17</v>
      </c>
      <c r="C17" s="40">
        <v>6</v>
      </c>
      <c r="D17" s="35">
        <v>5</v>
      </c>
      <c r="E17" s="36" t="s">
        <v>241</v>
      </c>
      <c r="F17" s="40">
        <v>4</v>
      </c>
      <c r="G17" s="41" t="s">
        <v>241</v>
      </c>
      <c r="H17" s="41">
        <v>1</v>
      </c>
      <c r="I17" s="40">
        <v>1</v>
      </c>
      <c r="J17" s="72"/>
    </row>
    <row r="18" spans="1:10" ht="6" customHeight="1" thickBot="1" x14ac:dyDescent="0.2">
      <c r="A18" s="16"/>
      <c r="B18" s="24"/>
      <c r="C18" s="24"/>
      <c r="D18" s="25"/>
      <c r="E18" s="5"/>
      <c r="F18" s="25"/>
      <c r="G18" s="26"/>
      <c r="H18" s="26"/>
      <c r="I18" s="25"/>
      <c r="J18" s="72"/>
    </row>
    <row r="19" spans="1:10" s="125" customFormat="1" ht="13.5" customHeight="1" x14ac:dyDescent="0.15">
      <c r="A19" s="328" t="s">
        <v>416</v>
      </c>
      <c r="B19" s="328"/>
      <c r="C19" s="328"/>
      <c r="D19" s="328"/>
      <c r="E19" s="328"/>
      <c r="F19" s="328"/>
      <c r="G19" s="328"/>
      <c r="H19" s="328"/>
      <c r="I19" s="328"/>
    </row>
    <row r="20" spans="1:10" x14ac:dyDescent="0.15">
      <c r="B20" s="35"/>
      <c r="C20" s="35"/>
      <c r="D20" s="35"/>
      <c r="E20" s="35"/>
      <c r="F20" s="35"/>
      <c r="G20" s="35"/>
      <c r="H20" s="35"/>
      <c r="I20" s="35"/>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112" zoomScaleNormal="112" zoomScaleSheetLayoutView="100" workbookViewId="0">
      <selection activeCell="A2" sqref="A2:E2"/>
    </sheetView>
  </sheetViews>
  <sheetFormatPr defaultColWidth="9" defaultRowHeight="13.5" x14ac:dyDescent="0.15"/>
  <cols>
    <col min="1" max="1" width="20.25" style="119" customWidth="1"/>
    <col min="2" max="4" width="18.125" style="119" customWidth="1"/>
    <col min="5" max="5" width="16" style="119" customWidth="1"/>
    <col min="6" max="10" width="15.75" style="119" customWidth="1"/>
    <col min="11" max="11" width="11.875" style="119" customWidth="1"/>
    <col min="12" max="16384" width="9" style="144"/>
  </cols>
  <sheetData>
    <row r="1" spans="1:11" ht="13.5" customHeight="1" x14ac:dyDescent="0.15">
      <c r="A1" s="308" t="s">
        <v>604</v>
      </c>
      <c r="B1" s="308"/>
      <c r="C1" s="308"/>
      <c r="D1" s="308"/>
      <c r="E1" s="308"/>
      <c r="F1" s="326" t="s">
        <v>320</v>
      </c>
      <c r="G1" s="326"/>
      <c r="H1" s="326"/>
      <c r="I1" s="326"/>
      <c r="J1" s="326"/>
      <c r="K1" s="326"/>
    </row>
    <row r="2" spans="1:11" ht="13.5" customHeight="1" thickBot="1" x14ac:dyDescent="0.2">
      <c r="A2" s="334"/>
      <c r="B2" s="334"/>
      <c r="C2" s="334"/>
      <c r="D2" s="334"/>
      <c r="E2" s="334"/>
      <c r="F2" s="330" t="s">
        <v>153</v>
      </c>
      <c r="G2" s="330"/>
      <c r="H2" s="330"/>
      <c r="I2" s="330"/>
      <c r="J2" s="330"/>
      <c r="K2" s="330"/>
    </row>
    <row r="3" spans="1:11" ht="18.75" customHeight="1" x14ac:dyDescent="0.15">
      <c r="A3" s="319" t="s">
        <v>305</v>
      </c>
      <c r="B3" s="312" t="s">
        <v>55</v>
      </c>
      <c r="C3" s="335"/>
      <c r="D3" s="335"/>
      <c r="E3" s="143" t="s">
        <v>66</v>
      </c>
      <c r="F3" s="336" t="s">
        <v>156</v>
      </c>
      <c r="G3" s="337"/>
      <c r="H3" s="312" t="s">
        <v>67</v>
      </c>
      <c r="I3" s="312"/>
      <c r="J3" s="313"/>
      <c r="K3" s="318" t="s">
        <v>418</v>
      </c>
    </row>
    <row r="4" spans="1:11" ht="18.75" customHeight="1" x14ac:dyDescent="0.15">
      <c r="A4" s="313"/>
      <c r="B4" s="122" t="s">
        <v>65</v>
      </c>
      <c r="C4" s="122" t="s">
        <v>321</v>
      </c>
      <c r="D4" s="122" t="s">
        <v>322</v>
      </c>
      <c r="E4" s="20" t="s">
        <v>65</v>
      </c>
      <c r="F4" s="32" t="s">
        <v>321</v>
      </c>
      <c r="G4" s="122" t="s">
        <v>322</v>
      </c>
      <c r="H4" s="122" t="s">
        <v>65</v>
      </c>
      <c r="I4" s="122" t="s">
        <v>321</v>
      </c>
      <c r="J4" s="122" t="s">
        <v>322</v>
      </c>
      <c r="K4" s="312"/>
    </row>
    <row r="5" spans="1:11" ht="6" customHeight="1" x14ac:dyDescent="0.15">
      <c r="A5" s="2"/>
      <c r="B5" s="116"/>
      <c r="C5" s="116"/>
      <c r="D5" s="116"/>
      <c r="E5" s="116"/>
      <c r="F5" s="116"/>
      <c r="G5" s="116"/>
      <c r="H5" s="116"/>
      <c r="I5" s="116"/>
      <c r="J5" s="116"/>
      <c r="K5" s="139"/>
    </row>
    <row r="6" spans="1:11" ht="13.5" customHeight="1" x14ac:dyDescent="0.15">
      <c r="A6" s="121" t="s">
        <v>68</v>
      </c>
      <c r="B6" s="35">
        <f>SUM(E6,H6)</f>
        <v>4048</v>
      </c>
      <c r="C6" s="35">
        <f>SUM(F6,I6)</f>
        <v>110115433</v>
      </c>
      <c r="D6" s="35">
        <f>C6/B6</f>
        <v>27202.429100790512</v>
      </c>
      <c r="E6" s="35">
        <f>SUM(E8:E17)</f>
        <v>916</v>
      </c>
      <c r="F6" s="35">
        <f>SUM(F8:F17)</f>
        <v>72149326</v>
      </c>
      <c r="G6" s="35">
        <f>F6/E6</f>
        <v>78765.639737991267</v>
      </c>
      <c r="H6" s="35">
        <f>SUM(H8:H17)</f>
        <v>3132</v>
      </c>
      <c r="I6" s="35">
        <f>SUM(I8:I17)</f>
        <v>37966107</v>
      </c>
      <c r="J6" s="35">
        <f>I6/H6</f>
        <v>12122.000957854407</v>
      </c>
      <c r="K6" s="115" t="s">
        <v>77</v>
      </c>
    </row>
    <row r="7" spans="1:11" ht="6" customHeight="1" x14ac:dyDescent="0.15">
      <c r="A7" s="6"/>
      <c r="B7" s="35" t="s">
        <v>151</v>
      </c>
      <c r="C7" s="35" t="s">
        <v>151</v>
      </c>
      <c r="D7" s="35"/>
      <c r="E7" s="35"/>
      <c r="F7" s="35"/>
      <c r="G7" s="35"/>
      <c r="H7" s="35"/>
      <c r="I7" s="35"/>
      <c r="J7" s="35"/>
      <c r="K7" s="19"/>
    </row>
    <row r="8" spans="1:11" ht="13.5" customHeight="1" x14ac:dyDescent="0.15">
      <c r="A8" s="18" t="s">
        <v>70</v>
      </c>
      <c r="B8" s="35">
        <f t="shared" ref="B8:C11" si="0">SUM(E8,H8)</f>
        <v>1463</v>
      </c>
      <c r="C8" s="35">
        <f t="shared" si="0"/>
        <v>5563846</v>
      </c>
      <c r="D8" s="35">
        <f>C8/B8</f>
        <v>3803.0389610389611</v>
      </c>
      <c r="E8" s="35">
        <v>221</v>
      </c>
      <c r="F8" s="35">
        <v>2837663</v>
      </c>
      <c r="G8" s="35">
        <f>F8/E8</f>
        <v>12840.10407239819</v>
      </c>
      <c r="H8" s="35">
        <v>1242</v>
      </c>
      <c r="I8" s="35">
        <v>2726183</v>
      </c>
      <c r="J8" s="35">
        <f t="shared" ref="J8:J15" si="1">I8/H8</f>
        <v>2194.9943639291464</v>
      </c>
      <c r="K8" s="17" t="s">
        <v>78</v>
      </c>
    </row>
    <row r="9" spans="1:11" ht="13.5" customHeight="1" x14ac:dyDescent="0.15">
      <c r="A9" s="18" t="s">
        <v>71</v>
      </c>
      <c r="B9" s="35">
        <f t="shared" si="0"/>
        <v>1017</v>
      </c>
      <c r="C9" s="35">
        <f t="shared" si="0"/>
        <v>12335602</v>
      </c>
      <c r="D9" s="35">
        <f>C9/B9</f>
        <v>12129.402163225172</v>
      </c>
      <c r="E9" s="35">
        <v>232</v>
      </c>
      <c r="F9" s="35">
        <v>8719158</v>
      </c>
      <c r="G9" s="35">
        <f>F9/E9</f>
        <v>37582.577586206899</v>
      </c>
      <c r="H9" s="35">
        <v>785</v>
      </c>
      <c r="I9" s="35">
        <v>3616444</v>
      </c>
      <c r="J9" s="35">
        <f t="shared" si="1"/>
        <v>4606.9350318471334</v>
      </c>
      <c r="K9" s="17" t="s">
        <v>79</v>
      </c>
    </row>
    <row r="10" spans="1:11" ht="13.5" customHeight="1" x14ac:dyDescent="0.15">
      <c r="A10" s="18" t="s">
        <v>72</v>
      </c>
      <c r="B10" s="35">
        <f t="shared" si="0"/>
        <v>862</v>
      </c>
      <c r="C10" s="35">
        <f t="shared" si="0"/>
        <v>23772389</v>
      </c>
      <c r="D10" s="35">
        <f>C10/B10</f>
        <v>27578.177494199535</v>
      </c>
      <c r="E10" s="35">
        <v>243</v>
      </c>
      <c r="F10" s="35">
        <v>17313438</v>
      </c>
      <c r="G10" s="35">
        <f>F10/E10</f>
        <v>71248.71604938271</v>
      </c>
      <c r="H10" s="35">
        <v>619</v>
      </c>
      <c r="I10" s="35">
        <v>6458951</v>
      </c>
      <c r="J10" s="35">
        <f t="shared" si="1"/>
        <v>10434.492730210017</v>
      </c>
      <c r="K10" s="17" t="s">
        <v>80</v>
      </c>
    </row>
    <row r="11" spans="1:11" ht="13.5" customHeight="1" x14ac:dyDescent="0.15">
      <c r="A11" s="18" t="s">
        <v>69</v>
      </c>
      <c r="B11" s="35">
        <f t="shared" si="0"/>
        <v>418</v>
      </c>
      <c r="C11" s="35">
        <f t="shared" si="0"/>
        <v>18661847</v>
      </c>
      <c r="D11" s="35">
        <f>C11/B11</f>
        <v>44645.566985645935</v>
      </c>
      <c r="E11" s="35">
        <v>119</v>
      </c>
      <c r="F11" s="35">
        <v>11218101</v>
      </c>
      <c r="G11" s="35">
        <f>F11/E11</f>
        <v>94269.756302521011</v>
      </c>
      <c r="H11" s="35">
        <v>299</v>
      </c>
      <c r="I11" s="35">
        <v>7443746</v>
      </c>
      <c r="J11" s="35">
        <f t="shared" si="1"/>
        <v>24895.471571906353</v>
      </c>
      <c r="K11" s="17" t="s">
        <v>81</v>
      </c>
    </row>
    <row r="12" spans="1:11" ht="6" customHeight="1" x14ac:dyDescent="0.15">
      <c r="A12" s="18"/>
      <c r="B12" s="35" t="s">
        <v>323</v>
      </c>
      <c r="C12" s="35" t="s">
        <v>323</v>
      </c>
      <c r="D12" s="35"/>
      <c r="E12" s="35"/>
      <c r="F12" s="35"/>
      <c r="G12" s="35"/>
      <c r="H12" s="35"/>
      <c r="I12" s="35"/>
      <c r="J12" s="35"/>
      <c r="K12" s="17"/>
    </row>
    <row r="13" spans="1:11" ht="13.5" customHeight="1" x14ac:dyDescent="0.15">
      <c r="A13" s="18" t="s">
        <v>73</v>
      </c>
      <c r="B13" s="35">
        <f t="shared" ref="B13:C16" si="2">SUM(E13,H13)</f>
        <v>139</v>
      </c>
      <c r="C13" s="35">
        <f t="shared" si="2"/>
        <v>13295746</v>
      </c>
      <c r="D13" s="35">
        <f>C13/B13</f>
        <v>95652.848920863311</v>
      </c>
      <c r="E13" s="35">
        <v>47</v>
      </c>
      <c r="F13" s="35">
        <v>8652368</v>
      </c>
      <c r="G13" s="35">
        <f>F13/E13</f>
        <v>184092.93617021278</v>
      </c>
      <c r="H13" s="35">
        <v>92</v>
      </c>
      <c r="I13" s="35">
        <v>4643378</v>
      </c>
      <c r="J13" s="35">
        <f t="shared" si="1"/>
        <v>50471.5</v>
      </c>
      <c r="K13" s="17" t="s">
        <v>82</v>
      </c>
    </row>
    <row r="14" spans="1:11" ht="13.5" customHeight="1" x14ac:dyDescent="0.15">
      <c r="A14" s="18" t="s">
        <v>74</v>
      </c>
      <c r="B14" s="35">
        <f t="shared" si="2"/>
        <v>83</v>
      </c>
      <c r="C14" s="35">
        <f t="shared" si="2"/>
        <v>10440933</v>
      </c>
      <c r="D14" s="35">
        <f>C14/B14</f>
        <v>125794.3734939759</v>
      </c>
      <c r="E14" s="35">
        <v>32</v>
      </c>
      <c r="F14" s="35">
        <v>6191542</v>
      </c>
      <c r="G14" s="35">
        <f>F14/E14</f>
        <v>193485.6875</v>
      </c>
      <c r="H14" s="35">
        <v>51</v>
      </c>
      <c r="I14" s="35">
        <v>4249391</v>
      </c>
      <c r="J14" s="35">
        <f t="shared" si="1"/>
        <v>83321.392156862741</v>
      </c>
      <c r="K14" s="17" t="s">
        <v>83</v>
      </c>
    </row>
    <row r="15" spans="1:11" ht="13.5" customHeight="1" x14ac:dyDescent="0.15">
      <c r="A15" s="18" t="s">
        <v>75</v>
      </c>
      <c r="B15" s="35">
        <f t="shared" si="2"/>
        <v>49</v>
      </c>
      <c r="C15" s="35">
        <f t="shared" si="2"/>
        <v>9957058</v>
      </c>
      <c r="D15" s="35">
        <f>C15/B15</f>
        <v>203205.26530612246</v>
      </c>
      <c r="E15" s="35">
        <v>16</v>
      </c>
      <c r="F15" s="35">
        <v>5718387</v>
      </c>
      <c r="G15" s="35">
        <f>F15/E15</f>
        <v>357399.1875</v>
      </c>
      <c r="H15" s="35">
        <v>33</v>
      </c>
      <c r="I15" s="35">
        <v>4238671</v>
      </c>
      <c r="J15" s="35">
        <f t="shared" si="1"/>
        <v>128444.57575757576</v>
      </c>
      <c r="K15" s="17" t="s">
        <v>84</v>
      </c>
    </row>
    <row r="16" spans="1:11" s="114" customFormat="1" ht="13.5" customHeight="1" x14ac:dyDescent="0.15">
      <c r="A16" s="18" t="s">
        <v>76</v>
      </c>
      <c r="B16" s="40">
        <f t="shared" si="2"/>
        <v>17</v>
      </c>
      <c r="C16" s="40">
        <f t="shared" si="2"/>
        <v>16088012</v>
      </c>
      <c r="D16" s="40">
        <f>C16/B16</f>
        <v>946353.6470588235</v>
      </c>
      <c r="E16" s="40">
        <v>6</v>
      </c>
      <c r="F16" s="40">
        <v>11498669</v>
      </c>
      <c r="G16" s="40">
        <f>F16/E16</f>
        <v>1916444.8333333333</v>
      </c>
      <c r="H16" s="40">
        <v>11</v>
      </c>
      <c r="I16" s="40">
        <v>4589343</v>
      </c>
      <c r="J16" s="71">
        <f>I16/H16</f>
        <v>417213</v>
      </c>
      <c r="K16" s="17" t="s">
        <v>85</v>
      </c>
    </row>
    <row r="17" spans="1:11" ht="6" customHeight="1" thickBot="1" x14ac:dyDescent="0.2">
      <c r="A17" s="16"/>
      <c r="B17" s="25"/>
      <c r="C17" s="25"/>
      <c r="D17" s="25"/>
      <c r="E17" s="25"/>
      <c r="F17" s="25"/>
      <c r="G17" s="25"/>
      <c r="H17" s="25"/>
      <c r="I17" s="25"/>
      <c r="J17" s="27"/>
      <c r="K17" s="15"/>
    </row>
    <row r="18" spans="1:11" ht="13.5" customHeight="1" x14ac:dyDescent="0.15">
      <c r="A18" s="326" t="s">
        <v>419</v>
      </c>
      <c r="B18" s="333"/>
      <c r="C18" s="333"/>
      <c r="D18" s="333"/>
      <c r="E18" s="333"/>
      <c r="F18" s="326"/>
      <c r="G18" s="326"/>
      <c r="H18" s="326"/>
      <c r="I18" s="326"/>
      <c r="J18" s="326"/>
      <c r="K18" s="326"/>
    </row>
    <row r="19" spans="1:11" x14ac:dyDescent="0.15">
      <c r="B19" s="35"/>
      <c r="C19" s="35"/>
      <c r="D19" s="35"/>
      <c r="E19" s="35"/>
      <c r="F19" s="35"/>
      <c r="G19" s="35"/>
      <c r="H19" s="35"/>
      <c r="I19" s="35"/>
      <c r="J19" s="35"/>
    </row>
    <row r="20" spans="1:11" x14ac:dyDescent="0.15">
      <c r="B20" s="35"/>
      <c r="C20" s="35"/>
      <c r="D20" s="35"/>
    </row>
    <row r="21" spans="1:11" x14ac:dyDescent="0.15">
      <c r="B21" s="35"/>
      <c r="C21" s="35"/>
      <c r="D21" s="35"/>
    </row>
    <row r="22" spans="1:11" x14ac:dyDescent="0.15">
      <c r="B22" s="35"/>
      <c r="C22" s="35"/>
      <c r="D22" s="35"/>
    </row>
    <row r="23" spans="1:11" x14ac:dyDescent="0.15">
      <c r="B23" s="35"/>
      <c r="C23" s="35"/>
      <c r="D23" s="35"/>
    </row>
    <row r="24" spans="1:11" x14ac:dyDescent="0.15">
      <c r="B24" s="35"/>
      <c r="C24" s="35"/>
      <c r="D24" s="35"/>
    </row>
    <row r="25" spans="1:11" x14ac:dyDescent="0.15">
      <c r="B25" s="35"/>
      <c r="C25" s="35"/>
      <c r="D25" s="35"/>
    </row>
    <row r="26" spans="1:11" x14ac:dyDescent="0.15">
      <c r="B26" s="35"/>
      <c r="C26" s="35"/>
      <c r="D26" s="35"/>
    </row>
    <row r="27" spans="1:11" x14ac:dyDescent="0.15">
      <c r="B27" s="35"/>
      <c r="C27" s="35"/>
      <c r="D27" s="35"/>
    </row>
    <row r="28" spans="1:11" x14ac:dyDescent="0.15">
      <c r="B28" s="35"/>
      <c r="C28" s="35"/>
      <c r="D28" s="35"/>
    </row>
    <row r="29" spans="1:11" x14ac:dyDescent="0.15">
      <c r="B29" s="35"/>
      <c r="C29" s="35"/>
      <c r="D29" s="35"/>
    </row>
  </sheetData>
  <mergeCells count="11">
    <mergeCell ref="A18:E18"/>
    <mergeCell ref="F18:K18"/>
    <mergeCell ref="A1:E1"/>
    <mergeCell ref="F1:K1"/>
    <mergeCell ref="A2:E2"/>
    <mergeCell ref="F2:K2"/>
    <mergeCell ref="A3:A4"/>
    <mergeCell ref="B3:D3"/>
    <mergeCell ref="F3:G3"/>
    <mergeCell ref="H3:J3"/>
    <mergeCell ref="K3:K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112" zoomScaleNormal="112" workbookViewId="0">
      <selection sqref="A1:I1"/>
    </sheetView>
  </sheetViews>
  <sheetFormatPr defaultColWidth="9" defaultRowHeight="13.5" x14ac:dyDescent="0.15"/>
  <cols>
    <col min="1" max="1" width="17.5" style="119" customWidth="1"/>
    <col min="2" max="9" width="9.125" style="119" customWidth="1"/>
    <col min="10" max="16384" width="9" style="144"/>
  </cols>
  <sheetData>
    <row r="1" spans="1:9" ht="13.5" customHeight="1" x14ac:dyDescent="0.15">
      <c r="A1" s="329" t="s">
        <v>324</v>
      </c>
      <c r="B1" s="329"/>
      <c r="C1" s="329"/>
      <c r="D1" s="329"/>
      <c r="E1" s="329"/>
      <c r="F1" s="329"/>
      <c r="G1" s="329"/>
      <c r="H1" s="329"/>
      <c r="I1" s="329"/>
    </row>
    <row r="2" spans="1:9" ht="13.5" customHeight="1" thickBot="1" x14ac:dyDescent="0.2">
      <c r="A2" s="330" t="s">
        <v>145</v>
      </c>
      <c r="B2" s="330"/>
      <c r="C2" s="330"/>
      <c r="D2" s="330"/>
      <c r="E2" s="330"/>
      <c r="F2" s="330"/>
      <c r="G2" s="330"/>
      <c r="H2" s="330"/>
      <c r="I2" s="330"/>
    </row>
    <row r="3" spans="1:9" ht="16.5" customHeight="1" x14ac:dyDescent="0.15">
      <c r="A3" s="311" t="s">
        <v>325</v>
      </c>
      <c r="B3" s="311" t="s">
        <v>55</v>
      </c>
      <c r="C3" s="146" t="s">
        <v>306</v>
      </c>
      <c r="D3" s="147" t="s">
        <v>307</v>
      </c>
      <c r="E3" s="148" t="s">
        <v>308</v>
      </c>
      <c r="F3" s="147" t="s">
        <v>309</v>
      </c>
      <c r="G3" s="148" t="s">
        <v>310</v>
      </c>
      <c r="H3" s="148" t="s">
        <v>311</v>
      </c>
      <c r="I3" s="149" t="s">
        <v>312</v>
      </c>
    </row>
    <row r="4" spans="1:9" ht="14.25" customHeight="1" x14ac:dyDescent="0.15">
      <c r="A4" s="319"/>
      <c r="B4" s="319"/>
      <c r="C4" s="331" t="s">
        <v>313</v>
      </c>
      <c r="D4" s="332" t="s">
        <v>314</v>
      </c>
      <c r="E4" s="332" t="s">
        <v>315</v>
      </c>
      <c r="F4" s="332" t="s">
        <v>316</v>
      </c>
      <c r="G4" s="332" t="s">
        <v>317</v>
      </c>
      <c r="H4" s="332" t="s">
        <v>318</v>
      </c>
      <c r="I4" s="327" t="s">
        <v>319</v>
      </c>
    </row>
    <row r="5" spans="1:9" ht="16.5" customHeight="1" x14ac:dyDescent="0.15">
      <c r="A5" s="313"/>
      <c r="B5" s="313"/>
      <c r="C5" s="315"/>
      <c r="D5" s="315"/>
      <c r="E5" s="315"/>
      <c r="F5" s="315"/>
      <c r="G5" s="315"/>
      <c r="H5" s="315"/>
      <c r="I5" s="317"/>
    </row>
    <row r="6" spans="1:9" s="114" customFormat="1" ht="6" customHeight="1" x14ac:dyDescent="0.15">
      <c r="A6" s="2"/>
      <c r="B6" s="40"/>
      <c r="C6" s="40"/>
      <c r="D6" s="40"/>
      <c r="E6" s="40"/>
      <c r="F6" s="40"/>
      <c r="G6" s="40"/>
      <c r="H6" s="40"/>
      <c r="I6" s="40"/>
    </row>
    <row r="7" spans="1:9" ht="13.5" customHeight="1" x14ac:dyDescent="0.15">
      <c r="A7" s="121" t="s">
        <v>56</v>
      </c>
      <c r="B7" s="35">
        <f>SUM(C7:I7)</f>
        <v>29435</v>
      </c>
      <c r="C7" s="35">
        <f>SUM(C9:C17)</f>
        <v>8469</v>
      </c>
      <c r="D7" s="35">
        <f t="shared" ref="D7:I7" si="0">SUM(D9:D17)</f>
        <v>1298</v>
      </c>
      <c r="E7" s="35">
        <f t="shared" si="0"/>
        <v>2014</v>
      </c>
      <c r="F7" s="35">
        <f t="shared" si="0"/>
        <v>8395</v>
      </c>
      <c r="G7" s="35">
        <f t="shared" si="0"/>
        <v>1606</v>
      </c>
      <c r="H7" s="35">
        <f t="shared" si="0"/>
        <v>6859</v>
      </c>
      <c r="I7" s="35">
        <f t="shared" si="0"/>
        <v>794</v>
      </c>
    </row>
    <row r="8" spans="1:9" ht="6" customHeight="1" x14ac:dyDescent="0.15">
      <c r="A8" s="18"/>
      <c r="B8" s="35" t="s">
        <v>151</v>
      </c>
      <c r="C8" s="35"/>
      <c r="D8" s="35"/>
      <c r="E8" s="35"/>
      <c r="F8" s="35"/>
      <c r="G8" s="35"/>
      <c r="H8" s="35"/>
      <c r="I8" s="35"/>
    </row>
    <row r="9" spans="1:9" ht="13.5" customHeight="1" x14ac:dyDescent="0.15">
      <c r="A9" s="18" t="s">
        <v>57</v>
      </c>
      <c r="B9" s="35">
        <f>SUM(C9:I9)</f>
        <v>2395</v>
      </c>
      <c r="C9" s="35">
        <v>355</v>
      </c>
      <c r="D9" s="35">
        <v>5</v>
      </c>
      <c r="E9" s="35">
        <v>293</v>
      </c>
      <c r="F9" s="35">
        <v>851</v>
      </c>
      <c r="G9" s="35">
        <v>181</v>
      </c>
      <c r="H9" s="35">
        <v>650</v>
      </c>
      <c r="I9" s="35">
        <v>60</v>
      </c>
    </row>
    <row r="10" spans="1:9" ht="13.5" customHeight="1" x14ac:dyDescent="0.15">
      <c r="A10" s="18" t="s">
        <v>58</v>
      </c>
      <c r="B10" s="35">
        <f>SUM(C10:I10)</f>
        <v>3475</v>
      </c>
      <c r="C10" s="35">
        <v>787</v>
      </c>
      <c r="D10" s="36">
        <v>7</v>
      </c>
      <c r="E10" s="35">
        <v>541</v>
      </c>
      <c r="F10" s="35">
        <v>889</v>
      </c>
      <c r="G10" s="35">
        <v>224</v>
      </c>
      <c r="H10" s="35">
        <v>967</v>
      </c>
      <c r="I10" s="35">
        <v>60</v>
      </c>
    </row>
    <row r="11" spans="1:9" ht="13.5" customHeight="1" x14ac:dyDescent="0.15">
      <c r="A11" s="18" t="s">
        <v>59</v>
      </c>
      <c r="B11" s="35">
        <f>SUM(C11:I11)</f>
        <v>5545</v>
      </c>
      <c r="C11" s="35">
        <v>1592</v>
      </c>
      <c r="D11" s="36" t="s">
        <v>241</v>
      </c>
      <c r="E11" s="35">
        <v>647</v>
      </c>
      <c r="F11" s="35">
        <v>1031</v>
      </c>
      <c r="G11" s="35">
        <v>263</v>
      </c>
      <c r="H11" s="35">
        <v>1898</v>
      </c>
      <c r="I11" s="35">
        <v>114</v>
      </c>
    </row>
    <row r="12" spans="1:9" ht="13.5" customHeight="1" x14ac:dyDescent="0.15">
      <c r="A12" s="18" t="s">
        <v>60</v>
      </c>
      <c r="B12" s="35">
        <f>SUM(C12:I12)</f>
        <v>5503</v>
      </c>
      <c r="C12" s="35">
        <v>1576</v>
      </c>
      <c r="D12" s="36" t="s">
        <v>241</v>
      </c>
      <c r="E12" s="35">
        <v>275</v>
      </c>
      <c r="F12" s="35">
        <v>1664</v>
      </c>
      <c r="G12" s="35">
        <v>307</v>
      </c>
      <c r="H12" s="35">
        <v>1526</v>
      </c>
      <c r="I12" s="36">
        <v>155</v>
      </c>
    </row>
    <row r="13" spans="1:9" ht="6" customHeight="1" x14ac:dyDescent="0.15">
      <c r="A13" s="18"/>
      <c r="B13" s="35"/>
      <c r="C13" s="35"/>
      <c r="D13" s="35"/>
      <c r="E13" s="35"/>
      <c r="F13" s="35"/>
      <c r="G13" s="35"/>
      <c r="H13" s="35"/>
      <c r="I13" s="35"/>
    </row>
    <row r="14" spans="1:9" ht="13.5" customHeight="1" x14ac:dyDescent="0.15">
      <c r="A14" s="18" t="s">
        <v>61</v>
      </c>
      <c r="B14" s="35">
        <f>SUM(C14:I14)</f>
        <v>3332</v>
      </c>
      <c r="C14" s="35">
        <v>1116</v>
      </c>
      <c r="D14" s="36">
        <v>28</v>
      </c>
      <c r="E14" s="35">
        <v>96</v>
      </c>
      <c r="F14" s="35">
        <v>1090</v>
      </c>
      <c r="G14" s="36">
        <v>347</v>
      </c>
      <c r="H14" s="36">
        <v>561</v>
      </c>
      <c r="I14" s="35">
        <v>94</v>
      </c>
    </row>
    <row r="15" spans="1:9" ht="13.5" customHeight="1" x14ac:dyDescent="0.15">
      <c r="A15" s="18" t="s">
        <v>62</v>
      </c>
      <c r="B15" s="35">
        <f>SUM(C15:I15)</f>
        <v>3183</v>
      </c>
      <c r="C15" s="35">
        <v>1195</v>
      </c>
      <c r="D15" s="36" t="s">
        <v>241</v>
      </c>
      <c r="E15" s="36">
        <v>162</v>
      </c>
      <c r="F15" s="35">
        <v>963</v>
      </c>
      <c r="G15" s="36">
        <v>80</v>
      </c>
      <c r="H15" s="36">
        <v>712</v>
      </c>
      <c r="I15" s="35">
        <v>71</v>
      </c>
    </row>
    <row r="16" spans="1:9" ht="13.5" customHeight="1" x14ac:dyDescent="0.15">
      <c r="A16" s="18" t="s">
        <v>63</v>
      </c>
      <c r="B16" s="35">
        <f>SUM(C16:I16)</f>
        <v>3400</v>
      </c>
      <c r="C16" s="35">
        <v>1072</v>
      </c>
      <c r="D16" s="36">
        <v>149</v>
      </c>
      <c r="E16" s="41" t="s">
        <v>241</v>
      </c>
      <c r="F16" s="36">
        <v>1456</v>
      </c>
      <c r="G16" s="36">
        <v>204</v>
      </c>
      <c r="H16" s="36">
        <v>418</v>
      </c>
      <c r="I16" s="36">
        <v>101</v>
      </c>
    </row>
    <row r="17" spans="1:9" s="114" customFormat="1" ht="13.5" customHeight="1" x14ac:dyDescent="0.15">
      <c r="A17" s="18" t="s">
        <v>64</v>
      </c>
      <c r="B17" s="35">
        <f>SUM(C17:I17)</f>
        <v>2602</v>
      </c>
      <c r="C17" s="40">
        <v>776</v>
      </c>
      <c r="D17" s="40">
        <v>1109</v>
      </c>
      <c r="E17" s="41" t="s">
        <v>241</v>
      </c>
      <c r="F17" s="41">
        <v>451</v>
      </c>
      <c r="G17" s="41" t="s">
        <v>241</v>
      </c>
      <c r="H17" s="41">
        <v>127</v>
      </c>
      <c r="I17" s="41">
        <v>139</v>
      </c>
    </row>
    <row r="18" spans="1:9" ht="6" customHeight="1" thickBot="1" x14ac:dyDescent="0.2">
      <c r="A18" s="16"/>
      <c r="B18" s="35"/>
      <c r="C18" s="37"/>
      <c r="D18" s="37"/>
      <c r="E18" s="36"/>
      <c r="F18" s="38"/>
      <c r="G18" s="36"/>
      <c r="H18" s="36"/>
      <c r="I18" s="36"/>
    </row>
    <row r="19" spans="1:9" s="125" customFormat="1" ht="13.5" customHeight="1" x14ac:dyDescent="0.15">
      <c r="A19" s="328" t="s">
        <v>419</v>
      </c>
      <c r="B19" s="328"/>
      <c r="C19" s="328"/>
      <c r="D19" s="328"/>
      <c r="E19" s="328"/>
      <c r="F19" s="328"/>
      <c r="G19" s="328"/>
      <c r="H19" s="328"/>
      <c r="I19" s="328"/>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topLeftCell="K5" zoomScale="118" zoomScaleNormal="118" zoomScaleSheetLayoutView="115" workbookViewId="0">
      <selection activeCell="A2" sqref="A2"/>
    </sheetView>
  </sheetViews>
  <sheetFormatPr defaultColWidth="9" defaultRowHeight="13.5" x14ac:dyDescent="0.15"/>
  <cols>
    <col min="1" max="2" width="2.875" style="130" customWidth="1"/>
    <col min="3" max="3" width="4" style="130" customWidth="1"/>
    <col min="4" max="4" width="25.375" style="130" customWidth="1"/>
    <col min="5" max="5" width="1.5" style="130" customWidth="1"/>
    <col min="6" max="7" width="7.875" style="130" customWidth="1"/>
    <col min="8" max="8" width="11.25" style="130" customWidth="1"/>
    <col min="9" max="10" width="7.875" style="130" customWidth="1"/>
    <col min="11" max="11" width="11.25" style="130" customWidth="1"/>
    <col min="12" max="13" width="2.875" style="130" customWidth="1"/>
    <col min="14" max="14" width="4" style="130" customWidth="1"/>
    <col min="15" max="15" width="25.375" style="130" customWidth="1"/>
    <col min="16" max="16" width="1.5" style="130" customWidth="1"/>
    <col min="17" max="18" width="7.875" style="130" customWidth="1"/>
    <col min="19" max="19" width="11.25" style="130" customWidth="1"/>
    <col min="20" max="21" width="7.875" style="130" customWidth="1"/>
    <col min="22" max="22" width="11.25" style="130" customWidth="1"/>
    <col min="23" max="16384" width="9" style="142"/>
  </cols>
  <sheetData>
    <row r="1" spans="1:22" ht="17.25" x14ac:dyDescent="0.15">
      <c r="A1" s="350" t="s">
        <v>599</v>
      </c>
      <c r="B1" s="350"/>
      <c r="C1" s="350"/>
      <c r="D1" s="350"/>
      <c r="E1" s="350"/>
      <c r="F1" s="350"/>
      <c r="G1" s="350"/>
      <c r="H1" s="350"/>
      <c r="I1" s="351"/>
      <c r="J1" s="351"/>
      <c r="K1" s="351"/>
      <c r="L1" s="352" t="s">
        <v>4</v>
      </c>
      <c r="M1" s="352"/>
      <c r="N1" s="352"/>
      <c r="O1" s="352"/>
      <c r="P1" s="352"/>
      <c r="Q1" s="352"/>
      <c r="R1" s="352"/>
      <c r="S1" s="352"/>
      <c r="T1" s="353"/>
      <c r="U1" s="353"/>
      <c r="V1" s="353"/>
    </row>
    <row r="2" spans="1:22" ht="4.1500000000000004" customHeight="1" x14ac:dyDescent="0.15"/>
    <row r="3" spans="1:22" x14ac:dyDescent="0.15">
      <c r="A3" s="354" t="s">
        <v>5</v>
      </c>
      <c r="B3" s="354"/>
      <c r="C3" s="354"/>
      <c r="D3" s="354"/>
      <c r="E3" s="354"/>
      <c r="F3" s="354"/>
      <c r="G3" s="354"/>
      <c r="H3" s="354"/>
      <c r="I3" s="351"/>
      <c r="J3" s="351"/>
      <c r="K3" s="351"/>
      <c r="L3" s="355" t="s">
        <v>2</v>
      </c>
      <c r="M3" s="355"/>
      <c r="N3" s="355"/>
      <c r="O3" s="355"/>
      <c r="P3" s="355"/>
      <c r="Q3" s="355"/>
      <c r="R3" s="355"/>
      <c r="S3" s="355"/>
      <c r="T3" s="353"/>
      <c r="U3" s="353"/>
      <c r="V3" s="353"/>
    </row>
    <row r="4" spans="1:22" ht="3.6" customHeight="1" x14ac:dyDescent="0.15"/>
    <row r="5" spans="1:22" ht="14.25" thickBot="1" x14ac:dyDescent="0.2">
      <c r="A5" s="356"/>
      <c r="B5" s="356"/>
      <c r="C5" s="356"/>
      <c r="D5" s="356"/>
      <c r="E5" s="356"/>
      <c r="F5" s="356"/>
      <c r="G5" s="356"/>
      <c r="H5" s="356"/>
      <c r="I5" s="131"/>
      <c r="J5" s="131"/>
      <c r="K5" s="131"/>
      <c r="L5" s="357" t="s">
        <v>326</v>
      </c>
      <c r="M5" s="357"/>
      <c r="N5" s="357"/>
      <c r="O5" s="357"/>
      <c r="P5" s="357"/>
      <c r="Q5" s="357"/>
      <c r="R5" s="357"/>
      <c r="S5" s="357"/>
      <c r="T5" s="358"/>
      <c r="U5" s="358"/>
      <c r="V5" s="358"/>
    </row>
    <row r="6" spans="1:22" x14ac:dyDescent="0.15">
      <c r="A6" s="344" t="s">
        <v>86</v>
      </c>
      <c r="B6" s="344"/>
      <c r="C6" s="344"/>
      <c r="D6" s="344"/>
      <c r="E6" s="345"/>
      <c r="F6" s="346" t="s">
        <v>327</v>
      </c>
      <c r="G6" s="346"/>
      <c r="H6" s="346"/>
      <c r="I6" s="348" t="s">
        <v>328</v>
      </c>
      <c r="J6" s="349"/>
      <c r="K6" s="349"/>
      <c r="L6" s="344" t="s">
        <v>86</v>
      </c>
      <c r="M6" s="344"/>
      <c r="N6" s="344"/>
      <c r="O6" s="344"/>
      <c r="P6" s="345"/>
      <c r="Q6" s="346" t="s">
        <v>327</v>
      </c>
      <c r="R6" s="346"/>
      <c r="S6" s="346"/>
      <c r="T6" s="348" t="s">
        <v>328</v>
      </c>
      <c r="U6" s="349"/>
      <c r="V6" s="349"/>
    </row>
    <row r="7" spans="1:22" ht="22.5" customHeight="1" x14ac:dyDescent="0.15">
      <c r="A7" s="346"/>
      <c r="B7" s="346"/>
      <c r="C7" s="346"/>
      <c r="D7" s="346"/>
      <c r="E7" s="347"/>
      <c r="F7" s="128" t="s">
        <v>167</v>
      </c>
      <c r="G7" s="128" t="s">
        <v>168</v>
      </c>
      <c r="H7" s="150" t="s">
        <v>329</v>
      </c>
      <c r="I7" s="44" t="s">
        <v>87</v>
      </c>
      <c r="J7" s="128" t="s">
        <v>88</v>
      </c>
      <c r="K7" s="150" t="s">
        <v>330</v>
      </c>
      <c r="L7" s="346"/>
      <c r="M7" s="346"/>
      <c r="N7" s="346"/>
      <c r="O7" s="346"/>
      <c r="P7" s="347"/>
      <c r="Q7" s="128" t="s">
        <v>167</v>
      </c>
      <c r="R7" s="128" t="s">
        <v>168</v>
      </c>
      <c r="S7" s="150" t="s">
        <v>329</v>
      </c>
      <c r="T7" s="44" t="s">
        <v>87</v>
      </c>
      <c r="U7" s="128" t="s">
        <v>88</v>
      </c>
      <c r="V7" s="150" t="s">
        <v>330</v>
      </c>
    </row>
    <row r="8" spans="1:22" ht="4.9000000000000004" customHeight="1" x14ac:dyDescent="0.15">
      <c r="A8" s="45"/>
      <c r="B8" s="45"/>
      <c r="C8" s="45"/>
      <c r="D8" s="45"/>
      <c r="E8" s="46"/>
      <c r="F8" s="45"/>
      <c r="G8" s="45"/>
      <c r="H8" s="45"/>
      <c r="I8" s="45"/>
      <c r="J8" s="45"/>
      <c r="K8" s="45"/>
      <c r="L8" s="45"/>
      <c r="M8" s="45"/>
      <c r="N8" s="45"/>
      <c r="O8" s="45"/>
      <c r="P8" s="46"/>
      <c r="Q8" s="45"/>
      <c r="R8" s="45"/>
      <c r="S8" s="45"/>
      <c r="T8" s="45"/>
      <c r="U8" s="45"/>
      <c r="V8" s="45"/>
    </row>
    <row r="9" spans="1:22" ht="19.149999999999999" customHeight="1" x14ac:dyDescent="0.15">
      <c r="A9" s="344" t="s">
        <v>89</v>
      </c>
      <c r="B9" s="344"/>
      <c r="C9" s="344"/>
      <c r="D9" s="344"/>
      <c r="E9" s="345"/>
      <c r="F9" s="95">
        <f>F11+F33+F37+Q9+Q18+Q23+Q34</f>
        <v>4104</v>
      </c>
      <c r="G9" s="95">
        <f t="shared" ref="G9:J9" si="0">G11+G33+G37+R9+R18+R23+R34</f>
        <v>28363</v>
      </c>
      <c r="H9" s="95">
        <v>1042503</v>
      </c>
      <c r="I9" s="95">
        <f t="shared" si="0"/>
        <v>4048</v>
      </c>
      <c r="J9" s="95">
        <f t="shared" si="0"/>
        <v>29435</v>
      </c>
      <c r="K9" s="95">
        <v>1101154</v>
      </c>
      <c r="L9" s="341" t="s">
        <v>426</v>
      </c>
      <c r="M9" s="341"/>
      <c r="N9" s="339" t="s">
        <v>331</v>
      </c>
      <c r="O9" s="339"/>
      <c r="P9" s="50"/>
      <c r="Q9" s="97">
        <v>1210</v>
      </c>
      <c r="R9" s="97">
        <v>7924</v>
      </c>
      <c r="S9" s="97">
        <v>107038</v>
      </c>
      <c r="T9" s="95">
        <v>1150</v>
      </c>
      <c r="U9" s="95">
        <v>8395</v>
      </c>
      <c r="V9" s="95">
        <v>113712</v>
      </c>
    </row>
    <row r="10" spans="1:22" ht="19.149999999999999" customHeight="1" x14ac:dyDescent="0.15">
      <c r="A10" s="48"/>
      <c r="B10" s="48"/>
      <c r="C10" s="48"/>
      <c r="D10" s="141"/>
      <c r="E10" s="49"/>
      <c r="F10" s="95"/>
      <c r="G10" s="95"/>
      <c r="H10" s="95"/>
      <c r="I10" s="95"/>
      <c r="J10" s="95"/>
      <c r="K10" s="95"/>
      <c r="L10" s="47"/>
      <c r="M10" s="47"/>
      <c r="N10" s="171" t="s">
        <v>457</v>
      </c>
      <c r="O10" s="132" t="s">
        <v>332</v>
      </c>
      <c r="P10" s="49"/>
      <c r="Q10" s="97">
        <v>92</v>
      </c>
      <c r="R10" s="97">
        <v>2548</v>
      </c>
      <c r="S10" s="97">
        <v>47038</v>
      </c>
      <c r="T10" s="95">
        <v>87</v>
      </c>
      <c r="U10" s="95">
        <v>2393</v>
      </c>
      <c r="V10" s="95">
        <v>43594</v>
      </c>
    </row>
    <row r="11" spans="1:22" ht="19.149999999999999" customHeight="1" x14ac:dyDescent="0.15">
      <c r="A11" s="338" t="s">
        <v>423</v>
      </c>
      <c r="B11" s="338"/>
      <c r="C11" s="339" t="s">
        <v>90</v>
      </c>
      <c r="D11" s="339"/>
      <c r="E11" s="50"/>
      <c r="F11" s="97">
        <f>SUM(F12:F31)</f>
        <v>913</v>
      </c>
      <c r="G11" s="97">
        <f t="shared" ref="G11:J11" si="1">SUM(G12:G31)</f>
        <v>8077</v>
      </c>
      <c r="H11" s="97">
        <v>711808</v>
      </c>
      <c r="I11" s="97">
        <f t="shared" si="1"/>
        <v>916</v>
      </c>
      <c r="J11" s="97">
        <f t="shared" si="1"/>
        <v>8469</v>
      </c>
      <c r="K11" s="97">
        <v>721493</v>
      </c>
      <c r="L11" s="47"/>
      <c r="M11" s="47"/>
      <c r="N11" s="171" t="s">
        <v>458</v>
      </c>
      <c r="O11" s="132" t="s">
        <v>333</v>
      </c>
      <c r="P11" s="49"/>
      <c r="Q11" s="97">
        <v>127</v>
      </c>
      <c r="R11" s="97">
        <v>418</v>
      </c>
      <c r="S11" s="97">
        <v>3154</v>
      </c>
      <c r="T11" s="95">
        <v>122</v>
      </c>
      <c r="U11" s="95">
        <v>453</v>
      </c>
      <c r="V11" s="95">
        <v>4214</v>
      </c>
    </row>
    <row r="12" spans="1:22" ht="19.149999999999999" customHeight="1" x14ac:dyDescent="0.15">
      <c r="A12" s="129"/>
      <c r="B12" s="129"/>
      <c r="C12" s="171" t="s">
        <v>430</v>
      </c>
      <c r="D12" s="132" t="s">
        <v>334</v>
      </c>
      <c r="E12" s="133"/>
      <c r="F12" s="97">
        <v>12</v>
      </c>
      <c r="G12" s="97">
        <v>82</v>
      </c>
      <c r="H12" s="97">
        <v>31814</v>
      </c>
      <c r="I12" s="97">
        <v>9</v>
      </c>
      <c r="J12" s="97">
        <v>86</v>
      </c>
      <c r="K12" s="97">
        <v>2523.46</v>
      </c>
      <c r="L12" s="47"/>
      <c r="M12" s="47"/>
      <c r="N12" s="171" t="s">
        <v>459</v>
      </c>
      <c r="O12" s="132" t="s">
        <v>335</v>
      </c>
      <c r="P12" s="49"/>
      <c r="Q12" s="97">
        <v>57</v>
      </c>
      <c r="R12" s="97">
        <v>249</v>
      </c>
      <c r="S12" s="97">
        <v>3341</v>
      </c>
      <c r="T12" s="95">
        <v>41</v>
      </c>
      <c r="U12" s="95">
        <v>150</v>
      </c>
      <c r="V12" s="95">
        <v>1947</v>
      </c>
    </row>
    <row r="13" spans="1:22" ht="19.149999999999999" customHeight="1" x14ac:dyDescent="0.15">
      <c r="A13" s="129"/>
      <c r="B13" s="129"/>
      <c r="C13" s="171" t="s">
        <v>431</v>
      </c>
      <c r="D13" s="132" t="s">
        <v>336</v>
      </c>
      <c r="E13" s="133"/>
      <c r="F13" s="97">
        <v>2</v>
      </c>
      <c r="G13" s="97">
        <v>4</v>
      </c>
      <c r="H13" s="97" t="s">
        <v>337</v>
      </c>
      <c r="I13" s="97">
        <v>1</v>
      </c>
      <c r="J13" s="97">
        <v>2</v>
      </c>
      <c r="K13" s="97" t="s">
        <v>337</v>
      </c>
      <c r="L13" s="47"/>
      <c r="M13" s="47"/>
      <c r="N13" s="171" t="s">
        <v>460</v>
      </c>
      <c r="O13" s="132" t="s">
        <v>338</v>
      </c>
      <c r="P13" s="49"/>
      <c r="Q13" s="97">
        <v>102</v>
      </c>
      <c r="R13" s="97">
        <v>275</v>
      </c>
      <c r="S13" s="97">
        <v>2011</v>
      </c>
      <c r="T13" s="95">
        <v>93</v>
      </c>
      <c r="U13" s="95">
        <v>273</v>
      </c>
      <c r="V13" s="95">
        <v>2166</v>
      </c>
    </row>
    <row r="14" spans="1:22" ht="19.149999999999999" customHeight="1" x14ac:dyDescent="0.15">
      <c r="A14" s="129"/>
      <c r="B14" s="129"/>
      <c r="C14" s="171" t="s">
        <v>432</v>
      </c>
      <c r="D14" s="132" t="s">
        <v>339</v>
      </c>
      <c r="E14" s="133"/>
      <c r="F14" s="97">
        <v>16</v>
      </c>
      <c r="G14" s="97">
        <v>217</v>
      </c>
      <c r="H14" s="97">
        <v>1745</v>
      </c>
      <c r="I14" s="97">
        <v>13</v>
      </c>
      <c r="J14" s="97">
        <v>160</v>
      </c>
      <c r="K14" s="97">
        <v>1995.67</v>
      </c>
      <c r="L14" s="47"/>
      <c r="M14" s="47"/>
      <c r="N14" s="171" t="s">
        <v>461</v>
      </c>
      <c r="O14" s="132" t="s">
        <v>340</v>
      </c>
      <c r="P14" s="49"/>
      <c r="Q14" s="97">
        <v>156</v>
      </c>
      <c r="R14" s="97">
        <v>415</v>
      </c>
      <c r="S14" s="97">
        <v>6576</v>
      </c>
      <c r="T14" s="95">
        <v>131</v>
      </c>
      <c r="U14" s="95">
        <v>356</v>
      </c>
      <c r="V14" s="95">
        <v>5879</v>
      </c>
    </row>
    <row r="15" spans="1:22" ht="19.149999999999999" customHeight="1" x14ac:dyDescent="0.15">
      <c r="A15" s="129"/>
      <c r="B15" s="129"/>
      <c r="C15" s="171" t="s">
        <v>433</v>
      </c>
      <c r="D15" s="132" t="s">
        <v>341</v>
      </c>
      <c r="E15" s="133"/>
      <c r="F15" s="97">
        <v>9</v>
      </c>
      <c r="G15" s="97">
        <v>67</v>
      </c>
      <c r="H15" s="97" t="s">
        <v>337</v>
      </c>
      <c r="I15" s="97">
        <v>5</v>
      </c>
      <c r="J15" s="97">
        <v>21</v>
      </c>
      <c r="K15" s="97" t="s">
        <v>337</v>
      </c>
      <c r="L15" s="47"/>
      <c r="M15" s="47"/>
      <c r="N15" s="171" t="s">
        <v>462</v>
      </c>
      <c r="O15" s="132" t="s">
        <v>342</v>
      </c>
      <c r="P15" s="49"/>
      <c r="Q15" s="97">
        <v>218</v>
      </c>
      <c r="R15" s="97">
        <v>1103</v>
      </c>
      <c r="S15" s="97">
        <v>9006</v>
      </c>
      <c r="T15" s="95">
        <v>228</v>
      </c>
      <c r="U15" s="95">
        <v>1250</v>
      </c>
      <c r="V15" s="95">
        <v>11306</v>
      </c>
    </row>
    <row r="16" spans="1:22" ht="19.149999999999999" customHeight="1" x14ac:dyDescent="0.15">
      <c r="A16" s="129"/>
      <c r="B16" s="129"/>
      <c r="C16" s="171" t="s">
        <v>434</v>
      </c>
      <c r="D16" s="132" t="s">
        <v>343</v>
      </c>
      <c r="E16" s="133"/>
      <c r="F16" s="97">
        <v>143</v>
      </c>
      <c r="G16" s="97">
        <v>1303</v>
      </c>
      <c r="H16" s="97">
        <v>53737</v>
      </c>
      <c r="I16" s="97">
        <v>166</v>
      </c>
      <c r="J16" s="97">
        <v>1785</v>
      </c>
      <c r="K16" s="97">
        <v>146682.70000000001</v>
      </c>
      <c r="L16" s="47"/>
      <c r="M16" s="47"/>
      <c r="N16" s="172" t="s">
        <v>463</v>
      </c>
      <c r="O16" s="132" t="s">
        <v>344</v>
      </c>
      <c r="P16" s="133"/>
      <c r="Q16" s="97">
        <v>458</v>
      </c>
      <c r="R16" s="97">
        <v>2916</v>
      </c>
      <c r="S16" s="97">
        <v>35912</v>
      </c>
      <c r="T16" s="95">
        <v>448</v>
      </c>
      <c r="U16" s="95">
        <v>3520</v>
      </c>
      <c r="V16" s="95">
        <v>44606</v>
      </c>
    </row>
    <row r="17" spans="1:22" ht="19.149999999999999" customHeight="1" x14ac:dyDescent="0.15">
      <c r="A17" s="129"/>
      <c r="B17" s="129"/>
      <c r="C17" s="171" t="s">
        <v>435</v>
      </c>
      <c r="D17" s="132" t="s">
        <v>345</v>
      </c>
      <c r="E17" s="133"/>
      <c r="F17" s="97">
        <v>142</v>
      </c>
      <c r="G17" s="97">
        <v>1229</v>
      </c>
      <c r="H17" s="97">
        <v>147476</v>
      </c>
      <c r="I17" s="97">
        <v>133</v>
      </c>
      <c r="J17" s="97">
        <v>1248</v>
      </c>
      <c r="K17" s="97">
        <v>61401.2</v>
      </c>
      <c r="L17" s="341"/>
      <c r="M17" s="341"/>
      <c r="N17" s="343"/>
      <c r="O17" s="343"/>
      <c r="P17" s="133"/>
      <c r="Q17" s="97"/>
      <c r="R17" s="97"/>
      <c r="S17" s="97"/>
      <c r="T17" s="95"/>
      <c r="U17" s="95"/>
      <c r="V17" s="95"/>
    </row>
    <row r="18" spans="1:22" ht="19.149999999999999" customHeight="1" x14ac:dyDescent="0.15">
      <c r="A18" s="129"/>
      <c r="B18" s="129"/>
      <c r="C18" s="171" t="s">
        <v>436</v>
      </c>
      <c r="D18" s="132" t="s">
        <v>346</v>
      </c>
      <c r="E18" s="133"/>
      <c r="F18" s="97">
        <v>70</v>
      </c>
      <c r="G18" s="97">
        <v>415</v>
      </c>
      <c r="H18" s="97">
        <v>14602</v>
      </c>
      <c r="I18" s="97">
        <v>59</v>
      </c>
      <c r="J18" s="97">
        <v>358</v>
      </c>
      <c r="K18" s="97">
        <v>16442.22</v>
      </c>
      <c r="L18" s="341" t="s">
        <v>427</v>
      </c>
      <c r="M18" s="341"/>
      <c r="N18" s="343" t="s">
        <v>347</v>
      </c>
      <c r="O18" s="343"/>
      <c r="P18" s="133"/>
      <c r="Q18" s="97">
        <v>275</v>
      </c>
      <c r="R18" s="97">
        <v>1823</v>
      </c>
      <c r="S18" s="97">
        <v>39578</v>
      </c>
      <c r="T18" s="95">
        <v>256</v>
      </c>
      <c r="U18" s="95">
        <v>1606</v>
      </c>
      <c r="V18" s="95">
        <v>50593</v>
      </c>
    </row>
    <row r="19" spans="1:22" ht="19.149999999999999" customHeight="1" x14ac:dyDescent="0.15">
      <c r="A19" s="129"/>
      <c r="B19" s="129"/>
      <c r="C19" s="171" t="s">
        <v>437</v>
      </c>
      <c r="D19" s="132" t="s">
        <v>348</v>
      </c>
      <c r="E19" s="133"/>
      <c r="F19" s="97">
        <v>31</v>
      </c>
      <c r="G19" s="97">
        <v>182</v>
      </c>
      <c r="H19" s="97">
        <v>12256</v>
      </c>
      <c r="I19" s="97">
        <v>34</v>
      </c>
      <c r="J19" s="97">
        <v>218</v>
      </c>
      <c r="K19" s="97">
        <v>11614.97</v>
      </c>
      <c r="L19" s="47"/>
      <c r="M19" s="47"/>
      <c r="N19" s="172" t="s">
        <v>464</v>
      </c>
      <c r="O19" s="132" t="s">
        <v>349</v>
      </c>
      <c r="P19" s="50"/>
      <c r="Q19" s="97">
        <v>139</v>
      </c>
      <c r="R19" s="97">
        <v>952</v>
      </c>
      <c r="S19" s="97">
        <v>21508</v>
      </c>
      <c r="T19" s="95">
        <v>133</v>
      </c>
      <c r="U19" s="95">
        <v>1058</v>
      </c>
      <c r="V19" s="95">
        <v>32552</v>
      </c>
    </row>
    <row r="20" spans="1:22" ht="19.149999999999999" customHeight="1" x14ac:dyDescent="0.15">
      <c r="A20" s="129"/>
      <c r="B20" s="129"/>
      <c r="C20" s="171" t="s">
        <v>438</v>
      </c>
      <c r="D20" s="132" t="s">
        <v>350</v>
      </c>
      <c r="E20" s="133"/>
      <c r="F20" s="97">
        <v>15</v>
      </c>
      <c r="G20" s="97">
        <v>162</v>
      </c>
      <c r="H20" s="97">
        <v>52058</v>
      </c>
      <c r="I20" s="97">
        <v>17</v>
      </c>
      <c r="J20" s="97">
        <v>124</v>
      </c>
      <c r="K20" s="97">
        <v>64361.98</v>
      </c>
      <c r="L20" s="47"/>
      <c r="M20" s="47"/>
      <c r="N20" s="172" t="s">
        <v>465</v>
      </c>
      <c r="O20" s="151" t="s">
        <v>351</v>
      </c>
      <c r="P20" s="50"/>
      <c r="Q20" s="97">
        <v>2</v>
      </c>
      <c r="R20" s="97">
        <v>5</v>
      </c>
      <c r="S20" s="97" t="s">
        <v>337</v>
      </c>
      <c r="T20" s="95">
        <v>2</v>
      </c>
      <c r="U20" s="95">
        <v>2</v>
      </c>
      <c r="V20" s="97" t="s">
        <v>337</v>
      </c>
    </row>
    <row r="21" spans="1:22" ht="19.149999999999999" customHeight="1" x14ac:dyDescent="0.15">
      <c r="A21" s="129"/>
      <c r="B21" s="129"/>
      <c r="C21" s="171" t="s">
        <v>439</v>
      </c>
      <c r="D21" s="132" t="s">
        <v>352</v>
      </c>
      <c r="E21" s="133"/>
      <c r="F21" s="97">
        <v>34</v>
      </c>
      <c r="G21" s="97">
        <v>249</v>
      </c>
      <c r="H21" s="97">
        <v>51606</v>
      </c>
      <c r="I21" s="97">
        <v>24</v>
      </c>
      <c r="J21" s="97">
        <v>213</v>
      </c>
      <c r="K21" s="97">
        <v>35271.629999999997</v>
      </c>
      <c r="L21" s="47"/>
      <c r="M21" s="47"/>
      <c r="N21" s="172" t="s">
        <v>466</v>
      </c>
      <c r="O21" s="151" t="s">
        <v>353</v>
      </c>
      <c r="P21" s="133"/>
      <c r="Q21" s="97">
        <v>134</v>
      </c>
      <c r="R21" s="97">
        <v>866</v>
      </c>
      <c r="S21" s="97" t="s">
        <v>337</v>
      </c>
      <c r="T21" s="95">
        <v>121</v>
      </c>
      <c r="U21" s="95">
        <v>546</v>
      </c>
      <c r="V21" s="97" t="s">
        <v>337</v>
      </c>
    </row>
    <row r="22" spans="1:22" ht="19.149999999999999" customHeight="1" x14ac:dyDescent="0.15">
      <c r="A22" s="129"/>
      <c r="B22" s="129"/>
      <c r="C22" s="171" t="s">
        <v>440</v>
      </c>
      <c r="D22" s="132" t="s">
        <v>354</v>
      </c>
      <c r="E22" s="133"/>
      <c r="F22" s="97">
        <v>4</v>
      </c>
      <c r="G22" s="97">
        <v>28</v>
      </c>
      <c r="H22" s="97">
        <v>1078</v>
      </c>
      <c r="I22" s="97">
        <v>3</v>
      </c>
      <c r="J22" s="97">
        <v>8</v>
      </c>
      <c r="K22" s="97">
        <v>613.72</v>
      </c>
      <c r="L22" s="341"/>
      <c r="M22" s="341"/>
      <c r="N22" s="343"/>
      <c r="O22" s="343"/>
      <c r="P22" s="133"/>
      <c r="Q22" s="97"/>
      <c r="R22" s="97"/>
      <c r="S22" s="96"/>
      <c r="T22" s="95"/>
      <c r="U22" s="95"/>
      <c r="V22" s="96"/>
    </row>
    <row r="23" spans="1:22" ht="19.149999999999999" customHeight="1" x14ac:dyDescent="0.15">
      <c r="A23" s="129"/>
      <c r="B23" s="129"/>
      <c r="C23" s="171" t="s">
        <v>441</v>
      </c>
      <c r="D23" s="132" t="s">
        <v>355</v>
      </c>
      <c r="E23" s="133"/>
      <c r="F23" s="97">
        <v>13</v>
      </c>
      <c r="G23" s="97">
        <v>128</v>
      </c>
      <c r="H23" s="97">
        <v>8229</v>
      </c>
      <c r="I23" s="97">
        <v>15</v>
      </c>
      <c r="J23" s="97">
        <v>137</v>
      </c>
      <c r="K23" s="97">
        <v>3535.81</v>
      </c>
      <c r="L23" s="341" t="s">
        <v>428</v>
      </c>
      <c r="M23" s="341"/>
      <c r="N23" s="343" t="s">
        <v>356</v>
      </c>
      <c r="O23" s="343"/>
      <c r="P23" s="133"/>
      <c r="Q23" s="97">
        <v>1138</v>
      </c>
      <c r="R23" s="97">
        <v>6736</v>
      </c>
      <c r="S23" s="97">
        <v>107164</v>
      </c>
      <c r="T23" s="95">
        <v>1156</v>
      </c>
      <c r="U23" s="95">
        <v>6859</v>
      </c>
      <c r="V23" s="95">
        <v>129823</v>
      </c>
    </row>
    <row r="24" spans="1:22" ht="19.149999999999999" customHeight="1" x14ac:dyDescent="0.15">
      <c r="A24" s="129"/>
      <c r="B24" s="129"/>
      <c r="C24" s="171" t="s">
        <v>442</v>
      </c>
      <c r="D24" s="132" t="s">
        <v>398</v>
      </c>
      <c r="E24" s="133"/>
      <c r="F24" s="97">
        <v>90</v>
      </c>
      <c r="G24" s="97">
        <v>667</v>
      </c>
      <c r="H24" s="97">
        <v>39784</v>
      </c>
      <c r="I24" s="97">
        <v>89</v>
      </c>
      <c r="J24" s="97">
        <v>828</v>
      </c>
      <c r="K24" s="97">
        <v>51362.6</v>
      </c>
      <c r="L24" s="47"/>
      <c r="M24" s="47"/>
      <c r="N24" s="172" t="s">
        <v>467</v>
      </c>
      <c r="O24" s="132" t="s">
        <v>357</v>
      </c>
      <c r="P24" s="50"/>
      <c r="Q24" s="97">
        <v>57</v>
      </c>
      <c r="R24" s="97">
        <v>223</v>
      </c>
      <c r="S24" s="97">
        <v>2312</v>
      </c>
      <c r="T24" s="95">
        <v>47</v>
      </c>
      <c r="U24" s="95">
        <v>185</v>
      </c>
      <c r="V24" s="95">
        <v>2134</v>
      </c>
    </row>
    <row r="25" spans="1:22" ht="19.149999999999999" customHeight="1" x14ac:dyDescent="0.15">
      <c r="A25" s="129"/>
      <c r="B25" s="129"/>
      <c r="C25" s="171" t="s">
        <v>443</v>
      </c>
      <c r="D25" s="132" t="s">
        <v>358</v>
      </c>
      <c r="E25" s="133"/>
      <c r="F25" s="97">
        <v>24</v>
      </c>
      <c r="G25" s="97">
        <v>263</v>
      </c>
      <c r="H25" s="97">
        <v>6638</v>
      </c>
      <c r="I25" s="97">
        <v>29</v>
      </c>
      <c r="J25" s="97">
        <v>234</v>
      </c>
      <c r="K25" s="97">
        <v>5970.93</v>
      </c>
      <c r="L25" s="47"/>
      <c r="M25" s="47"/>
      <c r="N25" s="172" t="s">
        <v>468</v>
      </c>
      <c r="O25" s="132" t="s">
        <v>359</v>
      </c>
      <c r="P25" s="133"/>
      <c r="Q25" s="97">
        <v>34</v>
      </c>
      <c r="R25" s="97">
        <v>89</v>
      </c>
      <c r="S25" s="97">
        <v>459</v>
      </c>
      <c r="T25" s="95">
        <v>42</v>
      </c>
      <c r="U25" s="95">
        <v>125</v>
      </c>
      <c r="V25" s="95">
        <v>1189</v>
      </c>
    </row>
    <row r="26" spans="1:22" ht="19.149999999999999" customHeight="1" x14ac:dyDescent="0.15">
      <c r="A26" s="129"/>
      <c r="B26" s="129"/>
      <c r="C26" s="171" t="s">
        <v>444</v>
      </c>
      <c r="D26" s="132" t="s">
        <v>360</v>
      </c>
      <c r="E26" s="133"/>
      <c r="F26" s="97">
        <v>66</v>
      </c>
      <c r="G26" s="97">
        <v>470</v>
      </c>
      <c r="H26" s="97">
        <v>42526</v>
      </c>
      <c r="I26" s="97">
        <v>62</v>
      </c>
      <c r="J26" s="97">
        <v>396</v>
      </c>
      <c r="K26" s="97">
        <v>43050.400000000001</v>
      </c>
      <c r="L26" s="47"/>
      <c r="M26" s="47"/>
      <c r="N26" s="172" t="s">
        <v>469</v>
      </c>
      <c r="O26" s="166" t="s">
        <v>361</v>
      </c>
      <c r="P26" s="133"/>
      <c r="Q26" s="97">
        <v>297</v>
      </c>
      <c r="R26" s="97">
        <v>1616</v>
      </c>
      <c r="S26" s="97">
        <v>33242</v>
      </c>
      <c r="T26" s="95">
        <v>346</v>
      </c>
      <c r="U26" s="95">
        <v>2021</v>
      </c>
      <c r="V26" s="95">
        <v>46427</v>
      </c>
    </row>
    <row r="27" spans="1:22" ht="19.149999999999999" customHeight="1" x14ac:dyDescent="0.15">
      <c r="A27" s="129"/>
      <c r="B27" s="129"/>
      <c r="C27" s="171" t="s">
        <v>445</v>
      </c>
      <c r="D27" s="132" t="s">
        <v>362</v>
      </c>
      <c r="E27" s="133"/>
      <c r="F27" s="97">
        <v>48</v>
      </c>
      <c r="G27" s="97">
        <v>524</v>
      </c>
      <c r="H27" s="97">
        <v>25664</v>
      </c>
      <c r="I27" s="97">
        <v>51</v>
      </c>
      <c r="J27" s="97">
        <v>512</v>
      </c>
      <c r="K27" s="97">
        <v>35167.199999999997</v>
      </c>
      <c r="L27" s="47"/>
      <c r="M27" s="47"/>
      <c r="N27" s="172" t="s">
        <v>470</v>
      </c>
      <c r="O27" s="132" t="s">
        <v>363</v>
      </c>
      <c r="P27" s="133"/>
      <c r="Q27" s="97">
        <v>14</v>
      </c>
      <c r="R27" s="97">
        <v>27</v>
      </c>
      <c r="S27" s="97">
        <v>169</v>
      </c>
      <c r="T27" s="95">
        <v>12</v>
      </c>
      <c r="U27" s="95">
        <v>25</v>
      </c>
      <c r="V27" s="95">
        <v>170</v>
      </c>
    </row>
    <row r="28" spans="1:22" ht="19.149999999999999" customHeight="1" x14ac:dyDescent="0.15">
      <c r="A28" s="129"/>
      <c r="B28" s="129"/>
      <c r="C28" s="171" t="s">
        <v>446</v>
      </c>
      <c r="D28" s="132" t="s">
        <v>364</v>
      </c>
      <c r="E28" s="133"/>
      <c r="F28" s="97">
        <v>27</v>
      </c>
      <c r="G28" s="97">
        <v>169</v>
      </c>
      <c r="H28" s="97">
        <v>8460</v>
      </c>
      <c r="I28" s="97">
        <v>28</v>
      </c>
      <c r="J28" s="97">
        <v>205</v>
      </c>
      <c r="K28" s="97">
        <v>9589.9</v>
      </c>
      <c r="L28" s="47"/>
      <c r="M28" s="47"/>
      <c r="N28" s="172" t="s">
        <v>471</v>
      </c>
      <c r="O28" s="132" t="s">
        <v>365</v>
      </c>
      <c r="P28" s="133"/>
      <c r="Q28" s="97">
        <v>126</v>
      </c>
      <c r="R28" s="97">
        <v>822</v>
      </c>
      <c r="S28" s="97">
        <v>30768</v>
      </c>
      <c r="T28" s="95">
        <v>134</v>
      </c>
      <c r="U28" s="95">
        <v>867</v>
      </c>
      <c r="V28" s="95">
        <v>45973</v>
      </c>
    </row>
    <row r="29" spans="1:22" ht="19.149999999999999" customHeight="1" x14ac:dyDescent="0.15">
      <c r="A29" s="129"/>
      <c r="B29" s="129"/>
      <c r="C29" s="171" t="s">
        <v>447</v>
      </c>
      <c r="D29" s="132" t="s">
        <v>366</v>
      </c>
      <c r="E29" s="133"/>
      <c r="F29" s="97">
        <v>74</v>
      </c>
      <c r="G29" s="97">
        <v>1112</v>
      </c>
      <c r="H29" s="97">
        <v>91279</v>
      </c>
      <c r="I29" s="97">
        <v>73</v>
      </c>
      <c r="J29" s="97">
        <v>1114</v>
      </c>
      <c r="K29" s="97">
        <v>94116.42</v>
      </c>
      <c r="L29" s="47"/>
      <c r="M29" s="47"/>
      <c r="N29" s="172" t="s">
        <v>472</v>
      </c>
      <c r="O29" s="132" t="s">
        <v>367</v>
      </c>
      <c r="P29" s="50"/>
      <c r="Q29" s="97">
        <v>110</v>
      </c>
      <c r="R29" s="97">
        <v>1568</v>
      </c>
      <c r="S29" s="97">
        <v>10401</v>
      </c>
      <c r="T29" s="95">
        <v>108</v>
      </c>
      <c r="U29" s="95">
        <v>1671</v>
      </c>
      <c r="V29" s="95">
        <v>9011</v>
      </c>
    </row>
    <row r="30" spans="1:22" ht="20.25" customHeight="1" x14ac:dyDescent="0.15">
      <c r="A30" s="129"/>
      <c r="B30" s="129"/>
      <c r="C30" s="171" t="s">
        <v>448</v>
      </c>
      <c r="D30" s="132" t="s">
        <v>368</v>
      </c>
      <c r="E30" s="133"/>
      <c r="F30" s="97">
        <v>10</v>
      </c>
      <c r="G30" s="97">
        <v>133</v>
      </c>
      <c r="H30" s="97">
        <v>3865</v>
      </c>
      <c r="I30" s="97">
        <v>10</v>
      </c>
      <c r="J30" s="97">
        <v>134</v>
      </c>
      <c r="K30" s="97">
        <v>4371.1099999999997</v>
      </c>
      <c r="L30" s="47"/>
      <c r="M30" s="47"/>
      <c r="N30" s="172" t="s">
        <v>473</v>
      </c>
      <c r="O30" s="170" t="s">
        <v>369</v>
      </c>
      <c r="P30" s="50"/>
      <c r="Q30" s="97">
        <v>65</v>
      </c>
      <c r="R30" s="97">
        <v>386</v>
      </c>
      <c r="S30" s="97">
        <v>6223</v>
      </c>
      <c r="T30" s="95">
        <v>61</v>
      </c>
      <c r="U30" s="95">
        <v>295</v>
      </c>
      <c r="V30" s="95">
        <v>5336</v>
      </c>
    </row>
    <row r="31" spans="1:22" ht="19.149999999999999" customHeight="1" x14ac:dyDescent="0.15">
      <c r="A31" s="129"/>
      <c r="B31" s="129"/>
      <c r="C31" s="171" t="s">
        <v>449</v>
      </c>
      <c r="D31" s="132" t="s">
        <v>370</v>
      </c>
      <c r="E31" s="133"/>
      <c r="F31" s="97">
        <v>83</v>
      </c>
      <c r="G31" s="97">
        <v>673</v>
      </c>
      <c r="H31" s="97">
        <v>117928</v>
      </c>
      <c r="I31" s="97">
        <v>95</v>
      </c>
      <c r="J31" s="97">
        <v>686</v>
      </c>
      <c r="K31" s="97">
        <v>133001.26</v>
      </c>
      <c r="L31" s="47"/>
      <c r="M31" s="47"/>
      <c r="N31" s="172" t="s">
        <v>474</v>
      </c>
      <c r="O31" s="151" t="s">
        <v>371</v>
      </c>
      <c r="P31" s="50"/>
      <c r="Q31" s="97">
        <v>69</v>
      </c>
      <c r="R31" s="97">
        <v>295</v>
      </c>
      <c r="S31" s="97">
        <v>2514</v>
      </c>
      <c r="T31" s="95">
        <v>65</v>
      </c>
      <c r="U31" s="95">
        <v>262</v>
      </c>
      <c r="V31" s="95">
        <v>3061</v>
      </c>
    </row>
    <row r="32" spans="1:22" ht="19.149999999999999" customHeight="1" x14ac:dyDescent="0.15">
      <c r="A32" s="129"/>
      <c r="B32" s="129"/>
      <c r="C32" s="339"/>
      <c r="D32" s="339"/>
      <c r="E32" s="50"/>
      <c r="F32" s="97"/>
      <c r="G32" s="97"/>
      <c r="H32" s="97"/>
      <c r="I32" s="97"/>
      <c r="J32" s="97"/>
      <c r="K32" s="97"/>
      <c r="L32" s="47"/>
      <c r="M32" s="47"/>
      <c r="N32" s="172" t="s">
        <v>475</v>
      </c>
      <c r="O32" s="151" t="s">
        <v>372</v>
      </c>
      <c r="P32" s="133"/>
      <c r="Q32" s="97">
        <v>366</v>
      </c>
      <c r="R32" s="97">
        <v>1710</v>
      </c>
      <c r="S32" s="97">
        <v>21076</v>
      </c>
      <c r="T32" s="95">
        <v>341</v>
      </c>
      <c r="U32" s="95">
        <v>1408</v>
      </c>
      <c r="V32" s="95">
        <v>16523</v>
      </c>
    </row>
    <row r="33" spans="1:25" ht="19.149999999999999" customHeight="1" x14ac:dyDescent="0.15">
      <c r="A33" s="338" t="s">
        <v>424</v>
      </c>
      <c r="B33" s="338"/>
      <c r="C33" s="339" t="s">
        <v>373</v>
      </c>
      <c r="D33" s="339"/>
      <c r="E33" s="50"/>
      <c r="F33" s="97">
        <v>11</v>
      </c>
      <c r="G33" s="97">
        <v>1272</v>
      </c>
      <c r="H33" s="97">
        <v>39794</v>
      </c>
      <c r="I33" s="97">
        <v>13</v>
      </c>
      <c r="J33" s="97">
        <v>1298</v>
      </c>
      <c r="K33" s="97">
        <v>43489</v>
      </c>
      <c r="L33" s="341"/>
      <c r="M33" s="341"/>
      <c r="N33" s="342"/>
      <c r="O33" s="342"/>
      <c r="P33" s="133"/>
      <c r="Q33" s="97"/>
      <c r="R33" s="97"/>
      <c r="S33" s="97"/>
      <c r="T33" s="95"/>
      <c r="U33" s="95"/>
      <c r="V33" s="95"/>
    </row>
    <row r="34" spans="1:25" ht="19.149999999999999" customHeight="1" x14ac:dyDescent="0.15">
      <c r="A34" s="129"/>
      <c r="B34" s="129"/>
      <c r="C34" s="173" t="s">
        <v>450</v>
      </c>
      <c r="D34" s="126" t="s">
        <v>374</v>
      </c>
      <c r="E34" s="50"/>
      <c r="F34" s="97">
        <v>7</v>
      </c>
      <c r="G34" s="97">
        <v>1262</v>
      </c>
      <c r="H34" s="97">
        <v>39668</v>
      </c>
      <c r="I34" s="97">
        <v>7</v>
      </c>
      <c r="J34" s="97">
        <v>1258</v>
      </c>
      <c r="K34" s="97">
        <v>40756</v>
      </c>
      <c r="L34" s="341" t="s">
        <v>429</v>
      </c>
      <c r="M34" s="341"/>
      <c r="N34" s="342" t="s">
        <v>375</v>
      </c>
      <c r="O34" s="342"/>
      <c r="P34" s="133"/>
      <c r="Q34" s="97">
        <v>101</v>
      </c>
      <c r="R34" s="97">
        <v>621</v>
      </c>
      <c r="S34" s="97">
        <v>13219</v>
      </c>
      <c r="T34" s="95">
        <v>97</v>
      </c>
      <c r="U34" s="95">
        <v>794</v>
      </c>
      <c r="V34" s="95">
        <v>14555</v>
      </c>
    </row>
    <row r="35" spans="1:25" ht="19.149999999999999" customHeight="1" x14ac:dyDescent="0.15">
      <c r="A35" s="129"/>
      <c r="B35" s="129"/>
      <c r="C35" s="173" t="s">
        <v>451</v>
      </c>
      <c r="D35" s="163" t="s">
        <v>395</v>
      </c>
      <c r="E35" s="50"/>
      <c r="F35" s="97">
        <v>4</v>
      </c>
      <c r="G35" s="97">
        <v>10</v>
      </c>
      <c r="H35" s="97">
        <v>125</v>
      </c>
      <c r="I35" s="97">
        <v>6</v>
      </c>
      <c r="J35" s="97">
        <v>40</v>
      </c>
      <c r="K35" s="97">
        <v>2733</v>
      </c>
      <c r="L35" s="47"/>
      <c r="M35" s="47"/>
      <c r="N35" s="47" t="s">
        <v>476</v>
      </c>
      <c r="O35" s="132" t="s">
        <v>376</v>
      </c>
      <c r="P35" s="133"/>
      <c r="Q35" s="97">
        <v>64</v>
      </c>
      <c r="R35" s="97">
        <v>416</v>
      </c>
      <c r="S35" s="97">
        <v>8126</v>
      </c>
      <c r="T35" s="95">
        <v>69</v>
      </c>
      <c r="U35" s="95">
        <v>656</v>
      </c>
      <c r="V35" s="95">
        <v>11559</v>
      </c>
    </row>
    <row r="36" spans="1:25" ht="19.149999999999999" customHeight="1" x14ac:dyDescent="0.15">
      <c r="A36" s="129"/>
      <c r="B36" s="129"/>
      <c r="C36" s="126"/>
      <c r="D36" s="126"/>
      <c r="E36" s="50"/>
      <c r="F36" s="97"/>
      <c r="G36" s="97"/>
      <c r="H36" s="97"/>
      <c r="I36" s="97"/>
      <c r="J36" s="97"/>
      <c r="K36" s="97"/>
      <c r="L36" s="47"/>
      <c r="M36" s="47"/>
      <c r="N36" s="47" t="s">
        <v>477</v>
      </c>
      <c r="O36" s="132" t="s">
        <v>377</v>
      </c>
      <c r="P36" s="133"/>
      <c r="Q36" s="97">
        <v>23</v>
      </c>
      <c r="R36" s="97">
        <v>45</v>
      </c>
      <c r="S36" s="97">
        <v>1053</v>
      </c>
      <c r="T36" s="95">
        <v>12</v>
      </c>
      <c r="U36" s="95">
        <v>68</v>
      </c>
      <c r="V36" s="95">
        <v>1597</v>
      </c>
    </row>
    <row r="37" spans="1:25" ht="19.149999999999999" customHeight="1" x14ac:dyDescent="0.15">
      <c r="A37" s="338" t="s">
        <v>425</v>
      </c>
      <c r="B37" s="338"/>
      <c r="C37" s="339" t="s">
        <v>378</v>
      </c>
      <c r="D37" s="339"/>
      <c r="E37" s="50"/>
      <c r="F37" s="97">
        <v>456</v>
      </c>
      <c r="G37" s="97">
        <v>1910</v>
      </c>
      <c r="H37" s="97">
        <v>23903</v>
      </c>
      <c r="I37" s="97">
        <v>460</v>
      </c>
      <c r="J37" s="97">
        <v>2014</v>
      </c>
      <c r="K37" s="97">
        <v>27490</v>
      </c>
      <c r="L37" s="47"/>
      <c r="M37" s="47"/>
      <c r="N37" s="47" t="s">
        <v>478</v>
      </c>
      <c r="O37" s="132" t="s">
        <v>379</v>
      </c>
      <c r="P37" s="133"/>
      <c r="Q37" s="97">
        <v>14</v>
      </c>
      <c r="R37" s="97">
        <v>160</v>
      </c>
      <c r="S37" s="97">
        <v>4040</v>
      </c>
      <c r="T37" s="95">
        <v>16</v>
      </c>
      <c r="U37" s="95">
        <v>70</v>
      </c>
      <c r="V37" s="95">
        <v>1400</v>
      </c>
    </row>
    <row r="38" spans="1:25" ht="19.149999999999999" customHeight="1" x14ac:dyDescent="0.15">
      <c r="A38" s="129"/>
      <c r="B38" s="129"/>
      <c r="C38" s="173" t="s">
        <v>452</v>
      </c>
      <c r="D38" s="126" t="s">
        <v>380</v>
      </c>
      <c r="E38" s="50"/>
      <c r="F38" s="97">
        <v>47</v>
      </c>
      <c r="G38" s="97">
        <v>243</v>
      </c>
      <c r="H38" s="97">
        <v>2110</v>
      </c>
      <c r="I38" s="97">
        <v>44</v>
      </c>
      <c r="J38" s="97">
        <v>223</v>
      </c>
      <c r="K38" s="97">
        <v>2204</v>
      </c>
      <c r="L38" s="47"/>
      <c r="M38" s="47"/>
      <c r="N38" s="127"/>
      <c r="O38" s="132"/>
      <c r="P38" s="133"/>
      <c r="Q38" s="95"/>
      <c r="R38" s="95"/>
      <c r="S38" s="95"/>
      <c r="T38" s="95"/>
      <c r="U38" s="95"/>
      <c r="V38" s="95"/>
    </row>
    <row r="39" spans="1:25" ht="19.149999999999999" customHeight="1" x14ac:dyDescent="0.15">
      <c r="A39" s="129"/>
      <c r="B39" s="129"/>
      <c r="C39" s="173" t="s">
        <v>453</v>
      </c>
      <c r="D39" s="126" t="s">
        <v>381</v>
      </c>
      <c r="E39" s="50"/>
      <c r="F39" s="95">
        <v>42</v>
      </c>
      <c r="G39" s="95">
        <v>235</v>
      </c>
      <c r="H39" s="95">
        <v>3479</v>
      </c>
      <c r="I39" s="95">
        <v>39</v>
      </c>
      <c r="J39" s="95">
        <v>171</v>
      </c>
      <c r="K39" s="95">
        <v>2953</v>
      </c>
      <c r="L39" s="47"/>
      <c r="M39" s="47"/>
      <c r="N39" s="127"/>
      <c r="O39" s="132"/>
      <c r="P39" s="133"/>
      <c r="Q39" s="95"/>
      <c r="R39" s="95"/>
      <c r="S39" s="95"/>
      <c r="T39" s="95"/>
      <c r="U39" s="95"/>
      <c r="V39" s="95"/>
    </row>
    <row r="40" spans="1:25" ht="19.149999999999999" customHeight="1" x14ac:dyDescent="0.15">
      <c r="A40" s="129"/>
      <c r="B40" s="129"/>
      <c r="C40" s="173" t="s">
        <v>454</v>
      </c>
      <c r="D40" s="126" t="s">
        <v>382</v>
      </c>
      <c r="E40" s="50"/>
      <c r="F40" s="95">
        <v>219</v>
      </c>
      <c r="G40" s="95">
        <v>877</v>
      </c>
      <c r="H40" s="95">
        <v>11432</v>
      </c>
      <c r="I40" s="95">
        <v>232</v>
      </c>
      <c r="J40" s="95">
        <v>1013</v>
      </c>
      <c r="K40" s="95">
        <v>14369</v>
      </c>
      <c r="L40" s="47"/>
      <c r="M40" s="47"/>
      <c r="N40" s="127"/>
      <c r="O40" s="132"/>
      <c r="P40" s="133"/>
      <c r="Q40" s="95"/>
      <c r="R40" s="95"/>
      <c r="S40" s="95"/>
      <c r="T40" s="95"/>
      <c r="U40" s="95"/>
      <c r="V40" s="95"/>
    </row>
    <row r="41" spans="1:25" ht="19.149999999999999" customHeight="1" x14ac:dyDescent="0.15">
      <c r="A41" s="129"/>
      <c r="B41" s="129"/>
      <c r="C41" s="171" t="s">
        <v>455</v>
      </c>
      <c r="D41" s="132" t="s">
        <v>383</v>
      </c>
      <c r="E41" s="133"/>
      <c r="F41" s="95">
        <v>35</v>
      </c>
      <c r="G41" s="95">
        <v>125</v>
      </c>
      <c r="H41" s="95">
        <v>2019</v>
      </c>
      <c r="I41" s="95">
        <v>42</v>
      </c>
      <c r="J41" s="95">
        <v>133</v>
      </c>
      <c r="K41" s="95">
        <v>2633</v>
      </c>
      <c r="L41" s="47"/>
      <c r="M41" s="47"/>
      <c r="N41" s="127"/>
      <c r="O41" s="132"/>
      <c r="P41" s="133"/>
      <c r="Q41" s="95"/>
      <c r="R41" s="95"/>
      <c r="S41" s="95"/>
      <c r="T41" s="95"/>
      <c r="U41" s="95"/>
      <c r="V41" s="97"/>
    </row>
    <row r="42" spans="1:25" ht="19.149999999999999" customHeight="1" x14ac:dyDescent="0.15">
      <c r="A42" s="129"/>
      <c r="B42" s="129"/>
      <c r="C42" s="171" t="s">
        <v>456</v>
      </c>
      <c r="D42" s="132" t="s">
        <v>384</v>
      </c>
      <c r="E42" s="133"/>
      <c r="F42" s="95">
        <v>113</v>
      </c>
      <c r="G42" s="95">
        <v>430</v>
      </c>
      <c r="H42" s="95">
        <v>4863</v>
      </c>
      <c r="I42" s="95">
        <v>103</v>
      </c>
      <c r="J42" s="95">
        <v>474</v>
      </c>
      <c r="K42" s="95">
        <v>5331</v>
      </c>
      <c r="L42" s="47"/>
      <c r="M42" s="47"/>
      <c r="N42" s="127"/>
      <c r="O42" s="132"/>
      <c r="P42" s="133"/>
      <c r="Q42" s="95"/>
      <c r="R42" s="95"/>
      <c r="S42" s="95"/>
      <c r="T42" s="95"/>
      <c r="U42" s="95"/>
      <c r="V42" s="95"/>
    </row>
    <row r="43" spans="1:25" ht="4.9000000000000004" customHeight="1" thickBot="1" x14ac:dyDescent="0.2">
      <c r="A43" s="52"/>
      <c r="B43" s="52"/>
      <c r="C43" s="53"/>
      <c r="D43" s="54"/>
      <c r="E43" s="55"/>
      <c r="F43" s="56"/>
      <c r="G43" s="56"/>
      <c r="H43" s="56"/>
      <c r="I43" s="56"/>
      <c r="J43" s="56"/>
      <c r="K43" s="56"/>
      <c r="L43" s="53"/>
      <c r="M43" s="53"/>
      <c r="N43" s="57"/>
      <c r="O43" s="54"/>
      <c r="P43" s="58"/>
      <c r="Q43" s="59"/>
      <c r="R43" s="59"/>
      <c r="S43" s="59"/>
      <c r="T43" s="59"/>
      <c r="U43" s="59"/>
      <c r="V43" s="59"/>
    </row>
    <row r="44" spans="1:25" ht="12" customHeight="1" x14ac:dyDescent="0.15">
      <c r="A44" s="152" t="s">
        <v>419</v>
      </c>
      <c r="B44" s="140"/>
      <c r="C44" s="140"/>
      <c r="D44" s="140"/>
      <c r="E44" s="140"/>
      <c r="F44" s="140"/>
      <c r="G44" s="140"/>
      <c r="H44" s="140"/>
      <c r="I44" s="140"/>
      <c r="J44" s="140"/>
      <c r="K44" s="140"/>
      <c r="L44" s="61"/>
      <c r="M44" s="61"/>
      <c r="N44" s="61"/>
      <c r="O44" s="61"/>
      <c r="P44" s="61"/>
      <c r="Q44" s="61"/>
      <c r="R44" s="61"/>
      <c r="S44" s="61"/>
      <c r="T44" s="61"/>
      <c r="U44" s="61"/>
      <c r="V44" s="61"/>
    </row>
    <row r="45" spans="1:25" ht="45" customHeight="1" x14ac:dyDescent="0.15">
      <c r="A45" s="153"/>
      <c r="B45" s="153"/>
      <c r="C45" s="340" t="s">
        <v>495</v>
      </c>
      <c r="D45" s="340"/>
      <c r="E45" s="340"/>
      <c r="F45" s="340"/>
      <c r="G45" s="340"/>
      <c r="H45" s="340"/>
      <c r="I45" s="340"/>
      <c r="J45" s="340"/>
      <c r="K45" s="340"/>
      <c r="L45" s="51"/>
      <c r="M45" s="51"/>
      <c r="N45" s="51"/>
    </row>
    <row r="46" spans="1:25" s="130" customFormat="1" x14ac:dyDescent="0.15">
      <c r="A46" s="51"/>
      <c r="B46" s="51"/>
      <c r="C46" s="51"/>
      <c r="F46" s="167"/>
      <c r="K46" s="167"/>
      <c r="L46" s="51"/>
      <c r="M46" s="51"/>
      <c r="N46" s="51"/>
      <c r="W46" s="142"/>
      <c r="X46" s="142"/>
      <c r="Y46" s="142"/>
    </row>
  </sheetData>
  <mergeCells count="35">
    <mergeCell ref="Q6:S6"/>
    <mergeCell ref="T6:V6"/>
    <mergeCell ref="A1:K1"/>
    <mergeCell ref="L1:V1"/>
    <mergeCell ref="A3:K3"/>
    <mergeCell ref="L3:V3"/>
    <mergeCell ref="A5:H5"/>
    <mergeCell ref="L5:V5"/>
    <mergeCell ref="L17:M17"/>
    <mergeCell ref="N17:O17"/>
    <mergeCell ref="A6:E7"/>
    <mergeCell ref="F6:H6"/>
    <mergeCell ref="I6:K6"/>
    <mergeCell ref="L6:P7"/>
    <mergeCell ref="A9:E9"/>
    <mergeCell ref="L9:M9"/>
    <mergeCell ref="N9:O9"/>
    <mergeCell ref="A11:B11"/>
    <mergeCell ref="C11:D11"/>
    <mergeCell ref="L33:M33"/>
    <mergeCell ref="N33:O33"/>
    <mergeCell ref="L34:M34"/>
    <mergeCell ref="N34:O34"/>
    <mergeCell ref="L18:M18"/>
    <mergeCell ref="N18:O18"/>
    <mergeCell ref="L22:M22"/>
    <mergeCell ref="N22:O22"/>
    <mergeCell ref="L23:M23"/>
    <mergeCell ref="N23:O23"/>
    <mergeCell ref="A37:B37"/>
    <mergeCell ref="C37:D37"/>
    <mergeCell ref="C45:K45"/>
    <mergeCell ref="C32:D32"/>
    <mergeCell ref="A33:B33"/>
    <mergeCell ref="C33:D33"/>
  </mergeCells>
  <phoneticPr fontId="2"/>
  <pageMargins left="0.59055118110236227" right="0.59055118110236227" top="0.74803149606299213" bottom="0.74803149606299213" header="0.51181102362204722" footer="0.51181102362204722"/>
  <pageSetup paperSize="9" orientation="portrait" r:id="rId1"/>
  <headerFooter alignWithMargins="0"/>
  <colBreaks count="1" manualBreakCount="1">
    <brk id="11" max="1048575" man="1"/>
  </colBreaks>
  <ignoredErrors>
    <ignoredError sqref="C36 B37 B33 A34:B36 A33 A37 M34 M23 L24:M33 M18 L19:M22 M9 L10:M17 L9 L18 L23 L34 C12:C31 C34:C35 C38:C42 N10:N16 N19:N21 N24:N32 N35:N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topLeftCell="H1" zoomScale="120" zoomScaleNormal="120" zoomScaleSheetLayoutView="115" workbookViewId="0">
      <selection activeCell="A2" sqref="A2"/>
    </sheetView>
  </sheetViews>
  <sheetFormatPr defaultColWidth="9" defaultRowHeight="13.5" x14ac:dyDescent="0.15"/>
  <cols>
    <col min="1" max="1" width="3.375" style="119" customWidth="1"/>
    <col min="2" max="2" width="11" style="119" customWidth="1"/>
    <col min="3" max="3" width="1.25" style="119" customWidth="1"/>
    <col min="4" max="13" width="15.25" style="119" customWidth="1"/>
    <col min="14" max="14" width="3.375" style="119" customWidth="1"/>
    <col min="15" max="15" width="11" style="119" customWidth="1"/>
    <col min="16" max="16" width="1.25" style="119" customWidth="1"/>
    <col min="17" max="16384" width="9" style="144"/>
  </cols>
  <sheetData>
    <row r="1" spans="1:16" ht="17.25" x14ac:dyDescent="0.15">
      <c r="A1" s="324" t="s">
        <v>599</v>
      </c>
      <c r="B1" s="324"/>
      <c r="C1" s="324"/>
      <c r="D1" s="324"/>
      <c r="E1" s="324"/>
      <c r="F1" s="324"/>
      <c r="G1" s="324"/>
      <c r="H1" s="324"/>
      <c r="I1" s="325" t="s">
        <v>6</v>
      </c>
      <c r="J1" s="325"/>
      <c r="K1" s="325"/>
      <c r="L1" s="325"/>
      <c r="M1" s="325"/>
      <c r="N1" s="325"/>
      <c r="O1" s="325"/>
      <c r="P1" s="325"/>
    </row>
    <row r="2" spans="1:16" ht="12" customHeight="1" x14ac:dyDescent="0.15">
      <c r="A2" s="165"/>
      <c r="B2" s="165"/>
      <c r="C2" s="165"/>
      <c r="D2" s="165"/>
      <c r="E2" s="165"/>
      <c r="F2" s="165"/>
      <c r="G2" s="165"/>
      <c r="H2" s="120" t="s">
        <v>385</v>
      </c>
      <c r="I2" s="119" t="s">
        <v>386</v>
      </c>
    </row>
    <row r="3" spans="1:16" ht="12" customHeight="1" thickBot="1" x14ac:dyDescent="0.2">
      <c r="A3" s="124"/>
      <c r="B3" s="124"/>
      <c r="C3" s="124"/>
      <c r="D3" s="124"/>
      <c r="E3" s="124"/>
      <c r="F3" s="124"/>
      <c r="G3" s="124"/>
      <c r="H3" s="124"/>
      <c r="I3" s="123"/>
      <c r="J3" s="123"/>
      <c r="K3" s="123"/>
      <c r="L3" s="123"/>
      <c r="M3" s="330" t="s">
        <v>146</v>
      </c>
      <c r="N3" s="330"/>
      <c r="O3" s="330"/>
      <c r="P3" s="330"/>
    </row>
    <row r="4" spans="1:16" ht="11.25" customHeight="1" x14ac:dyDescent="0.15">
      <c r="A4" s="310" t="s">
        <v>387</v>
      </c>
      <c r="B4" s="310"/>
      <c r="C4" s="311"/>
      <c r="D4" s="314" t="s">
        <v>65</v>
      </c>
      <c r="E4" s="314" t="s">
        <v>92</v>
      </c>
      <c r="F4" s="316" t="s">
        <v>91</v>
      </c>
      <c r="G4" s="365" t="s">
        <v>151</v>
      </c>
      <c r="H4" s="365"/>
      <c r="I4" s="366" t="s">
        <v>169</v>
      </c>
      <c r="J4" s="137" t="s">
        <v>388</v>
      </c>
      <c r="K4" s="137" t="s">
        <v>388</v>
      </c>
      <c r="L4" s="67" t="s">
        <v>388</v>
      </c>
      <c r="M4" s="67" t="s">
        <v>480</v>
      </c>
      <c r="N4" s="316" t="s">
        <v>387</v>
      </c>
      <c r="O4" s="310"/>
      <c r="P4" s="310"/>
    </row>
    <row r="5" spans="1:16" ht="11.25" customHeight="1" x14ac:dyDescent="0.15">
      <c r="A5" s="312"/>
      <c r="B5" s="312"/>
      <c r="C5" s="313"/>
      <c r="D5" s="315"/>
      <c r="E5" s="315"/>
      <c r="F5" s="317"/>
      <c r="G5" s="21" t="s">
        <v>93</v>
      </c>
      <c r="H5" s="162" t="s">
        <v>94</v>
      </c>
      <c r="I5" s="367"/>
      <c r="J5" s="138" t="s">
        <v>171</v>
      </c>
      <c r="K5" s="138" t="s">
        <v>172</v>
      </c>
      <c r="L5" s="66" t="s">
        <v>170</v>
      </c>
      <c r="M5" s="66" t="s">
        <v>389</v>
      </c>
      <c r="N5" s="317"/>
      <c r="O5" s="312"/>
      <c r="P5" s="312"/>
    </row>
    <row r="6" spans="1:16" s="114" customFormat="1" ht="3" customHeight="1" x14ac:dyDescent="0.15">
      <c r="A6" s="12"/>
      <c r="B6" s="12"/>
      <c r="C6" s="13"/>
      <c r="D6" s="12"/>
      <c r="E6" s="12"/>
      <c r="F6" s="12"/>
      <c r="G6" s="116"/>
      <c r="H6" s="102"/>
      <c r="I6" s="12"/>
      <c r="J6" s="116"/>
      <c r="K6" s="116"/>
      <c r="L6" s="116"/>
      <c r="M6" s="116"/>
      <c r="N6" s="154"/>
      <c r="O6" s="12"/>
      <c r="P6" s="12"/>
    </row>
    <row r="7" spans="1:16" s="114" customFormat="1" ht="10.9" customHeight="1" x14ac:dyDescent="0.15">
      <c r="A7" s="362" t="s">
        <v>503</v>
      </c>
      <c r="B7" s="362"/>
      <c r="C7" s="363"/>
      <c r="D7" s="103">
        <v>4048</v>
      </c>
      <c r="E7" s="103">
        <v>29435</v>
      </c>
      <c r="F7" s="103">
        <v>110115433</v>
      </c>
      <c r="G7" s="103">
        <v>72149326</v>
      </c>
      <c r="H7" s="103">
        <v>37966107</v>
      </c>
      <c r="I7" s="98">
        <v>403276</v>
      </c>
      <c r="J7" s="155">
        <v>7.2714920948616601</v>
      </c>
      <c r="K7" s="99">
        <v>27202.429100790512</v>
      </c>
      <c r="L7" s="100">
        <v>128.75989782886336</v>
      </c>
      <c r="M7" s="100">
        <v>3740.9693562085954</v>
      </c>
      <c r="N7" s="364" t="s">
        <v>503</v>
      </c>
      <c r="O7" s="362"/>
      <c r="P7" s="362"/>
    </row>
    <row r="8" spans="1:16" s="114" customFormat="1" ht="10.9" customHeight="1" x14ac:dyDescent="0.15">
      <c r="A8" s="359" t="s">
        <v>499</v>
      </c>
      <c r="B8" s="359"/>
      <c r="C8" s="360"/>
      <c r="D8" s="103"/>
      <c r="E8" s="103"/>
      <c r="F8" s="103"/>
      <c r="G8" s="103"/>
      <c r="H8" s="103"/>
      <c r="I8" s="98"/>
      <c r="J8" s="155"/>
      <c r="K8" s="99"/>
      <c r="L8" s="100"/>
      <c r="M8" s="100"/>
      <c r="N8" s="361" t="s">
        <v>499</v>
      </c>
      <c r="O8" s="359"/>
      <c r="P8" s="359"/>
    </row>
    <row r="9" spans="1:16" s="114" customFormat="1" ht="10.9" customHeight="1" x14ac:dyDescent="0.15">
      <c r="A9" s="193">
        <v>1</v>
      </c>
      <c r="B9" s="134" t="s">
        <v>7</v>
      </c>
      <c r="C9" s="133"/>
      <c r="D9" s="103">
        <v>1301</v>
      </c>
      <c r="E9" s="103">
        <v>9628</v>
      </c>
      <c r="F9" s="103">
        <v>41610136</v>
      </c>
      <c r="G9" s="103">
        <v>25923301</v>
      </c>
      <c r="H9" s="103">
        <v>15686835</v>
      </c>
      <c r="I9" s="100">
        <v>129655</v>
      </c>
      <c r="J9" s="155">
        <v>7.4004611837048424</v>
      </c>
      <c r="K9" s="99">
        <v>31983.194465795543</v>
      </c>
      <c r="L9" s="100">
        <v>123.71660305343511</v>
      </c>
      <c r="M9" s="100">
        <v>4321.783963439967</v>
      </c>
      <c r="N9" s="175">
        <v>1</v>
      </c>
      <c r="O9" s="196" t="s">
        <v>7</v>
      </c>
      <c r="P9" s="195"/>
    </row>
    <row r="10" spans="1:16" s="114" customFormat="1" ht="10.9" customHeight="1" x14ac:dyDescent="0.15">
      <c r="A10" s="193">
        <v>2</v>
      </c>
      <c r="B10" s="134" t="s">
        <v>8</v>
      </c>
      <c r="C10" s="133"/>
      <c r="D10" s="103">
        <v>81</v>
      </c>
      <c r="E10" s="103">
        <v>1388</v>
      </c>
      <c r="F10" s="103">
        <v>4326963</v>
      </c>
      <c r="G10" s="103">
        <v>2767939</v>
      </c>
      <c r="H10" s="103">
        <v>1559024</v>
      </c>
      <c r="I10" s="100">
        <v>16024</v>
      </c>
      <c r="J10" s="155">
        <v>17.135802469135804</v>
      </c>
      <c r="K10" s="99">
        <v>53419.296296296299</v>
      </c>
      <c r="L10" s="100">
        <v>258.45161290322579</v>
      </c>
      <c r="M10" s="100">
        <v>3117.408501440922</v>
      </c>
      <c r="N10" s="175">
        <v>2</v>
      </c>
      <c r="O10" s="196" t="s">
        <v>8</v>
      </c>
      <c r="P10" s="195"/>
    </row>
    <row r="11" spans="1:16" s="114" customFormat="1" ht="10.9" customHeight="1" x14ac:dyDescent="0.15">
      <c r="A11" s="193">
        <v>3</v>
      </c>
      <c r="B11" s="134" t="s">
        <v>9</v>
      </c>
      <c r="C11" s="133"/>
      <c r="D11" s="103">
        <v>290</v>
      </c>
      <c r="E11" s="103">
        <v>3384</v>
      </c>
      <c r="F11" s="103">
        <v>12327803</v>
      </c>
      <c r="G11" s="103">
        <v>9870296</v>
      </c>
      <c r="H11" s="103">
        <v>2457507</v>
      </c>
      <c r="I11" s="100">
        <v>32148</v>
      </c>
      <c r="J11" s="155">
        <v>11.668965517241379</v>
      </c>
      <c r="K11" s="99">
        <v>42509.665517241381</v>
      </c>
      <c r="L11" s="100">
        <v>200.92500000000001</v>
      </c>
      <c r="M11" s="100">
        <v>3642.9677895981085</v>
      </c>
      <c r="N11" s="175">
        <v>3</v>
      </c>
      <c r="O11" s="196" t="s">
        <v>9</v>
      </c>
      <c r="P11" s="195"/>
    </row>
    <row r="12" spans="1:16" s="114" customFormat="1" ht="10.9" customHeight="1" x14ac:dyDescent="0.15">
      <c r="A12" s="359" t="s">
        <v>500</v>
      </c>
      <c r="B12" s="359"/>
      <c r="C12" s="360"/>
      <c r="D12" s="103"/>
      <c r="E12" s="103"/>
      <c r="F12" s="103"/>
      <c r="G12" s="103"/>
      <c r="H12" s="103"/>
      <c r="I12" s="98"/>
      <c r="J12" s="155"/>
      <c r="K12" s="99"/>
      <c r="L12" s="100"/>
      <c r="M12" s="100"/>
      <c r="N12" s="361" t="s">
        <v>500</v>
      </c>
      <c r="O12" s="359"/>
      <c r="P12" s="359"/>
    </row>
    <row r="13" spans="1:16" s="114" customFormat="1" ht="10.9" customHeight="1" x14ac:dyDescent="0.15">
      <c r="A13" s="193">
        <v>4</v>
      </c>
      <c r="B13" s="134" t="s">
        <v>7</v>
      </c>
      <c r="C13" s="133"/>
      <c r="D13" s="103">
        <v>228</v>
      </c>
      <c r="E13" s="103">
        <v>1567</v>
      </c>
      <c r="F13" s="103">
        <v>6985985</v>
      </c>
      <c r="G13" s="104">
        <v>5027620</v>
      </c>
      <c r="H13" s="103">
        <v>1958365</v>
      </c>
      <c r="I13" s="100">
        <v>15188</v>
      </c>
      <c r="J13" s="155">
        <v>6.8728070175438596</v>
      </c>
      <c r="K13" s="99">
        <v>30640.285087719298</v>
      </c>
      <c r="L13" s="100">
        <v>97.358974358974365</v>
      </c>
      <c r="M13" s="100">
        <v>4458.1908104658587</v>
      </c>
      <c r="N13" s="175">
        <v>4</v>
      </c>
      <c r="O13" s="196" t="s">
        <v>7</v>
      </c>
      <c r="P13" s="195"/>
    </row>
    <row r="14" spans="1:16" s="114" customFormat="1" ht="10.9" customHeight="1" x14ac:dyDescent="0.15">
      <c r="A14" s="193">
        <v>5</v>
      </c>
      <c r="B14" s="134" t="s">
        <v>10</v>
      </c>
      <c r="C14" s="133"/>
      <c r="D14" s="103">
        <v>16</v>
      </c>
      <c r="E14" s="103">
        <v>209</v>
      </c>
      <c r="F14" s="103">
        <v>542994</v>
      </c>
      <c r="G14" s="104">
        <v>500348</v>
      </c>
      <c r="H14" s="103">
        <v>42646</v>
      </c>
      <c r="I14" s="100">
        <v>282</v>
      </c>
      <c r="J14" s="155">
        <v>13.0625</v>
      </c>
      <c r="K14" s="99">
        <v>33937.125</v>
      </c>
      <c r="L14" s="100">
        <v>31.333333333333332</v>
      </c>
      <c r="M14" s="100">
        <v>2598.0574162679427</v>
      </c>
      <c r="N14" s="175">
        <v>5</v>
      </c>
      <c r="O14" s="196" t="s">
        <v>10</v>
      </c>
      <c r="P14" s="195"/>
    </row>
    <row r="15" spans="1:16" s="114" customFormat="1" ht="10.9" customHeight="1" x14ac:dyDescent="0.15">
      <c r="A15" s="193">
        <v>6</v>
      </c>
      <c r="B15" s="134" t="s">
        <v>11</v>
      </c>
      <c r="C15" s="133"/>
      <c r="D15" s="103">
        <v>65</v>
      </c>
      <c r="E15" s="103">
        <v>495</v>
      </c>
      <c r="F15" s="103">
        <v>780304</v>
      </c>
      <c r="G15" s="104">
        <v>233283</v>
      </c>
      <c r="H15" s="103">
        <v>547021</v>
      </c>
      <c r="I15" s="100">
        <v>11615</v>
      </c>
      <c r="J15" s="155">
        <v>7.615384615384615</v>
      </c>
      <c r="K15" s="99">
        <v>12004.676923076922</v>
      </c>
      <c r="L15" s="100">
        <v>223.36538461538461</v>
      </c>
      <c r="M15" s="100">
        <v>1576.3717171717171</v>
      </c>
      <c r="N15" s="175">
        <v>6</v>
      </c>
      <c r="O15" s="196" t="s">
        <v>11</v>
      </c>
      <c r="P15" s="195"/>
    </row>
    <row r="16" spans="1:16" s="114" customFormat="1" ht="10.9" customHeight="1" x14ac:dyDescent="0.15">
      <c r="A16" s="193">
        <v>7</v>
      </c>
      <c r="B16" s="134" t="s">
        <v>12</v>
      </c>
      <c r="C16" s="133"/>
      <c r="D16" s="103">
        <v>22</v>
      </c>
      <c r="E16" s="103">
        <v>102</v>
      </c>
      <c r="F16" s="103">
        <v>94374</v>
      </c>
      <c r="G16" s="41">
        <v>0</v>
      </c>
      <c r="H16" s="104">
        <v>94374</v>
      </c>
      <c r="I16" s="100">
        <v>1454</v>
      </c>
      <c r="J16" s="155">
        <v>4.6363636363636367</v>
      </c>
      <c r="K16" s="99">
        <v>4289.727272727273</v>
      </c>
      <c r="L16" s="100">
        <v>66.090909090909093</v>
      </c>
      <c r="M16" s="100">
        <v>925.23529411764707</v>
      </c>
      <c r="N16" s="175">
        <v>7</v>
      </c>
      <c r="O16" s="196" t="s">
        <v>12</v>
      </c>
      <c r="P16" s="195"/>
    </row>
    <row r="17" spans="1:16" s="114" customFormat="1" ht="10.9" customHeight="1" x14ac:dyDescent="0.15">
      <c r="A17" s="193">
        <v>8</v>
      </c>
      <c r="B17" s="134" t="s">
        <v>13</v>
      </c>
      <c r="C17" s="133"/>
      <c r="D17" s="103">
        <v>137</v>
      </c>
      <c r="E17" s="103">
        <v>1229</v>
      </c>
      <c r="F17" s="103">
        <v>5288193</v>
      </c>
      <c r="G17" s="104">
        <v>4340095</v>
      </c>
      <c r="H17" s="103">
        <v>948098</v>
      </c>
      <c r="I17" s="100">
        <v>11180</v>
      </c>
      <c r="J17" s="155">
        <v>8.9708029197080297</v>
      </c>
      <c r="K17" s="99">
        <v>38599.948905109486</v>
      </c>
      <c r="L17" s="100">
        <v>164.41176470588235</v>
      </c>
      <c r="M17" s="100">
        <v>4302.842148087876</v>
      </c>
      <c r="N17" s="175">
        <v>8</v>
      </c>
      <c r="O17" s="196" t="s">
        <v>13</v>
      </c>
      <c r="P17" s="195"/>
    </row>
    <row r="18" spans="1:16" s="114" customFormat="1" ht="10.9" customHeight="1" x14ac:dyDescent="0.15">
      <c r="A18" s="193">
        <v>9</v>
      </c>
      <c r="B18" s="134" t="s">
        <v>173</v>
      </c>
      <c r="C18" s="133"/>
      <c r="D18" s="103">
        <v>38</v>
      </c>
      <c r="E18" s="103">
        <v>88</v>
      </c>
      <c r="F18" s="103">
        <v>65851</v>
      </c>
      <c r="G18" s="104" t="s">
        <v>497</v>
      </c>
      <c r="H18" s="104" t="s">
        <v>497</v>
      </c>
      <c r="I18" s="100">
        <v>1119</v>
      </c>
      <c r="J18" s="155">
        <v>2.3157894736842106</v>
      </c>
      <c r="K18" s="99">
        <v>1732.921052631579</v>
      </c>
      <c r="L18" s="100">
        <v>31.083333333333332</v>
      </c>
      <c r="M18" s="100">
        <v>748.30681818181813</v>
      </c>
      <c r="N18" s="175">
        <v>9</v>
      </c>
      <c r="O18" s="196" t="s">
        <v>173</v>
      </c>
      <c r="P18" s="195"/>
    </row>
    <row r="19" spans="1:16" s="114" customFormat="1" ht="10.9" customHeight="1" x14ac:dyDescent="0.15">
      <c r="A19" s="193">
        <v>10</v>
      </c>
      <c r="B19" s="134" t="s">
        <v>174</v>
      </c>
      <c r="C19" s="133"/>
      <c r="D19" s="103">
        <v>68</v>
      </c>
      <c r="E19" s="103">
        <v>324</v>
      </c>
      <c r="F19" s="103">
        <v>371224</v>
      </c>
      <c r="G19" s="104">
        <v>62058</v>
      </c>
      <c r="H19" s="104">
        <v>309166</v>
      </c>
      <c r="I19" s="100">
        <v>5451</v>
      </c>
      <c r="J19" s="155">
        <v>4.7647058823529411</v>
      </c>
      <c r="K19" s="99">
        <v>5459.1764705882351</v>
      </c>
      <c r="L19" s="100">
        <v>92.389830508474574</v>
      </c>
      <c r="M19" s="100">
        <v>1145.7530864197531</v>
      </c>
      <c r="N19" s="175">
        <v>10</v>
      </c>
      <c r="O19" s="196" t="s">
        <v>174</v>
      </c>
      <c r="P19" s="195"/>
    </row>
    <row r="20" spans="1:16" s="114" customFormat="1" ht="10.9" customHeight="1" x14ac:dyDescent="0.15">
      <c r="A20" s="359" t="s">
        <v>501</v>
      </c>
      <c r="B20" s="359"/>
      <c r="C20" s="360"/>
      <c r="D20" s="103"/>
      <c r="E20" s="103"/>
      <c r="F20" s="103"/>
      <c r="G20" s="104"/>
      <c r="H20" s="104"/>
      <c r="I20" s="98"/>
      <c r="J20" s="155"/>
      <c r="K20" s="99"/>
      <c r="L20" s="100"/>
      <c r="M20" s="100"/>
      <c r="N20" s="361" t="s">
        <v>501</v>
      </c>
      <c r="O20" s="359"/>
      <c r="P20" s="359"/>
    </row>
    <row r="21" spans="1:16" s="114" customFormat="1" ht="10.9" customHeight="1" x14ac:dyDescent="0.15">
      <c r="A21" s="193">
        <v>11</v>
      </c>
      <c r="B21" s="134" t="s">
        <v>7</v>
      </c>
      <c r="C21" s="133"/>
      <c r="D21" s="103">
        <v>291</v>
      </c>
      <c r="E21" s="103">
        <v>1545</v>
      </c>
      <c r="F21" s="103">
        <v>10570212</v>
      </c>
      <c r="G21" s="104">
        <v>8377921</v>
      </c>
      <c r="H21" s="103">
        <v>2192291</v>
      </c>
      <c r="I21" s="100">
        <v>26159</v>
      </c>
      <c r="J21" s="155">
        <v>5.3092783505154637</v>
      </c>
      <c r="K21" s="99">
        <v>36323.752577319588</v>
      </c>
      <c r="L21" s="100">
        <v>104.636</v>
      </c>
      <c r="M21" s="100">
        <v>6841.5611650485434</v>
      </c>
      <c r="N21" s="175">
        <v>11</v>
      </c>
      <c r="O21" s="196" t="s">
        <v>7</v>
      </c>
      <c r="P21" s="195"/>
    </row>
    <row r="22" spans="1:16" s="114" customFormat="1" ht="10.9" customHeight="1" x14ac:dyDescent="0.15">
      <c r="A22" s="193">
        <v>12</v>
      </c>
      <c r="B22" s="134" t="s">
        <v>14</v>
      </c>
      <c r="C22" s="133"/>
      <c r="D22" s="103">
        <v>41</v>
      </c>
      <c r="E22" s="103">
        <v>193</v>
      </c>
      <c r="F22" s="103">
        <v>1313086</v>
      </c>
      <c r="G22" s="104">
        <v>1130206</v>
      </c>
      <c r="H22" s="103">
        <v>182880</v>
      </c>
      <c r="I22" s="100">
        <v>1178</v>
      </c>
      <c r="J22" s="155">
        <v>4.7073170731707314</v>
      </c>
      <c r="K22" s="99">
        <v>32026.487804878048</v>
      </c>
      <c r="L22" s="100">
        <v>47.12</v>
      </c>
      <c r="M22" s="100">
        <v>6803.5544041450776</v>
      </c>
      <c r="N22" s="175">
        <v>12</v>
      </c>
      <c r="O22" s="196" t="s">
        <v>14</v>
      </c>
      <c r="P22" s="195"/>
    </row>
    <row r="23" spans="1:16" s="114" customFormat="1" ht="10.9" customHeight="1" x14ac:dyDescent="0.15">
      <c r="A23" s="193">
        <v>13</v>
      </c>
      <c r="B23" s="134" t="s">
        <v>15</v>
      </c>
      <c r="C23" s="133"/>
      <c r="D23" s="103">
        <v>101</v>
      </c>
      <c r="E23" s="103">
        <v>670</v>
      </c>
      <c r="F23" s="103">
        <v>1445564</v>
      </c>
      <c r="G23" s="104">
        <v>231892</v>
      </c>
      <c r="H23" s="103">
        <v>1213672</v>
      </c>
      <c r="I23" s="100">
        <v>31866</v>
      </c>
      <c r="J23" s="155">
        <v>6.6336633663366333</v>
      </c>
      <c r="K23" s="99">
        <v>14312.514851485148</v>
      </c>
      <c r="L23" s="100">
        <v>354.06666666666666</v>
      </c>
      <c r="M23" s="100">
        <v>2157.558208955224</v>
      </c>
      <c r="N23" s="175">
        <v>13</v>
      </c>
      <c r="O23" s="196" t="s">
        <v>15</v>
      </c>
      <c r="P23" s="195"/>
    </row>
    <row r="24" spans="1:16" s="114" customFormat="1" ht="10.9" customHeight="1" x14ac:dyDescent="0.15">
      <c r="A24" s="193">
        <v>14</v>
      </c>
      <c r="B24" s="134" t="s">
        <v>16</v>
      </c>
      <c r="C24" s="133"/>
      <c r="D24" s="103">
        <v>32</v>
      </c>
      <c r="E24" s="103">
        <v>464</v>
      </c>
      <c r="F24" s="103">
        <v>693496</v>
      </c>
      <c r="G24" s="104" t="s">
        <v>497</v>
      </c>
      <c r="H24" s="103">
        <v>649461</v>
      </c>
      <c r="I24" s="100">
        <v>14109</v>
      </c>
      <c r="J24" s="155">
        <v>14.5</v>
      </c>
      <c r="K24" s="99">
        <v>21671.75</v>
      </c>
      <c r="L24" s="100">
        <v>486.51724137931035</v>
      </c>
      <c r="M24" s="100">
        <v>1494.6034482758621</v>
      </c>
      <c r="N24" s="175">
        <v>14</v>
      </c>
      <c r="O24" s="196" t="s">
        <v>16</v>
      </c>
      <c r="P24" s="195"/>
    </row>
    <row r="25" spans="1:16" s="114" customFormat="1" ht="10.9" customHeight="1" x14ac:dyDescent="0.15">
      <c r="A25" s="193">
        <v>15</v>
      </c>
      <c r="B25" s="134" t="s">
        <v>17</v>
      </c>
      <c r="C25" s="133"/>
      <c r="D25" s="103">
        <v>57</v>
      </c>
      <c r="E25" s="103">
        <v>206</v>
      </c>
      <c r="F25" s="103">
        <v>270094</v>
      </c>
      <c r="G25" s="104">
        <v>51424</v>
      </c>
      <c r="H25" s="103">
        <v>218670</v>
      </c>
      <c r="I25" s="100">
        <v>1780</v>
      </c>
      <c r="J25" s="155">
        <v>3.6140350877192984</v>
      </c>
      <c r="K25" s="99">
        <v>4738.4912280701756</v>
      </c>
      <c r="L25" s="100">
        <v>40.454545454545453</v>
      </c>
      <c r="M25" s="100">
        <v>1311.1359223300972</v>
      </c>
      <c r="N25" s="175">
        <v>15</v>
      </c>
      <c r="O25" s="196" t="s">
        <v>17</v>
      </c>
      <c r="P25" s="195"/>
    </row>
    <row r="26" spans="1:16" s="114" customFormat="1" ht="10.9" customHeight="1" x14ac:dyDescent="0.15">
      <c r="A26" s="193">
        <v>16</v>
      </c>
      <c r="B26" s="134" t="s">
        <v>175</v>
      </c>
      <c r="C26" s="133"/>
      <c r="D26" s="103">
        <v>35</v>
      </c>
      <c r="E26" s="103">
        <v>66</v>
      </c>
      <c r="F26" s="103">
        <v>127257</v>
      </c>
      <c r="G26" s="41">
        <v>0</v>
      </c>
      <c r="H26" s="103">
        <v>127257</v>
      </c>
      <c r="I26" s="100">
        <v>1037</v>
      </c>
      <c r="J26" s="155">
        <v>1.8857142857142857</v>
      </c>
      <c r="K26" s="99">
        <v>3635.9142857142856</v>
      </c>
      <c r="L26" s="100">
        <v>29.62857142857143</v>
      </c>
      <c r="M26" s="100">
        <v>1928.1363636363637</v>
      </c>
      <c r="N26" s="175">
        <v>16</v>
      </c>
      <c r="O26" s="196" t="s">
        <v>175</v>
      </c>
      <c r="P26" s="195"/>
    </row>
    <row r="27" spans="1:16" s="114" customFormat="1" ht="10.9" customHeight="1" x14ac:dyDescent="0.15">
      <c r="A27" s="193">
        <v>17</v>
      </c>
      <c r="B27" s="134" t="s">
        <v>176</v>
      </c>
      <c r="C27" s="133"/>
      <c r="D27" s="103">
        <v>12</v>
      </c>
      <c r="E27" s="103">
        <v>22</v>
      </c>
      <c r="F27" s="103">
        <v>17663</v>
      </c>
      <c r="G27" s="41">
        <v>0</v>
      </c>
      <c r="H27" s="104">
        <v>17663</v>
      </c>
      <c r="I27" s="100">
        <v>906</v>
      </c>
      <c r="J27" s="155">
        <v>1.8333333333333333</v>
      </c>
      <c r="K27" s="99">
        <v>1471.9166666666667</v>
      </c>
      <c r="L27" s="100">
        <v>75.5</v>
      </c>
      <c r="M27" s="100">
        <v>802.86363636363637</v>
      </c>
      <c r="N27" s="175">
        <v>17</v>
      </c>
      <c r="O27" s="196" t="s">
        <v>176</v>
      </c>
      <c r="P27" s="195"/>
    </row>
    <row r="28" spans="1:16" s="114" customFormat="1" ht="10.9" customHeight="1" x14ac:dyDescent="0.15">
      <c r="A28" s="193">
        <v>18</v>
      </c>
      <c r="B28" s="134" t="s">
        <v>177</v>
      </c>
      <c r="C28" s="133"/>
      <c r="D28" s="103">
        <v>9</v>
      </c>
      <c r="E28" s="103">
        <v>23</v>
      </c>
      <c r="F28" s="103">
        <v>10476</v>
      </c>
      <c r="G28" s="41">
        <v>0</v>
      </c>
      <c r="H28" s="104" t="s">
        <v>497</v>
      </c>
      <c r="I28" s="100">
        <v>559</v>
      </c>
      <c r="J28" s="155">
        <v>2.5555555555555554</v>
      </c>
      <c r="K28" s="99">
        <v>1164</v>
      </c>
      <c r="L28" s="100">
        <v>62.111111111111114</v>
      </c>
      <c r="M28" s="100">
        <v>455.47826086956519</v>
      </c>
      <c r="N28" s="175">
        <v>18</v>
      </c>
      <c r="O28" s="196" t="s">
        <v>177</v>
      </c>
      <c r="P28" s="195"/>
    </row>
    <row r="29" spans="1:16" ht="10.9" customHeight="1" x14ac:dyDescent="0.15">
      <c r="A29" s="193">
        <v>19</v>
      </c>
      <c r="B29" s="134" t="s">
        <v>178</v>
      </c>
      <c r="C29" s="133"/>
      <c r="D29" s="103">
        <v>54</v>
      </c>
      <c r="E29" s="103">
        <v>149</v>
      </c>
      <c r="F29" s="103">
        <v>161239</v>
      </c>
      <c r="G29" s="104">
        <v>38674</v>
      </c>
      <c r="H29" s="103">
        <v>122565</v>
      </c>
      <c r="I29" s="100">
        <v>2496</v>
      </c>
      <c r="J29" s="155">
        <v>2.7592592592592591</v>
      </c>
      <c r="K29" s="99">
        <v>2985.9074074074074</v>
      </c>
      <c r="L29" s="100">
        <v>52</v>
      </c>
      <c r="M29" s="100">
        <v>1082.1409395973155</v>
      </c>
      <c r="N29" s="175">
        <v>19</v>
      </c>
      <c r="O29" s="196" t="s">
        <v>178</v>
      </c>
      <c r="P29" s="195"/>
    </row>
    <row r="30" spans="1:16" ht="10.9" customHeight="1" x14ac:dyDescent="0.15">
      <c r="A30" s="193">
        <v>20</v>
      </c>
      <c r="B30" s="134" t="s">
        <v>179</v>
      </c>
      <c r="C30" s="133"/>
      <c r="D30" s="103">
        <v>33</v>
      </c>
      <c r="E30" s="103">
        <v>98</v>
      </c>
      <c r="F30" s="103">
        <v>167203</v>
      </c>
      <c r="G30" s="104">
        <v>1944</v>
      </c>
      <c r="H30" s="103">
        <v>165259</v>
      </c>
      <c r="I30" s="100">
        <v>1947</v>
      </c>
      <c r="J30" s="155">
        <v>2.9696969696969697</v>
      </c>
      <c r="K30" s="99">
        <v>5066.757575757576</v>
      </c>
      <c r="L30" s="100">
        <v>64.900000000000006</v>
      </c>
      <c r="M30" s="100">
        <v>1706.1530612244899</v>
      </c>
      <c r="N30" s="175">
        <v>20</v>
      </c>
      <c r="O30" s="196" t="s">
        <v>179</v>
      </c>
      <c r="P30" s="195"/>
    </row>
    <row r="31" spans="1:16" ht="10.9" customHeight="1" x14ac:dyDescent="0.15">
      <c r="A31" s="359" t="s">
        <v>502</v>
      </c>
      <c r="B31" s="359"/>
      <c r="C31" s="360"/>
      <c r="D31" s="103"/>
      <c r="E31" s="103"/>
      <c r="F31" s="103"/>
      <c r="G31" s="104"/>
      <c r="H31" s="104"/>
      <c r="I31" s="98"/>
      <c r="J31" s="155"/>
      <c r="K31" s="99"/>
      <c r="L31" s="100"/>
      <c r="M31" s="100"/>
      <c r="N31" s="361" t="s">
        <v>502</v>
      </c>
      <c r="O31" s="359"/>
      <c r="P31" s="359"/>
    </row>
    <row r="32" spans="1:16" ht="10.9" customHeight="1" x14ac:dyDescent="0.15">
      <c r="A32" s="193">
        <v>21</v>
      </c>
      <c r="B32" s="132" t="s">
        <v>7</v>
      </c>
      <c r="C32" s="133"/>
      <c r="D32" s="105">
        <v>576</v>
      </c>
      <c r="E32" s="105">
        <v>3542</v>
      </c>
      <c r="F32" s="103">
        <v>13684149</v>
      </c>
      <c r="G32" s="106">
        <v>10028916</v>
      </c>
      <c r="H32" s="104">
        <v>3655233</v>
      </c>
      <c r="I32" s="100">
        <v>27298</v>
      </c>
      <c r="J32" s="155">
        <v>6.1493055555555554</v>
      </c>
      <c r="K32" s="99">
        <v>23757.203125</v>
      </c>
      <c r="L32" s="100">
        <v>65.620192307692307</v>
      </c>
      <c r="M32" s="100">
        <v>3863.3961038961038</v>
      </c>
      <c r="N32" s="175">
        <v>21</v>
      </c>
      <c r="O32" s="195" t="s">
        <v>7</v>
      </c>
      <c r="P32" s="195"/>
    </row>
    <row r="33" spans="1:16" ht="10.9" customHeight="1" x14ac:dyDescent="0.15">
      <c r="A33" s="193">
        <v>22</v>
      </c>
      <c r="B33" s="132" t="s">
        <v>18</v>
      </c>
      <c r="C33" s="133"/>
      <c r="D33" s="107">
        <v>561</v>
      </c>
      <c r="E33" s="107">
        <v>4043</v>
      </c>
      <c r="F33" s="103">
        <v>9261167</v>
      </c>
      <c r="G33" s="108">
        <v>3512074</v>
      </c>
      <c r="H33" s="104">
        <v>5749093</v>
      </c>
      <c r="I33" s="98">
        <v>69825</v>
      </c>
      <c r="J33" s="155">
        <v>7.2067736185383247</v>
      </c>
      <c r="K33" s="99">
        <v>16508.319073083778</v>
      </c>
      <c r="L33" s="100">
        <v>147.9343220338983</v>
      </c>
      <c r="M33" s="100">
        <v>2290.6670789018058</v>
      </c>
      <c r="N33" s="175">
        <v>22</v>
      </c>
      <c r="O33" s="195" t="s">
        <v>18</v>
      </c>
      <c r="P33" s="195"/>
    </row>
    <row r="34" spans="1:16" ht="3" customHeight="1" thickBot="1" x14ac:dyDescent="0.2">
      <c r="A34" s="123"/>
      <c r="B34" s="123"/>
      <c r="C34" s="123"/>
      <c r="D34" s="14"/>
      <c r="E34" s="123"/>
      <c r="F34" s="123"/>
      <c r="G34" s="123"/>
      <c r="H34" s="123"/>
      <c r="I34" s="7"/>
      <c r="J34" s="62"/>
      <c r="K34" s="7"/>
      <c r="L34" s="4"/>
      <c r="M34" s="4"/>
      <c r="N34" s="156"/>
      <c r="O34" s="8"/>
      <c r="P34" s="8"/>
    </row>
    <row r="35" spans="1:16" x14ac:dyDescent="0.15">
      <c r="A35" s="320" t="s">
        <v>479</v>
      </c>
      <c r="B35" s="320"/>
      <c r="C35" s="320"/>
      <c r="D35" s="320"/>
      <c r="E35" s="320"/>
      <c r="F35" s="320"/>
      <c r="G35" s="320"/>
      <c r="H35" s="320"/>
      <c r="I35" s="113"/>
      <c r="J35" s="113"/>
      <c r="K35" s="113"/>
      <c r="L35" s="113"/>
      <c r="M35" s="113"/>
      <c r="N35" s="113"/>
      <c r="O35" s="113"/>
      <c r="P35" s="113"/>
    </row>
    <row r="36" spans="1:16" x14ac:dyDescent="0.15">
      <c r="D36" s="168"/>
      <c r="E36" s="168"/>
      <c r="F36" s="168"/>
      <c r="G36" s="168"/>
      <c r="H36" s="168"/>
      <c r="I36" s="169"/>
      <c r="J36" s="169"/>
      <c r="K36" s="169"/>
      <c r="L36" s="169"/>
      <c r="M36" s="169"/>
      <c r="N36" s="169"/>
    </row>
  </sheetData>
  <mergeCells count="21">
    <mergeCell ref="A1:H1"/>
    <mergeCell ref="I1:P1"/>
    <mergeCell ref="M3:P3"/>
    <mergeCell ref="A4:C5"/>
    <mergeCell ref="D4:D5"/>
    <mergeCell ref="E4:E5"/>
    <mergeCell ref="F4:F5"/>
    <mergeCell ref="G4:H4"/>
    <mergeCell ref="I4:I5"/>
    <mergeCell ref="N4:P5"/>
    <mergeCell ref="A7:C7"/>
    <mergeCell ref="N7:P7"/>
    <mergeCell ref="A8:C8"/>
    <mergeCell ref="N8:P8"/>
    <mergeCell ref="A12:C12"/>
    <mergeCell ref="N12:P12"/>
    <mergeCell ref="A20:C20"/>
    <mergeCell ref="N20:P20"/>
    <mergeCell ref="A35:H35"/>
    <mergeCell ref="A31:C31"/>
    <mergeCell ref="N31:P3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topLeftCell="I1" zoomScale="118" zoomScaleNormal="118" zoomScaleSheetLayoutView="70" workbookViewId="0">
      <selection sqref="A1:K1"/>
    </sheetView>
  </sheetViews>
  <sheetFormatPr defaultColWidth="9" defaultRowHeight="10.9" customHeight="1" x14ac:dyDescent="0.15"/>
  <cols>
    <col min="1" max="1" width="3.25" style="11" customWidth="1"/>
    <col min="2" max="2" width="10.375" style="11" customWidth="1"/>
    <col min="3" max="3" width="1" style="11" customWidth="1"/>
    <col min="4" max="19" width="9.625" style="11" customWidth="1"/>
    <col min="20" max="20" width="3.25" style="11" customWidth="1"/>
    <col min="21" max="21" width="10.375" style="11" customWidth="1"/>
    <col min="22" max="22" width="1" style="11" customWidth="1"/>
    <col min="23" max="16384" width="9" style="10"/>
  </cols>
  <sheetData>
    <row r="1" spans="1:22" s="144" customFormat="1" ht="10.9" customHeight="1" x14ac:dyDescent="0.15">
      <c r="A1" s="308" t="s">
        <v>390</v>
      </c>
      <c r="B1" s="308"/>
      <c r="C1" s="308"/>
      <c r="D1" s="308"/>
      <c r="E1" s="308"/>
      <c r="F1" s="308"/>
      <c r="G1" s="308"/>
      <c r="H1" s="308"/>
      <c r="I1" s="308"/>
      <c r="J1" s="308"/>
      <c r="K1" s="308"/>
      <c r="L1" s="309" t="s">
        <v>391</v>
      </c>
      <c r="M1" s="309"/>
      <c r="N1" s="309"/>
      <c r="O1" s="309"/>
      <c r="P1" s="309"/>
      <c r="Q1" s="309"/>
      <c r="R1" s="309"/>
      <c r="S1" s="309"/>
      <c r="T1" s="309"/>
      <c r="U1" s="309"/>
      <c r="V1" s="309"/>
    </row>
    <row r="2" spans="1:22" s="144" customFormat="1" ht="10.9" customHeight="1" thickBot="1" x14ac:dyDescent="0.2">
      <c r="A2" s="113"/>
      <c r="B2" s="113"/>
      <c r="C2" s="113"/>
      <c r="D2" s="113"/>
      <c r="E2" s="113"/>
      <c r="F2" s="113"/>
      <c r="G2" s="113"/>
      <c r="H2" s="113"/>
      <c r="I2" s="113"/>
      <c r="J2" s="113"/>
      <c r="K2" s="113"/>
      <c r="S2" s="330" t="s">
        <v>147</v>
      </c>
      <c r="T2" s="330"/>
      <c r="U2" s="330"/>
      <c r="V2" s="330"/>
    </row>
    <row r="3" spans="1:22" s="144" customFormat="1" ht="8.4499999999999993" customHeight="1" x14ac:dyDescent="0.15">
      <c r="A3" s="310" t="s">
        <v>392</v>
      </c>
      <c r="B3" s="310"/>
      <c r="C3" s="311"/>
      <c r="D3" s="316" t="s">
        <v>96</v>
      </c>
      <c r="E3" s="310"/>
      <c r="F3" s="310"/>
      <c r="G3" s="310"/>
      <c r="H3" s="310"/>
      <c r="I3" s="310"/>
      <c r="J3" s="310"/>
      <c r="K3" s="310"/>
      <c r="L3" s="310" t="s">
        <v>95</v>
      </c>
      <c r="M3" s="310"/>
      <c r="N3" s="310"/>
      <c r="O3" s="310"/>
      <c r="P3" s="310"/>
      <c r="Q3" s="310"/>
      <c r="R3" s="310"/>
      <c r="S3" s="311"/>
      <c r="T3" s="316" t="s">
        <v>393</v>
      </c>
      <c r="U3" s="310"/>
      <c r="V3" s="310"/>
    </row>
    <row r="4" spans="1:22" s="144" customFormat="1" ht="8.4499999999999993" customHeight="1" x14ac:dyDescent="0.15">
      <c r="A4" s="318"/>
      <c r="B4" s="318"/>
      <c r="C4" s="319"/>
      <c r="D4" s="317"/>
      <c r="E4" s="312"/>
      <c r="F4" s="312"/>
      <c r="G4" s="312"/>
      <c r="H4" s="312"/>
      <c r="I4" s="312"/>
      <c r="J4" s="312"/>
      <c r="K4" s="312"/>
      <c r="L4" s="312"/>
      <c r="M4" s="312"/>
      <c r="N4" s="312"/>
      <c r="O4" s="312"/>
      <c r="P4" s="312"/>
      <c r="Q4" s="312"/>
      <c r="R4" s="312"/>
      <c r="S4" s="313"/>
      <c r="T4" s="373"/>
      <c r="U4" s="318"/>
      <c r="V4" s="318"/>
    </row>
    <row r="5" spans="1:22" ht="12.6" customHeight="1" x14ac:dyDescent="0.15">
      <c r="A5" s="318"/>
      <c r="B5" s="318"/>
      <c r="C5" s="319"/>
      <c r="D5" s="374" t="s">
        <v>55</v>
      </c>
      <c r="E5" s="157" t="s">
        <v>306</v>
      </c>
      <c r="F5" s="158" t="s">
        <v>307</v>
      </c>
      <c r="G5" s="159" t="s">
        <v>308</v>
      </c>
      <c r="H5" s="158" t="s">
        <v>309</v>
      </c>
      <c r="I5" s="159" t="s">
        <v>310</v>
      </c>
      <c r="J5" s="159" t="s">
        <v>311</v>
      </c>
      <c r="K5" s="160" t="s">
        <v>312</v>
      </c>
      <c r="L5" s="375" t="s">
        <v>55</v>
      </c>
      <c r="M5" s="157" t="s">
        <v>306</v>
      </c>
      <c r="N5" s="158" t="s">
        <v>307</v>
      </c>
      <c r="O5" s="159" t="s">
        <v>308</v>
      </c>
      <c r="P5" s="158" t="s">
        <v>309</v>
      </c>
      <c r="Q5" s="159" t="s">
        <v>310</v>
      </c>
      <c r="R5" s="159" t="s">
        <v>311</v>
      </c>
      <c r="S5" s="160" t="s">
        <v>312</v>
      </c>
      <c r="T5" s="373"/>
      <c r="U5" s="318"/>
      <c r="V5" s="318"/>
    </row>
    <row r="6" spans="1:22" ht="16.5" customHeight="1" x14ac:dyDescent="0.15">
      <c r="A6" s="318"/>
      <c r="B6" s="318"/>
      <c r="C6" s="319"/>
      <c r="D6" s="331"/>
      <c r="E6" s="331" t="s">
        <v>313</v>
      </c>
      <c r="F6" s="332" t="s">
        <v>314</v>
      </c>
      <c r="G6" s="332" t="s">
        <v>315</v>
      </c>
      <c r="H6" s="332" t="s">
        <v>316</v>
      </c>
      <c r="I6" s="332" t="s">
        <v>317</v>
      </c>
      <c r="J6" s="332" t="s">
        <v>318</v>
      </c>
      <c r="K6" s="327" t="s">
        <v>319</v>
      </c>
      <c r="L6" s="319"/>
      <c r="M6" s="331" t="s">
        <v>313</v>
      </c>
      <c r="N6" s="332" t="s">
        <v>314</v>
      </c>
      <c r="O6" s="332" t="s">
        <v>315</v>
      </c>
      <c r="P6" s="332" t="s">
        <v>316</v>
      </c>
      <c r="Q6" s="332" t="s">
        <v>317</v>
      </c>
      <c r="R6" s="332" t="s">
        <v>318</v>
      </c>
      <c r="S6" s="332" t="s">
        <v>319</v>
      </c>
      <c r="T6" s="373"/>
      <c r="U6" s="318"/>
      <c r="V6" s="318"/>
    </row>
    <row r="7" spans="1:22" ht="16.5" customHeight="1" x14ac:dyDescent="0.15">
      <c r="A7" s="312"/>
      <c r="B7" s="312"/>
      <c r="C7" s="313"/>
      <c r="D7" s="315"/>
      <c r="E7" s="315"/>
      <c r="F7" s="315"/>
      <c r="G7" s="315"/>
      <c r="H7" s="315"/>
      <c r="I7" s="315"/>
      <c r="J7" s="315"/>
      <c r="K7" s="317"/>
      <c r="L7" s="313"/>
      <c r="M7" s="315"/>
      <c r="N7" s="315"/>
      <c r="O7" s="315"/>
      <c r="P7" s="315"/>
      <c r="Q7" s="315"/>
      <c r="R7" s="315"/>
      <c r="S7" s="315"/>
      <c r="T7" s="317"/>
      <c r="U7" s="312"/>
      <c r="V7" s="312"/>
    </row>
    <row r="8" spans="1:22" s="144" customFormat="1" ht="4.9000000000000004" customHeight="1" x14ac:dyDescent="0.15">
      <c r="A8" s="119"/>
      <c r="B8" s="119"/>
      <c r="C8" s="6"/>
      <c r="D8" s="119"/>
      <c r="E8" s="119"/>
      <c r="F8" s="119"/>
      <c r="G8" s="119"/>
      <c r="H8" s="119"/>
      <c r="I8" s="119"/>
      <c r="J8" s="119"/>
      <c r="K8" s="119"/>
      <c r="L8" s="116"/>
      <c r="M8" s="116"/>
      <c r="N8" s="116"/>
      <c r="O8" s="116"/>
      <c r="P8" s="116"/>
      <c r="Q8" s="116"/>
      <c r="R8" s="116"/>
      <c r="S8" s="116"/>
      <c r="T8" s="19"/>
      <c r="U8" s="113"/>
      <c r="V8" s="113"/>
    </row>
    <row r="9" spans="1:22" s="144" customFormat="1" ht="10.9" customHeight="1" x14ac:dyDescent="0.15">
      <c r="A9" s="371" t="s">
        <v>3</v>
      </c>
      <c r="B9" s="371"/>
      <c r="C9" s="372"/>
      <c r="D9" s="35">
        <f>D11+D16+D25+D37</f>
        <v>4048</v>
      </c>
      <c r="E9" s="74">
        <f t="shared" ref="E9:S9" si="0">E11+E16+E25+E37</f>
        <v>916</v>
      </c>
      <c r="F9" s="74">
        <f t="shared" si="0"/>
        <v>13</v>
      </c>
      <c r="G9" s="74">
        <f t="shared" si="0"/>
        <v>460</v>
      </c>
      <c r="H9" s="74">
        <f t="shared" si="0"/>
        <v>1150</v>
      </c>
      <c r="I9" s="74">
        <f t="shared" si="0"/>
        <v>256</v>
      </c>
      <c r="J9" s="74">
        <f t="shared" si="0"/>
        <v>1156</v>
      </c>
      <c r="K9" s="74">
        <f t="shared" si="0"/>
        <v>97</v>
      </c>
      <c r="L9" s="74">
        <f t="shared" si="0"/>
        <v>29435</v>
      </c>
      <c r="M9" s="74">
        <f t="shared" si="0"/>
        <v>8469</v>
      </c>
      <c r="N9" s="74">
        <f t="shared" si="0"/>
        <v>1298</v>
      </c>
      <c r="O9" s="74">
        <f t="shared" si="0"/>
        <v>2014</v>
      </c>
      <c r="P9" s="74">
        <f t="shared" si="0"/>
        <v>8395</v>
      </c>
      <c r="Q9" s="74">
        <f t="shared" si="0"/>
        <v>1606</v>
      </c>
      <c r="R9" s="74">
        <f t="shared" si="0"/>
        <v>6859</v>
      </c>
      <c r="S9" s="74">
        <f t="shared" si="0"/>
        <v>794</v>
      </c>
      <c r="T9" s="368" t="s">
        <v>3</v>
      </c>
      <c r="U9" s="369"/>
      <c r="V9" s="369"/>
    </row>
    <row r="10" spans="1:22" s="144" customFormat="1" ht="4.9000000000000004" customHeight="1" x14ac:dyDescent="0.15">
      <c r="A10" s="119"/>
      <c r="B10" s="119"/>
      <c r="C10" s="6"/>
      <c r="D10" s="119"/>
      <c r="E10" s="119"/>
      <c r="F10" s="119"/>
      <c r="G10" s="119"/>
      <c r="H10" s="119"/>
      <c r="I10" s="119"/>
      <c r="J10" s="119"/>
      <c r="K10" s="119"/>
      <c r="L10" s="116"/>
      <c r="M10" s="116"/>
      <c r="N10" s="116"/>
      <c r="O10" s="116"/>
      <c r="P10" s="116"/>
      <c r="Q10" s="116"/>
      <c r="R10" s="116"/>
      <c r="S10" s="116"/>
      <c r="T10" s="19"/>
      <c r="U10" s="194"/>
      <c r="V10" s="194"/>
    </row>
    <row r="11" spans="1:22" s="144" customFormat="1" ht="10.9" customHeight="1" x14ac:dyDescent="0.15">
      <c r="A11" s="359" t="s">
        <v>499</v>
      </c>
      <c r="B11" s="359"/>
      <c r="C11" s="360"/>
      <c r="D11" s="74">
        <f>SUM(E11:K11)</f>
        <v>1672</v>
      </c>
      <c r="E11" s="74">
        <f>SUM(E12:E14)</f>
        <v>402</v>
      </c>
      <c r="F11" s="74">
        <f>SUM(F12:F14)</f>
        <v>6</v>
      </c>
      <c r="G11" s="74">
        <f t="shared" ref="G11:K11" si="1">SUM(G12:G14)</f>
        <v>266</v>
      </c>
      <c r="H11" s="74">
        <f t="shared" si="1"/>
        <v>399</v>
      </c>
      <c r="I11" s="74">
        <f t="shared" si="1"/>
        <v>94</v>
      </c>
      <c r="J11" s="74">
        <f t="shared" si="1"/>
        <v>464</v>
      </c>
      <c r="K11" s="74">
        <f t="shared" si="1"/>
        <v>41</v>
      </c>
      <c r="L11" s="74">
        <f>SUM(M11:S11)</f>
        <v>14400</v>
      </c>
      <c r="M11" s="74">
        <f t="shared" ref="M11:S11" si="2">SUM(M12:M14)</f>
        <v>4452</v>
      </c>
      <c r="N11" s="74">
        <f t="shared" si="2"/>
        <v>969</v>
      </c>
      <c r="O11" s="74">
        <f t="shared" si="2"/>
        <v>1281</v>
      </c>
      <c r="P11" s="74">
        <f t="shared" si="2"/>
        <v>3707</v>
      </c>
      <c r="Q11" s="74">
        <f t="shared" si="2"/>
        <v>598</v>
      </c>
      <c r="R11" s="74">
        <f t="shared" si="2"/>
        <v>2874</v>
      </c>
      <c r="S11" s="74">
        <f t="shared" si="2"/>
        <v>519</v>
      </c>
      <c r="T11" s="361" t="s">
        <v>499</v>
      </c>
      <c r="U11" s="359"/>
      <c r="V11" s="359"/>
    </row>
    <row r="12" spans="1:22" s="144" customFormat="1" ht="10.9" customHeight="1" x14ac:dyDescent="0.15">
      <c r="A12" s="193">
        <v>1</v>
      </c>
      <c r="B12" s="199" t="s">
        <v>7</v>
      </c>
      <c r="C12" s="197"/>
      <c r="D12" s="74">
        <f>SUM(E12:K12)</f>
        <v>1301</v>
      </c>
      <c r="E12" s="74">
        <v>253</v>
      </c>
      <c r="F12" s="74">
        <v>5</v>
      </c>
      <c r="G12" s="74">
        <v>250</v>
      </c>
      <c r="H12" s="74">
        <v>316</v>
      </c>
      <c r="I12" s="74">
        <v>62</v>
      </c>
      <c r="J12" s="74">
        <v>382</v>
      </c>
      <c r="K12" s="74">
        <v>33</v>
      </c>
      <c r="L12" s="74">
        <f>SUM(M12:S12)</f>
        <v>9628</v>
      </c>
      <c r="M12" s="74">
        <v>2163</v>
      </c>
      <c r="N12" s="74">
        <v>698</v>
      </c>
      <c r="O12" s="74">
        <v>1216</v>
      </c>
      <c r="P12" s="74">
        <v>2262</v>
      </c>
      <c r="Q12" s="74">
        <v>435</v>
      </c>
      <c r="R12" s="74">
        <v>2386</v>
      </c>
      <c r="S12" s="74">
        <v>468</v>
      </c>
      <c r="T12" s="175">
        <v>1</v>
      </c>
      <c r="U12" s="196" t="s">
        <v>7</v>
      </c>
      <c r="V12" s="196"/>
    </row>
    <row r="13" spans="1:22" s="144" customFormat="1" ht="10.9" customHeight="1" x14ac:dyDescent="0.15">
      <c r="A13" s="193">
        <v>2</v>
      </c>
      <c r="B13" s="9" t="s">
        <v>8</v>
      </c>
      <c r="C13" s="135"/>
      <c r="D13" s="74">
        <f>SUM(E13:K13)</f>
        <v>81</v>
      </c>
      <c r="E13" s="74">
        <v>19</v>
      </c>
      <c r="F13" s="74">
        <v>0</v>
      </c>
      <c r="G13" s="74">
        <v>2</v>
      </c>
      <c r="H13" s="74">
        <v>33</v>
      </c>
      <c r="I13" s="74">
        <v>5</v>
      </c>
      <c r="J13" s="74">
        <v>22</v>
      </c>
      <c r="K13" s="74">
        <v>0</v>
      </c>
      <c r="L13" s="74">
        <f>SUM(M13:S13)</f>
        <v>1388</v>
      </c>
      <c r="M13" s="74">
        <v>407</v>
      </c>
      <c r="N13" s="74">
        <v>0</v>
      </c>
      <c r="O13" s="74">
        <v>2</v>
      </c>
      <c r="P13" s="74">
        <v>805</v>
      </c>
      <c r="Q13" s="74">
        <v>32</v>
      </c>
      <c r="R13" s="74">
        <v>142</v>
      </c>
      <c r="S13" s="74">
        <v>0</v>
      </c>
      <c r="T13" s="175">
        <v>2</v>
      </c>
      <c r="U13" s="196" t="s">
        <v>8</v>
      </c>
      <c r="V13" s="196"/>
    </row>
    <row r="14" spans="1:22" s="144" customFormat="1" ht="10.9" customHeight="1" x14ac:dyDescent="0.15">
      <c r="A14" s="193">
        <v>3</v>
      </c>
      <c r="B14" s="9" t="s">
        <v>9</v>
      </c>
      <c r="C14" s="135"/>
      <c r="D14" s="74">
        <f>SUM(E14:K14)</f>
        <v>290</v>
      </c>
      <c r="E14" s="74">
        <v>130</v>
      </c>
      <c r="F14" s="74">
        <v>1</v>
      </c>
      <c r="G14" s="74">
        <v>14</v>
      </c>
      <c r="H14" s="74">
        <v>50</v>
      </c>
      <c r="I14" s="74">
        <v>27</v>
      </c>
      <c r="J14" s="74">
        <v>60</v>
      </c>
      <c r="K14" s="74">
        <v>8</v>
      </c>
      <c r="L14" s="74">
        <f>SUM(M14:S14)</f>
        <v>3384</v>
      </c>
      <c r="M14" s="74">
        <v>1882</v>
      </c>
      <c r="N14" s="74">
        <v>271</v>
      </c>
      <c r="O14" s="74">
        <v>63</v>
      </c>
      <c r="P14" s="74">
        <v>640</v>
      </c>
      <c r="Q14" s="74">
        <v>131</v>
      </c>
      <c r="R14" s="74">
        <v>346</v>
      </c>
      <c r="S14" s="74">
        <v>51</v>
      </c>
      <c r="T14" s="175">
        <v>3</v>
      </c>
      <c r="U14" s="196" t="s">
        <v>9</v>
      </c>
      <c r="V14" s="196"/>
    </row>
    <row r="15" spans="1:22" s="144" customFormat="1" ht="4.9000000000000004" customHeight="1" x14ac:dyDescent="0.15">
      <c r="A15" s="9"/>
      <c r="B15" s="9"/>
      <c r="C15" s="135"/>
      <c r="D15" s="74" t="s">
        <v>151</v>
      </c>
      <c r="E15" s="74"/>
      <c r="F15" s="74"/>
      <c r="G15" s="74"/>
      <c r="H15" s="74"/>
      <c r="I15" s="74"/>
      <c r="J15" s="74"/>
      <c r="K15" s="74"/>
      <c r="L15" s="74"/>
      <c r="M15" s="74"/>
      <c r="N15" s="74"/>
      <c r="O15" s="74"/>
      <c r="P15" s="74"/>
      <c r="Q15" s="74"/>
      <c r="R15" s="74"/>
      <c r="S15" s="74"/>
      <c r="T15" s="198"/>
      <c r="U15" s="196"/>
      <c r="V15" s="196"/>
    </row>
    <row r="16" spans="1:22" s="144" customFormat="1" ht="10.9" customHeight="1" x14ac:dyDescent="0.15">
      <c r="A16" s="359" t="s">
        <v>500</v>
      </c>
      <c r="B16" s="359"/>
      <c r="C16" s="360"/>
      <c r="D16" s="74">
        <f t="shared" ref="D16:D23" si="3">SUM(E16:K16)</f>
        <v>574</v>
      </c>
      <c r="E16" s="74">
        <f t="shared" ref="E16:K16" si="4">SUM(E17:E23)</f>
        <v>172</v>
      </c>
      <c r="F16" s="74">
        <f t="shared" si="4"/>
        <v>4</v>
      </c>
      <c r="G16" s="74">
        <f t="shared" si="4"/>
        <v>33</v>
      </c>
      <c r="H16" s="74">
        <f t="shared" si="4"/>
        <v>165</v>
      </c>
      <c r="I16" s="74">
        <f t="shared" si="4"/>
        <v>45</v>
      </c>
      <c r="J16" s="74">
        <f t="shared" si="4"/>
        <v>143</v>
      </c>
      <c r="K16" s="74">
        <f t="shared" si="4"/>
        <v>12</v>
      </c>
      <c r="L16" s="74">
        <f>SUM(M16:S16)</f>
        <v>4014</v>
      </c>
      <c r="M16" s="74">
        <f t="shared" ref="M16:S16" si="5">SUM(M17:M23)</f>
        <v>1667</v>
      </c>
      <c r="N16" s="74">
        <f t="shared" si="5"/>
        <v>99</v>
      </c>
      <c r="O16" s="74">
        <f t="shared" si="5"/>
        <v>111</v>
      </c>
      <c r="P16" s="74">
        <f t="shared" si="5"/>
        <v>1155</v>
      </c>
      <c r="Q16" s="74">
        <f t="shared" si="5"/>
        <v>247</v>
      </c>
      <c r="R16" s="74">
        <f t="shared" si="5"/>
        <v>642</v>
      </c>
      <c r="S16" s="74">
        <f t="shared" si="5"/>
        <v>93</v>
      </c>
      <c r="T16" s="361" t="s">
        <v>500</v>
      </c>
      <c r="U16" s="359"/>
      <c r="V16" s="359"/>
    </row>
    <row r="17" spans="1:22" s="144" customFormat="1" ht="10.9" customHeight="1" x14ac:dyDescent="0.15">
      <c r="A17" s="193">
        <v>4</v>
      </c>
      <c r="B17" s="9" t="s">
        <v>7</v>
      </c>
      <c r="C17" s="135"/>
      <c r="D17" s="74">
        <f t="shared" si="3"/>
        <v>228</v>
      </c>
      <c r="E17" s="74">
        <v>72</v>
      </c>
      <c r="F17" s="109">
        <v>1</v>
      </c>
      <c r="G17" s="74">
        <v>12</v>
      </c>
      <c r="H17" s="74">
        <v>62</v>
      </c>
      <c r="I17" s="74">
        <v>16</v>
      </c>
      <c r="J17" s="74">
        <v>58</v>
      </c>
      <c r="K17" s="74">
        <v>7</v>
      </c>
      <c r="L17" s="74">
        <f t="shared" ref="L17:L23" si="6">SUM(M17:S17)</f>
        <v>1567</v>
      </c>
      <c r="M17" s="74">
        <v>630</v>
      </c>
      <c r="N17" s="74">
        <v>93</v>
      </c>
      <c r="O17" s="74">
        <v>34</v>
      </c>
      <c r="P17" s="74">
        <v>397</v>
      </c>
      <c r="Q17" s="74">
        <v>145</v>
      </c>
      <c r="R17" s="74">
        <v>229</v>
      </c>
      <c r="S17" s="74">
        <v>39</v>
      </c>
      <c r="T17" s="175">
        <v>4</v>
      </c>
      <c r="U17" s="196" t="s">
        <v>7</v>
      </c>
      <c r="V17" s="196"/>
    </row>
    <row r="18" spans="1:22" s="144" customFormat="1" ht="10.9" customHeight="1" x14ac:dyDescent="0.15">
      <c r="A18" s="193">
        <v>5</v>
      </c>
      <c r="B18" s="9" t="s">
        <v>10</v>
      </c>
      <c r="C18" s="135"/>
      <c r="D18" s="74">
        <f t="shared" si="3"/>
        <v>16</v>
      </c>
      <c r="E18" s="74">
        <v>7</v>
      </c>
      <c r="F18" s="74">
        <v>0</v>
      </c>
      <c r="G18" s="74">
        <v>0</v>
      </c>
      <c r="H18" s="74">
        <v>5</v>
      </c>
      <c r="I18" s="74">
        <v>1</v>
      </c>
      <c r="J18" s="74">
        <v>2</v>
      </c>
      <c r="K18" s="74">
        <v>1</v>
      </c>
      <c r="L18" s="74">
        <f t="shared" si="6"/>
        <v>209</v>
      </c>
      <c r="M18" s="74">
        <v>136</v>
      </c>
      <c r="N18" s="74">
        <v>0</v>
      </c>
      <c r="O18" s="74">
        <v>0</v>
      </c>
      <c r="P18" s="74">
        <v>13</v>
      </c>
      <c r="Q18" s="74">
        <v>6</v>
      </c>
      <c r="R18" s="74">
        <v>14</v>
      </c>
      <c r="S18" s="74">
        <v>40</v>
      </c>
      <c r="T18" s="175">
        <v>5</v>
      </c>
      <c r="U18" s="196" t="s">
        <v>10</v>
      </c>
      <c r="V18" s="196"/>
    </row>
    <row r="19" spans="1:22" s="144" customFormat="1" ht="10.9" customHeight="1" x14ac:dyDescent="0.15">
      <c r="A19" s="193">
        <v>6</v>
      </c>
      <c r="B19" s="9" t="s">
        <v>11</v>
      </c>
      <c r="C19" s="135"/>
      <c r="D19" s="74">
        <f t="shared" si="3"/>
        <v>65</v>
      </c>
      <c r="E19" s="74">
        <v>13</v>
      </c>
      <c r="F19" s="74">
        <v>1</v>
      </c>
      <c r="G19" s="74">
        <v>13</v>
      </c>
      <c r="H19" s="74">
        <v>17</v>
      </c>
      <c r="I19" s="74">
        <v>5</v>
      </c>
      <c r="J19" s="74">
        <v>15</v>
      </c>
      <c r="K19" s="74">
        <v>1</v>
      </c>
      <c r="L19" s="74">
        <f t="shared" si="6"/>
        <v>495</v>
      </c>
      <c r="M19" s="74">
        <v>116</v>
      </c>
      <c r="N19" s="74">
        <v>1</v>
      </c>
      <c r="O19" s="74">
        <v>55</v>
      </c>
      <c r="P19" s="74">
        <v>221</v>
      </c>
      <c r="Q19" s="74">
        <v>17</v>
      </c>
      <c r="R19" s="74">
        <v>82</v>
      </c>
      <c r="S19" s="74">
        <v>3</v>
      </c>
      <c r="T19" s="175">
        <v>6</v>
      </c>
      <c r="U19" s="196" t="s">
        <v>11</v>
      </c>
      <c r="V19" s="196"/>
    </row>
    <row r="20" spans="1:22" s="144" customFormat="1" ht="10.9" customHeight="1" x14ac:dyDescent="0.15">
      <c r="A20" s="193">
        <v>7</v>
      </c>
      <c r="B20" s="9" t="s">
        <v>12</v>
      </c>
      <c r="C20" s="135"/>
      <c r="D20" s="74">
        <f t="shared" si="3"/>
        <v>22</v>
      </c>
      <c r="E20" s="109">
        <v>0</v>
      </c>
      <c r="F20" s="74">
        <v>0</v>
      </c>
      <c r="G20" s="74">
        <v>2</v>
      </c>
      <c r="H20" s="74">
        <v>12</v>
      </c>
      <c r="I20" s="74">
        <v>0</v>
      </c>
      <c r="J20" s="74">
        <v>8</v>
      </c>
      <c r="K20" s="74">
        <v>0</v>
      </c>
      <c r="L20" s="74">
        <f t="shared" si="6"/>
        <v>102</v>
      </c>
      <c r="M20" s="74">
        <v>0</v>
      </c>
      <c r="N20" s="74">
        <v>0</v>
      </c>
      <c r="O20" s="74">
        <v>4</v>
      </c>
      <c r="P20" s="74">
        <v>44</v>
      </c>
      <c r="Q20" s="74">
        <v>0</v>
      </c>
      <c r="R20" s="74">
        <v>54</v>
      </c>
      <c r="S20" s="74">
        <v>0</v>
      </c>
      <c r="T20" s="175">
        <v>7</v>
      </c>
      <c r="U20" s="196" t="s">
        <v>12</v>
      </c>
      <c r="V20" s="196"/>
    </row>
    <row r="21" spans="1:22" s="144" customFormat="1" ht="10.9" customHeight="1" x14ac:dyDescent="0.15">
      <c r="A21" s="193">
        <v>8</v>
      </c>
      <c r="B21" s="9" t="s">
        <v>13</v>
      </c>
      <c r="C21" s="135"/>
      <c r="D21" s="74">
        <f t="shared" si="3"/>
        <v>137</v>
      </c>
      <c r="E21" s="74">
        <v>69</v>
      </c>
      <c r="F21" s="74">
        <v>1</v>
      </c>
      <c r="G21" s="74">
        <v>1</v>
      </c>
      <c r="H21" s="74">
        <v>27</v>
      </c>
      <c r="I21" s="74">
        <v>9</v>
      </c>
      <c r="J21" s="74">
        <v>29</v>
      </c>
      <c r="K21" s="74">
        <v>1</v>
      </c>
      <c r="L21" s="74">
        <f t="shared" si="6"/>
        <v>1229</v>
      </c>
      <c r="M21" s="74">
        <v>736</v>
      </c>
      <c r="N21" s="74">
        <v>3</v>
      </c>
      <c r="O21" s="74">
        <v>4</v>
      </c>
      <c r="P21" s="74">
        <v>292</v>
      </c>
      <c r="Q21" s="74">
        <v>39</v>
      </c>
      <c r="R21" s="74">
        <v>149</v>
      </c>
      <c r="S21" s="74">
        <v>6</v>
      </c>
      <c r="T21" s="175">
        <v>8</v>
      </c>
      <c r="U21" s="196" t="s">
        <v>13</v>
      </c>
      <c r="V21" s="196"/>
    </row>
    <row r="22" spans="1:22" s="144" customFormat="1" ht="10.9" customHeight="1" x14ac:dyDescent="0.15">
      <c r="A22" s="193">
        <v>9</v>
      </c>
      <c r="B22" s="9" t="s">
        <v>173</v>
      </c>
      <c r="C22" s="135"/>
      <c r="D22" s="74">
        <f t="shared" si="3"/>
        <v>38</v>
      </c>
      <c r="E22" s="109">
        <v>2</v>
      </c>
      <c r="F22" s="74">
        <v>0</v>
      </c>
      <c r="G22" s="74">
        <v>3</v>
      </c>
      <c r="H22" s="74">
        <v>19</v>
      </c>
      <c r="I22" s="74">
        <v>6</v>
      </c>
      <c r="J22" s="74">
        <v>8</v>
      </c>
      <c r="K22" s="74">
        <v>0</v>
      </c>
      <c r="L22" s="74">
        <f t="shared" si="6"/>
        <v>88</v>
      </c>
      <c r="M22" s="109">
        <v>9</v>
      </c>
      <c r="N22" s="74">
        <v>0</v>
      </c>
      <c r="O22" s="74">
        <v>6</v>
      </c>
      <c r="P22" s="74">
        <v>39</v>
      </c>
      <c r="Q22" s="74">
        <v>11</v>
      </c>
      <c r="R22" s="74">
        <v>23</v>
      </c>
      <c r="S22" s="74">
        <v>0</v>
      </c>
      <c r="T22" s="175">
        <v>9</v>
      </c>
      <c r="U22" s="196" t="s">
        <v>173</v>
      </c>
      <c r="V22" s="196"/>
    </row>
    <row r="23" spans="1:22" s="144" customFormat="1" ht="10.9" customHeight="1" x14ac:dyDescent="0.15">
      <c r="A23" s="193">
        <v>10</v>
      </c>
      <c r="B23" s="9" t="s">
        <v>174</v>
      </c>
      <c r="C23" s="135"/>
      <c r="D23" s="74">
        <f t="shared" si="3"/>
        <v>68</v>
      </c>
      <c r="E23" s="109">
        <v>9</v>
      </c>
      <c r="F23" s="74">
        <v>1</v>
      </c>
      <c r="G23" s="74">
        <v>2</v>
      </c>
      <c r="H23" s="74">
        <v>23</v>
      </c>
      <c r="I23" s="74">
        <v>8</v>
      </c>
      <c r="J23" s="74">
        <v>23</v>
      </c>
      <c r="K23" s="74">
        <v>2</v>
      </c>
      <c r="L23" s="74">
        <f t="shared" si="6"/>
        <v>324</v>
      </c>
      <c r="M23" s="109">
        <v>40</v>
      </c>
      <c r="N23" s="74">
        <v>2</v>
      </c>
      <c r="O23" s="74">
        <v>8</v>
      </c>
      <c r="P23" s="74">
        <v>149</v>
      </c>
      <c r="Q23" s="74">
        <v>29</v>
      </c>
      <c r="R23" s="74">
        <v>91</v>
      </c>
      <c r="S23" s="74">
        <v>5</v>
      </c>
      <c r="T23" s="175">
        <v>10</v>
      </c>
      <c r="U23" s="196" t="s">
        <v>174</v>
      </c>
      <c r="V23" s="196"/>
    </row>
    <row r="24" spans="1:22" s="144" customFormat="1" ht="4.9000000000000004" customHeight="1" x14ac:dyDescent="0.15">
      <c r="A24" s="9"/>
      <c r="B24" s="9"/>
      <c r="C24" s="135"/>
      <c r="D24" s="74" t="s">
        <v>291</v>
      </c>
      <c r="E24" s="74"/>
      <c r="F24" s="74"/>
      <c r="G24" s="74"/>
      <c r="H24" s="74"/>
      <c r="I24" s="74"/>
      <c r="J24" s="74"/>
      <c r="K24" s="74"/>
      <c r="L24" s="74"/>
      <c r="M24" s="74"/>
      <c r="N24" s="74"/>
      <c r="O24" s="74"/>
      <c r="P24" s="74"/>
      <c r="Q24" s="74"/>
      <c r="R24" s="74"/>
      <c r="S24" s="74"/>
      <c r="T24" s="198"/>
      <c r="U24" s="196"/>
      <c r="V24" s="196"/>
    </row>
    <row r="25" spans="1:22" s="144" customFormat="1" ht="10.9" customHeight="1" x14ac:dyDescent="0.15">
      <c r="A25" s="359" t="s">
        <v>501</v>
      </c>
      <c r="B25" s="359"/>
      <c r="C25" s="360"/>
      <c r="D25" s="74">
        <f t="shared" ref="D25:D35" si="7">SUM(E25:K25)</f>
        <v>665</v>
      </c>
      <c r="E25" s="74">
        <f t="shared" ref="E25:K25" si="8">SUM(E26:E35)</f>
        <v>93</v>
      </c>
      <c r="F25" s="74">
        <f t="shared" si="8"/>
        <v>2</v>
      </c>
      <c r="G25" s="74">
        <f t="shared" si="8"/>
        <v>40</v>
      </c>
      <c r="H25" s="74">
        <f t="shared" si="8"/>
        <v>244</v>
      </c>
      <c r="I25" s="74">
        <f t="shared" si="8"/>
        <v>45</v>
      </c>
      <c r="J25" s="74">
        <f t="shared" si="8"/>
        <v>227</v>
      </c>
      <c r="K25" s="74">
        <f t="shared" si="8"/>
        <v>14</v>
      </c>
      <c r="L25" s="74">
        <f>SUM(M25:S25)</f>
        <v>3436</v>
      </c>
      <c r="M25" s="74">
        <f t="shared" ref="M25:S25" si="9">SUM(M26:M35)</f>
        <v>396</v>
      </c>
      <c r="N25" s="74">
        <f t="shared" si="9"/>
        <v>226</v>
      </c>
      <c r="O25" s="74">
        <f t="shared" si="9"/>
        <v>121</v>
      </c>
      <c r="P25" s="74">
        <f t="shared" si="9"/>
        <v>1048</v>
      </c>
      <c r="Q25" s="74">
        <f t="shared" si="9"/>
        <v>254</v>
      </c>
      <c r="R25" s="74">
        <f t="shared" si="9"/>
        <v>1357</v>
      </c>
      <c r="S25" s="74">
        <f t="shared" si="9"/>
        <v>34</v>
      </c>
      <c r="T25" s="361" t="s">
        <v>501</v>
      </c>
      <c r="U25" s="359"/>
      <c r="V25" s="359"/>
    </row>
    <row r="26" spans="1:22" s="144" customFormat="1" ht="10.9" customHeight="1" x14ac:dyDescent="0.15">
      <c r="A26" s="193">
        <v>11</v>
      </c>
      <c r="B26" s="9" t="s">
        <v>7</v>
      </c>
      <c r="C26" s="135"/>
      <c r="D26" s="74">
        <f t="shared" si="7"/>
        <v>291</v>
      </c>
      <c r="E26" s="74">
        <v>41</v>
      </c>
      <c r="F26" s="74">
        <v>0</v>
      </c>
      <c r="G26" s="74">
        <v>21</v>
      </c>
      <c r="H26" s="74">
        <v>94</v>
      </c>
      <c r="I26" s="74">
        <v>19</v>
      </c>
      <c r="J26" s="74">
        <v>112</v>
      </c>
      <c r="K26" s="74">
        <v>4</v>
      </c>
      <c r="L26" s="74">
        <f t="shared" ref="L26:L35" si="10">SUM(M26:S26)</f>
        <v>1545</v>
      </c>
      <c r="M26" s="74">
        <v>234</v>
      </c>
      <c r="N26" s="74">
        <v>0</v>
      </c>
      <c r="O26" s="74">
        <v>55</v>
      </c>
      <c r="P26" s="74">
        <v>571</v>
      </c>
      <c r="Q26" s="74">
        <v>113</v>
      </c>
      <c r="R26" s="74">
        <v>561</v>
      </c>
      <c r="S26" s="74">
        <v>11</v>
      </c>
      <c r="T26" s="175">
        <v>11</v>
      </c>
      <c r="U26" s="196" t="s">
        <v>7</v>
      </c>
      <c r="V26" s="196"/>
    </row>
    <row r="27" spans="1:22" s="144" customFormat="1" ht="10.9" customHeight="1" x14ac:dyDescent="0.15">
      <c r="A27" s="193">
        <v>12</v>
      </c>
      <c r="B27" s="9" t="s">
        <v>14</v>
      </c>
      <c r="C27" s="135"/>
      <c r="D27" s="74">
        <f t="shared" si="7"/>
        <v>41</v>
      </c>
      <c r="E27" s="74">
        <v>16</v>
      </c>
      <c r="F27" s="74">
        <v>0</v>
      </c>
      <c r="G27" s="74">
        <v>1</v>
      </c>
      <c r="H27" s="74">
        <v>9</v>
      </c>
      <c r="I27" s="74">
        <v>5</v>
      </c>
      <c r="J27" s="74">
        <v>10</v>
      </c>
      <c r="K27" s="74">
        <v>0</v>
      </c>
      <c r="L27" s="74">
        <f t="shared" si="10"/>
        <v>193</v>
      </c>
      <c r="M27" s="74">
        <v>56</v>
      </c>
      <c r="N27" s="74">
        <v>0</v>
      </c>
      <c r="O27" s="74">
        <v>1</v>
      </c>
      <c r="P27" s="74">
        <v>30</v>
      </c>
      <c r="Q27" s="74">
        <v>20</v>
      </c>
      <c r="R27" s="74">
        <v>86</v>
      </c>
      <c r="S27" s="74">
        <v>0</v>
      </c>
      <c r="T27" s="175">
        <v>12</v>
      </c>
      <c r="U27" s="196" t="s">
        <v>14</v>
      </c>
      <c r="V27" s="196"/>
    </row>
    <row r="28" spans="1:22" s="144" customFormat="1" ht="10.9" customHeight="1" x14ac:dyDescent="0.15">
      <c r="A28" s="193">
        <v>13</v>
      </c>
      <c r="B28" s="9" t="s">
        <v>15</v>
      </c>
      <c r="C28" s="135"/>
      <c r="D28" s="74">
        <f t="shared" si="7"/>
        <v>101</v>
      </c>
      <c r="E28" s="74">
        <v>11</v>
      </c>
      <c r="F28" s="74">
        <v>1</v>
      </c>
      <c r="G28" s="74">
        <v>6</v>
      </c>
      <c r="H28" s="74">
        <v>40</v>
      </c>
      <c r="I28" s="74">
        <v>8</v>
      </c>
      <c r="J28" s="74">
        <v>33</v>
      </c>
      <c r="K28" s="74">
        <v>2</v>
      </c>
      <c r="L28" s="74">
        <f t="shared" si="10"/>
        <v>670</v>
      </c>
      <c r="M28" s="74">
        <v>47</v>
      </c>
      <c r="N28" s="74">
        <v>2</v>
      </c>
      <c r="O28" s="74">
        <v>30</v>
      </c>
      <c r="P28" s="74">
        <v>173</v>
      </c>
      <c r="Q28" s="74">
        <v>88</v>
      </c>
      <c r="R28" s="74">
        <v>322</v>
      </c>
      <c r="S28" s="74">
        <v>8</v>
      </c>
      <c r="T28" s="175">
        <v>13</v>
      </c>
      <c r="U28" s="196" t="s">
        <v>15</v>
      </c>
      <c r="V28" s="196"/>
    </row>
    <row r="29" spans="1:22" s="144" customFormat="1" ht="10.9" customHeight="1" x14ac:dyDescent="0.15">
      <c r="A29" s="193">
        <v>14</v>
      </c>
      <c r="B29" s="9" t="s">
        <v>16</v>
      </c>
      <c r="C29" s="135"/>
      <c r="D29" s="74">
        <f t="shared" si="7"/>
        <v>32</v>
      </c>
      <c r="E29" s="74">
        <v>3</v>
      </c>
      <c r="F29" s="74">
        <v>1</v>
      </c>
      <c r="G29" s="74">
        <v>1</v>
      </c>
      <c r="H29" s="74">
        <v>11</v>
      </c>
      <c r="I29" s="74">
        <v>1</v>
      </c>
      <c r="J29" s="74">
        <v>15</v>
      </c>
      <c r="K29" s="74">
        <v>0</v>
      </c>
      <c r="L29" s="74">
        <f t="shared" si="10"/>
        <v>464</v>
      </c>
      <c r="M29" s="74">
        <v>7</v>
      </c>
      <c r="N29" s="74">
        <v>224</v>
      </c>
      <c r="O29" s="74">
        <v>11</v>
      </c>
      <c r="P29" s="74">
        <v>45</v>
      </c>
      <c r="Q29" s="74">
        <v>3</v>
      </c>
      <c r="R29" s="74">
        <v>174</v>
      </c>
      <c r="S29" s="74">
        <v>0</v>
      </c>
      <c r="T29" s="175">
        <v>14</v>
      </c>
      <c r="U29" s="196" t="s">
        <v>16</v>
      </c>
      <c r="V29" s="196"/>
    </row>
    <row r="30" spans="1:22" s="144" customFormat="1" ht="10.9" customHeight="1" x14ac:dyDescent="0.15">
      <c r="A30" s="193">
        <v>15</v>
      </c>
      <c r="B30" s="9" t="s">
        <v>17</v>
      </c>
      <c r="C30" s="135"/>
      <c r="D30" s="74">
        <f t="shared" si="7"/>
        <v>57</v>
      </c>
      <c r="E30" s="74">
        <v>13</v>
      </c>
      <c r="F30" s="74">
        <v>0</v>
      </c>
      <c r="G30" s="74">
        <v>3</v>
      </c>
      <c r="H30" s="74">
        <v>18</v>
      </c>
      <c r="I30" s="74">
        <v>3</v>
      </c>
      <c r="J30" s="74">
        <v>18</v>
      </c>
      <c r="K30" s="74">
        <v>2</v>
      </c>
      <c r="L30" s="74">
        <f t="shared" si="10"/>
        <v>206</v>
      </c>
      <c r="M30" s="74">
        <v>36</v>
      </c>
      <c r="N30" s="74">
        <v>0</v>
      </c>
      <c r="O30" s="74">
        <v>9</v>
      </c>
      <c r="P30" s="74">
        <v>56</v>
      </c>
      <c r="Q30" s="74">
        <v>4</v>
      </c>
      <c r="R30" s="74">
        <v>93</v>
      </c>
      <c r="S30" s="74">
        <v>8</v>
      </c>
      <c r="T30" s="175">
        <v>15</v>
      </c>
      <c r="U30" s="196" t="s">
        <v>17</v>
      </c>
      <c r="V30" s="196"/>
    </row>
    <row r="31" spans="1:22" s="144" customFormat="1" ht="10.9" customHeight="1" x14ac:dyDescent="0.15">
      <c r="A31" s="193">
        <v>16</v>
      </c>
      <c r="B31" s="9" t="s">
        <v>175</v>
      </c>
      <c r="C31" s="135"/>
      <c r="D31" s="74">
        <f t="shared" si="7"/>
        <v>35</v>
      </c>
      <c r="E31" s="74">
        <v>0</v>
      </c>
      <c r="F31" s="74">
        <v>0</v>
      </c>
      <c r="G31" s="74">
        <v>2</v>
      </c>
      <c r="H31" s="74">
        <v>22</v>
      </c>
      <c r="I31" s="74">
        <v>2</v>
      </c>
      <c r="J31" s="74">
        <v>5</v>
      </c>
      <c r="K31" s="74">
        <v>4</v>
      </c>
      <c r="L31" s="74">
        <f t="shared" si="10"/>
        <v>66</v>
      </c>
      <c r="M31" s="74">
        <v>0</v>
      </c>
      <c r="N31" s="74">
        <v>0</v>
      </c>
      <c r="O31" s="74">
        <v>4</v>
      </c>
      <c r="P31" s="74">
        <v>41</v>
      </c>
      <c r="Q31" s="74">
        <v>4</v>
      </c>
      <c r="R31" s="74">
        <v>13</v>
      </c>
      <c r="S31" s="74">
        <v>4</v>
      </c>
      <c r="T31" s="175">
        <v>16</v>
      </c>
      <c r="U31" s="196" t="s">
        <v>175</v>
      </c>
      <c r="V31" s="196"/>
    </row>
    <row r="32" spans="1:22" s="144" customFormat="1" ht="10.9" customHeight="1" x14ac:dyDescent="0.15">
      <c r="A32" s="193">
        <v>17</v>
      </c>
      <c r="B32" s="134" t="s">
        <v>176</v>
      </c>
      <c r="C32" s="135"/>
      <c r="D32" s="101">
        <f t="shared" si="7"/>
        <v>12</v>
      </c>
      <c r="E32" s="101">
        <v>0</v>
      </c>
      <c r="F32" s="101">
        <v>0</v>
      </c>
      <c r="G32" s="101">
        <v>0</v>
      </c>
      <c r="H32" s="101">
        <v>9</v>
      </c>
      <c r="I32" s="101">
        <v>0</v>
      </c>
      <c r="J32" s="101">
        <v>3</v>
      </c>
      <c r="K32" s="101">
        <v>0</v>
      </c>
      <c r="L32" s="101">
        <f t="shared" si="10"/>
        <v>22</v>
      </c>
      <c r="M32" s="101">
        <v>0</v>
      </c>
      <c r="N32" s="101">
        <v>0</v>
      </c>
      <c r="O32" s="101">
        <v>0</v>
      </c>
      <c r="P32" s="101">
        <v>16</v>
      </c>
      <c r="Q32" s="101">
        <v>0</v>
      </c>
      <c r="R32" s="101">
        <v>6</v>
      </c>
      <c r="S32" s="101">
        <v>0</v>
      </c>
      <c r="T32" s="175">
        <v>17</v>
      </c>
      <c r="U32" s="196" t="s">
        <v>176</v>
      </c>
      <c r="V32" s="196"/>
    </row>
    <row r="33" spans="1:22" s="144" customFormat="1" ht="10.9" customHeight="1" x14ac:dyDescent="0.15">
      <c r="A33" s="193">
        <v>18</v>
      </c>
      <c r="B33" s="134" t="s">
        <v>177</v>
      </c>
      <c r="C33" s="135"/>
      <c r="D33" s="101">
        <f t="shared" si="7"/>
        <v>9</v>
      </c>
      <c r="E33" s="101">
        <v>0</v>
      </c>
      <c r="F33" s="101">
        <v>0</v>
      </c>
      <c r="G33" s="101">
        <v>1</v>
      </c>
      <c r="H33" s="101">
        <v>7</v>
      </c>
      <c r="I33" s="101">
        <v>0</v>
      </c>
      <c r="J33" s="101">
        <v>1</v>
      </c>
      <c r="K33" s="101">
        <v>0</v>
      </c>
      <c r="L33" s="101">
        <f t="shared" si="10"/>
        <v>23</v>
      </c>
      <c r="M33" s="101">
        <v>0</v>
      </c>
      <c r="N33" s="101">
        <v>0</v>
      </c>
      <c r="O33" s="101">
        <v>2</v>
      </c>
      <c r="P33" s="101">
        <v>16</v>
      </c>
      <c r="Q33" s="101">
        <v>0</v>
      </c>
      <c r="R33" s="101">
        <v>5</v>
      </c>
      <c r="S33" s="101">
        <v>0</v>
      </c>
      <c r="T33" s="175">
        <v>18</v>
      </c>
      <c r="U33" s="196" t="s">
        <v>177</v>
      </c>
      <c r="V33" s="196"/>
    </row>
    <row r="34" spans="1:22" s="144" customFormat="1" ht="10.9" customHeight="1" x14ac:dyDescent="0.15">
      <c r="A34" s="193">
        <v>19</v>
      </c>
      <c r="B34" s="134" t="s">
        <v>178</v>
      </c>
      <c r="C34" s="135"/>
      <c r="D34" s="101">
        <f t="shared" si="7"/>
        <v>54</v>
      </c>
      <c r="E34" s="101">
        <v>6</v>
      </c>
      <c r="F34" s="101">
        <v>0</v>
      </c>
      <c r="G34" s="101">
        <v>4</v>
      </c>
      <c r="H34" s="101">
        <v>21</v>
      </c>
      <c r="I34" s="101">
        <v>5</v>
      </c>
      <c r="J34" s="101">
        <v>18</v>
      </c>
      <c r="K34" s="101">
        <v>0</v>
      </c>
      <c r="L34" s="101">
        <f t="shared" si="10"/>
        <v>149</v>
      </c>
      <c r="M34" s="101">
        <v>12</v>
      </c>
      <c r="N34" s="101">
        <v>0</v>
      </c>
      <c r="O34" s="101">
        <v>5</v>
      </c>
      <c r="P34" s="101">
        <v>60</v>
      </c>
      <c r="Q34" s="101">
        <v>15</v>
      </c>
      <c r="R34" s="101">
        <v>57</v>
      </c>
      <c r="S34" s="101">
        <v>0</v>
      </c>
      <c r="T34" s="175">
        <v>19</v>
      </c>
      <c r="U34" s="196" t="s">
        <v>178</v>
      </c>
      <c r="V34" s="196"/>
    </row>
    <row r="35" spans="1:22" s="144" customFormat="1" ht="10.9" customHeight="1" x14ac:dyDescent="0.15">
      <c r="A35" s="193">
        <v>20</v>
      </c>
      <c r="B35" s="134" t="s">
        <v>179</v>
      </c>
      <c r="C35" s="135"/>
      <c r="D35" s="101">
        <f t="shared" si="7"/>
        <v>33</v>
      </c>
      <c r="E35" s="101">
        <v>3</v>
      </c>
      <c r="F35" s="101">
        <v>0</v>
      </c>
      <c r="G35" s="101">
        <v>1</v>
      </c>
      <c r="H35" s="101">
        <v>13</v>
      </c>
      <c r="I35" s="101">
        <v>2</v>
      </c>
      <c r="J35" s="101">
        <v>12</v>
      </c>
      <c r="K35" s="101">
        <v>2</v>
      </c>
      <c r="L35" s="101">
        <f t="shared" si="10"/>
        <v>98</v>
      </c>
      <c r="M35" s="101">
        <v>4</v>
      </c>
      <c r="N35" s="101">
        <v>0</v>
      </c>
      <c r="O35" s="101">
        <v>4</v>
      </c>
      <c r="P35" s="101">
        <v>40</v>
      </c>
      <c r="Q35" s="101">
        <v>7</v>
      </c>
      <c r="R35" s="101">
        <v>40</v>
      </c>
      <c r="S35" s="101">
        <v>3</v>
      </c>
      <c r="T35" s="175">
        <v>20</v>
      </c>
      <c r="U35" s="196" t="s">
        <v>179</v>
      </c>
      <c r="V35" s="196"/>
    </row>
    <row r="36" spans="1:22" s="144" customFormat="1" ht="4.9000000000000004" customHeight="1" x14ac:dyDescent="0.15">
      <c r="A36" s="134"/>
      <c r="B36" s="134"/>
      <c r="C36" s="135"/>
      <c r="D36" s="101" t="s">
        <v>394</v>
      </c>
      <c r="E36" s="101"/>
      <c r="F36" s="101"/>
      <c r="G36" s="101"/>
      <c r="H36" s="101"/>
      <c r="I36" s="101"/>
      <c r="J36" s="101"/>
      <c r="K36" s="101"/>
      <c r="L36" s="101"/>
      <c r="M36" s="101"/>
      <c r="N36" s="101"/>
      <c r="O36" s="101"/>
      <c r="P36" s="101"/>
      <c r="Q36" s="101"/>
      <c r="R36" s="101"/>
      <c r="S36" s="101"/>
      <c r="T36" s="198"/>
      <c r="U36" s="196"/>
      <c r="V36" s="196"/>
    </row>
    <row r="37" spans="1:22" s="144" customFormat="1" ht="10.9" customHeight="1" x14ac:dyDescent="0.15">
      <c r="A37" s="359" t="s">
        <v>502</v>
      </c>
      <c r="B37" s="359"/>
      <c r="C37" s="360"/>
      <c r="D37" s="101">
        <f>SUM(E37:K37)</f>
        <v>1137</v>
      </c>
      <c r="E37" s="101">
        <f t="shared" ref="E37:K37" si="11">SUM(E38:E39)</f>
        <v>249</v>
      </c>
      <c r="F37" s="101">
        <f t="shared" si="11"/>
        <v>1</v>
      </c>
      <c r="G37" s="101">
        <f t="shared" si="11"/>
        <v>121</v>
      </c>
      <c r="H37" s="101">
        <f t="shared" si="11"/>
        <v>342</v>
      </c>
      <c r="I37" s="101">
        <f t="shared" si="11"/>
        <v>72</v>
      </c>
      <c r="J37" s="101">
        <f t="shared" si="11"/>
        <v>322</v>
      </c>
      <c r="K37" s="101">
        <f t="shared" si="11"/>
        <v>30</v>
      </c>
      <c r="L37" s="101">
        <f>SUM(M37:S37)</f>
        <v>7585</v>
      </c>
      <c r="M37" s="101">
        <f t="shared" ref="M37:S37" si="12">SUM(M38:M39)</f>
        <v>1954</v>
      </c>
      <c r="N37" s="101">
        <f t="shared" si="12"/>
        <v>4</v>
      </c>
      <c r="O37" s="101">
        <f t="shared" si="12"/>
        <v>501</v>
      </c>
      <c r="P37" s="101">
        <f t="shared" si="12"/>
        <v>2485</v>
      </c>
      <c r="Q37" s="101">
        <f t="shared" si="12"/>
        <v>507</v>
      </c>
      <c r="R37" s="101">
        <f t="shared" si="12"/>
        <v>1986</v>
      </c>
      <c r="S37" s="101">
        <f t="shared" si="12"/>
        <v>148</v>
      </c>
      <c r="T37" s="361" t="s">
        <v>502</v>
      </c>
      <c r="U37" s="359"/>
      <c r="V37" s="359"/>
    </row>
    <row r="38" spans="1:22" s="144" customFormat="1" ht="10.9" customHeight="1" x14ac:dyDescent="0.15">
      <c r="A38" s="193">
        <v>21</v>
      </c>
      <c r="B38" s="134" t="s">
        <v>7</v>
      </c>
      <c r="C38" s="135"/>
      <c r="D38" s="101">
        <f>SUM(E38:K38)</f>
        <v>576</v>
      </c>
      <c r="E38" s="101">
        <v>160</v>
      </c>
      <c r="F38" s="101">
        <v>0</v>
      </c>
      <c r="G38" s="101">
        <v>50</v>
      </c>
      <c r="H38" s="101">
        <v>164</v>
      </c>
      <c r="I38" s="101">
        <v>38</v>
      </c>
      <c r="J38" s="101">
        <v>145</v>
      </c>
      <c r="K38" s="101">
        <v>19</v>
      </c>
      <c r="L38" s="101">
        <f>SUM(M38:S38)</f>
        <v>3542</v>
      </c>
      <c r="M38" s="101">
        <v>1332</v>
      </c>
      <c r="N38" s="101">
        <v>0</v>
      </c>
      <c r="O38" s="101">
        <v>173</v>
      </c>
      <c r="P38" s="101">
        <v>829</v>
      </c>
      <c r="Q38" s="101">
        <v>248</v>
      </c>
      <c r="R38" s="101">
        <v>871</v>
      </c>
      <c r="S38" s="101">
        <v>89</v>
      </c>
      <c r="T38" s="175">
        <v>21</v>
      </c>
      <c r="U38" s="196" t="s">
        <v>7</v>
      </c>
      <c r="V38" s="196"/>
    </row>
    <row r="39" spans="1:22" s="144" customFormat="1" ht="10.9" customHeight="1" x14ac:dyDescent="0.15">
      <c r="A39" s="193">
        <v>22</v>
      </c>
      <c r="B39" s="134" t="s">
        <v>18</v>
      </c>
      <c r="C39" s="135"/>
      <c r="D39" s="101">
        <f>SUM(E39:K39)</f>
        <v>561</v>
      </c>
      <c r="E39" s="101">
        <v>89</v>
      </c>
      <c r="F39" s="101">
        <v>1</v>
      </c>
      <c r="G39" s="101">
        <v>71</v>
      </c>
      <c r="H39" s="101">
        <v>178</v>
      </c>
      <c r="I39" s="101">
        <v>34</v>
      </c>
      <c r="J39" s="101">
        <v>177</v>
      </c>
      <c r="K39" s="101">
        <v>11</v>
      </c>
      <c r="L39" s="101">
        <f>SUM(M39:S39)</f>
        <v>4043</v>
      </c>
      <c r="M39" s="101">
        <v>622</v>
      </c>
      <c r="N39" s="101">
        <v>4</v>
      </c>
      <c r="O39" s="101">
        <v>328</v>
      </c>
      <c r="P39" s="101">
        <v>1656</v>
      </c>
      <c r="Q39" s="101">
        <v>259</v>
      </c>
      <c r="R39" s="101">
        <v>1115</v>
      </c>
      <c r="S39" s="101">
        <v>59</v>
      </c>
      <c r="T39" s="175">
        <v>22</v>
      </c>
      <c r="U39" s="196" t="s">
        <v>18</v>
      </c>
      <c r="V39" s="196"/>
    </row>
    <row r="40" spans="1:22" s="144" customFormat="1" ht="4.9000000000000004" customHeight="1" thickBot="1" x14ac:dyDescent="0.2">
      <c r="A40" s="123"/>
      <c r="B40" s="123"/>
      <c r="C40" s="23"/>
      <c r="D40" s="124"/>
      <c r="E40" s="124"/>
      <c r="F40" s="124"/>
      <c r="G40" s="124"/>
      <c r="H40" s="124"/>
      <c r="I40" s="124"/>
      <c r="J40" s="124"/>
      <c r="K40" s="124"/>
      <c r="L40" s="26"/>
      <c r="M40" s="26"/>
      <c r="N40" s="26"/>
      <c r="O40" s="26"/>
      <c r="P40" s="26"/>
      <c r="Q40" s="26"/>
      <c r="R40" s="26"/>
      <c r="S40" s="26"/>
      <c r="T40" s="14"/>
      <c r="U40" s="123"/>
      <c r="V40" s="123"/>
    </row>
    <row r="41" spans="1:22" s="144" customFormat="1" ht="12" customHeight="1" x14ac:dyDescent="0.15">
      <c r="A41" s="370" t="s">
        <v>420</v>
      </c>
      <c r="B41" s="370"/>
      <c r="C41" s="370"/>
      <c r="D41" s="370"/>
      <c r="E41" s="370"/>
      <c r="F41" s="370"/>
      <c r="G41" s="370"/>
      <c r="H41" s="370"/>
      <c r="I41" s="370"/>
      <c r="J41" s="370"/>
      <c r="K41" s="370"/>
      <c r="L41" s="125"/>
      <c r="M41" s="125"/>
      <c r="N41" s="125"/>
      <c r="O41" s="125"/>
      <c r="P41" s="125"/>
      <c r="Q41" s="125"/>
      <c r="R41" s="125"/>
      <c r="S41" s="125"/>
      <c r="T41" s="119"/>
      <c r="U41" s="119"/>
      <c r="V41" s="113"/>
    </row>
  </sheetData>
  <mergeCells count="34">
    <mergeCell ref="S2:V2"/>
    <mergeCell ref="A3:C7"/>
    <mergeCell ref="D3:K4"/>
    <mergeCell ref="L3:S4"/>
    <mergeCell ref="T3:V7"/>
    <mergeCell ref="D5:D7"/>
    <mergeCell ref="L5:L7"/>
    <mergeCell ref="E6:E7"/>
    <mergeCell ref="R6:R7"/>
    <mergeCell ref="F6:F7"/>
    <mergeCell ref="G6:G7"/>
    <mergeCell ref="H6:H7"/>
    <mergeCell ref="I6:I7"/>
    <mergeCell ref="A37:C37"/>
    <mergeCell ref="T37:V37"/>
    <mergeCell ref="A41:K41"/>
    <mergeCell ref="S6:S7"/>
    <mergeCell ref="A9:C9"/>
    <mergeCell ref="L1:V1"/>
    <mergeCell ref="T9:V9"/>
    <mergeCell ref="A11:C11"/>
    <mergeCell ref="T11:V11"/>
    <mergeCell ref="A25:C25"/>
    <mergeCell ref="T25:V25"/>
    <mergeCell ref="A16:C16"/>
    <mergeCell ref="T16:V16"/>
    <mergeCell ref="M6:M7"/>
    <mergeCell ref="N6:N7"/>
    <mergeCell ref="O6:O7"/>
    <mergeCell ref="P6:P7"/>
    <mergeCell ref="Q6:Q7"/>
    <mergeCell ref="J6:J7"/>
    <mergeCell ref="K6:K7"/>
    <mergeCell ref="A1:K1"/>
  </mergeCells>
  <phoneticPr fontId="2"/>
  <pageMargins left="0.59055118110236227" right="0.59055118110236227" top="0.32" bottom="0.37" header="0.27" footer="0.32"/>
  <pageSetup paperSize="9" orientation="portrait" r:id="rId1"/>
  <headerFooter alignWithMargins="0"/>
  <ignoredErrors>
    <ignoredError sqref="L11" formula="1"/>
    <ignoredError sqref="F5:K5 N5:S5" numberStoredAsText="1"/>
    <ignoredError sqref="L14:L37" formula="1" formulaRange="1"/>
    <ignoredError sqref="L38:L39 L12:L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topLeftCell="H1" zoomScale="110" zoomScaleNormal="110" workbookViewId="0">
      <selection activeCell="A2" sqref="A2"/>
    </sheetView>
  </sheetViews>
  <sheetFormatPr defaultRowHeight="13.5" x14ac:dyDescent="0.15"/>
  <cols>
    <col min="1" max="1" width="3.875" style="10" customWidth="1"/>
    <col min="2" max="2" width="9.875" style="10" customWidth="1"/>
    <col min="3" max="10" width="9.75" style="10" customWidth="1"/>
    <col min="11" max="20" width="8.5" style="10" customWidth="1"/>
    <col min="21" max="21" width="7" style="88" customWidth="1"/>
    <col min="22" max="16384" width="9" style="10"/>
  </cols>
  <sheetData>
    <row r="1" spans="1:21" ht="17.25" x14ac:dyDescent="0.15">
      <c r="A1" s="350" t="s">
        <v>600</v>
      </c>
      <c r="B1" s="350"/>
      <c r="C1" s="350"/>
      <c r="D1" s="350"/>
      <c r="E1" s="350"/>
      <c r="F1" s="350"/>
      <c r="G1" s="350"/>
      <c r="H1" s="350"/>
      <c r="I1" s="350"/>
      <c r="J1" s="350"/>
      <c r="K1" s="377" t="s">
        <v>264</v>
      </c>
      <c r="L1" s="377"/>
      <c r="M1" s="377"/>
      <c r="N1" s="377"/>
      <c r="O1" s="377"/>
      <c r="P1" s="377"/>
      <c r="Q1" s="377"/>
      <c r="R1" s="377"/>
      <c r="S1" s="377"/>
      <c r="T1" s="377"/>
      <c r="U1" s="377"/>
    </row>
    <row r="2" spans="1:21" x14ac:dyDescent="0.15">
      <c r="A2" s="42"/>
      <c r="B2" s="42"/>
      <c r="C2" s="42"/>
      <c r="D2" s="42"/>
      <c r="E2" s="42"/>
      <c r="F2" s="42"/>
      <c r="G2" s="42"/>
      <c r="H2" s="42"/>
      <c r="I2" s="42"/>
      <c r="J2" s="42"/>
      <c r="K2" s="42"/>
      <c r="L2" s="42"/>
      <c r="M2" s="42"/>
    </row>
    <row r="3" spans="1:21" x14ac:dyDescent="0.15">
      <c r="A3" s="355" t="s">
        <v>261</v>
      </c>
      <c r="B3" s="355"/>
      <c r="C3" s="355"/>
      <c r="D3" s="355"/>
      <c r="E3" s="355"/>
      <c r="F3" s="355"/>
      <c r="G3" s="355"/>
      <c r="H3" s="355"/>
      <c r="I3" s="355"/>
      <c r="J3" s="355"/>
      <c r="K3" s="42"/>
      <c r="L3" s="42"/>
      <c r="M3" s="42"/>
    </row>
    <row r="4" spans="1:21" x14ac:dyDescent="0.15">
      <c r="A4" s="355" t="s">
        <v>421</v>
      </c>
      <c r="B4" s="376"/>
      <c r="C4" s="376"/>
      <c r="D4" s="376"/>
      <c r="E4" s="376"/>
      <c r="F4" s="376"/>
      <c r="G4" s="376"/>
      <c r="H4" s="376"/>
      <c r="I4" s="376"/>
      <c r="J4" s="42"/>
      <c r="K4" s="42"/>
      <c r="L4" s="42"/>
      <c r="M4" s="42"/>
    </row>
    <row r="5" spans="1:21" ht="14.25" thickBot="1" x14ac:dyDescent="0.2">
      <c r="A5" s="43"/>
      <c r="B5" s="43"/>
      <c r="C5" s="43"/>
      <c r="D5" s="43"/>
      <c r="E5" s="43"/>
      <c r="F5" s="43"/>
      <c r="H5" s="43"/>
      <c r="I5" s="43"/>
      <c r="J5" s="43"/>
      <c r="K5" s="43"/>
      <c r="L5" s="43"/>
      <c r="M5" s="43"/>
      <c r="U5" s="63" t="s">
        <v>481</v>
      </c>
    </row>
    <row r="6" spans="1:21" ht="13.5" customHeight="1" x14ac:dyDescent="0.15">
      <c r="A6" s="378" t="s">
        <v>401</v>
      </c>
      <c r="B6" s="378"/>
      <c r="C6" s="382" t="s">
        <v>498</v>
      </c>
      <c r="D6" s="389" t="s">
        <v>494</v>
      </c>
      <c r="E6" s="387" t="s">
        <v>255</v>
      </c>
      <c r="F6" s="391"/>
      <c r="G6" s="391"/>
      <c r="H6" s="391"/>
      <c r="I6" s="392"/>
      <c r="J6" s="385" t="s">
        <v>242</v>
      </c>
      <c r="K6" s="378" t="s">
        <v>256</v>
      </c>
      <c r="L6" s="393"/>
      <c r="M6" s="393"/>
      <c r="N6" s="393"/>
      <c r="O6" s="393"/>
      <c r="P6" s="393"/>
      <c r="Q6" s="382" t="s">
        <v>402</v>
      </c>
      <c r="R6" s="382" t="s">
        <v>243</v>
      </c>
      <c r="S6" s="382" t="s">
        <v>244</v>
      </c>
      <c r="T6" s="380" t="s">
        <v>248</v>
      </c>
      <c r="U6" s="316" t="s">
        <v>254</v>
      </c>
    </row>
    <row r="7" spans="1:21" s="1" customFormat="1" ht="54.75" customHeight="1" x14ac:dyDescent="0.15">
      <c r="A7" s="379"/>
      <c r="B7" s="379"/>
      <c r="C7" s="384"/>
      <c r="D7" s="390"/>
      <c r="E7" s="388"/>
      <c r="F7" s="83" t="s">
        <v>257</v>
      </c>
      <c r="G7" s="83" t="s">
        <v>258</v>
      </c>
      <c r="H7" s="83" t="s">
        <v>259</v>
      </c>
      <c r="I7" s="84" t="s">
        <v>260</v>
      </c>
      <c r="J7" s="386"/>
      <c r="K7" s="379"/>
      <c r="L7" s="85" t="s">
        <v>262</v>
      </c>
      <c r="M7" s="86" t="s">
        <v>245</v>
      </c>
      <c r="N7" s="85" t="s">
        <v>246</v>
      </c>
      <c r="O7" s="86" t="s">
        <v>263</v>
      </c>
      <c r="P7" s="87" t="s">
        <v>247</v>
      </c>
      <c r="Q7" s="384"/>
      <c r="R7" s="383"/>
      <c r="S7" s="383"/>
      <c r="T7" s="381"/>
      <c r="U7" s="317"/>
    </row>
    <row r="8" spans="1:21" s="174" customFormat="1" ht="13.5" customHeight="1" x14ac:dyDescent="0.15">
      <c r="A8" s="82"/>
      <c r="B8" s="77" t="s">
        <v>525</v>
      </c>
      <c r="C8" s="91">
        <v>41</v>
      </c>
      <c r="D8" s="92">
        <v>118175</v>
      </c>
      <c r="E8" s="92">
        <v>27447</v>
      </c>
      <c r="F8" s="92">
        <v>5078</v>
      </c>
      <c r="G8" s="92">
        <v>15154</v>
      </c>
      <c r="H8" s="92">
        <v>2308</v>
      </c>
      <c r="I8" s="92">
        <v>4908</v>
      </c>
      <c r="J8" s="92">
        <v>62837</v>
      </c>
      <c r="K8" s="92">
        <v>27891</v>
      </c>
      <c r="L8" s="92">
        <v>1409</v>
      </c>
      <c r="M8" s="92">
        <v>1874</v>
      </c>
      <c r="N8" s="92">
        <v>3845</v>
      </c>
      <c r="O8" s="92">
        <v>20055</v>
      </c>
      <c r="P8" s="92">
        <v>708</v>
      </c>
      <c r="Q8" s="92">
        <v>1968</v>
      </c>
      <c r="R8" s="92">
        <v>362.1</v>
      </c>
      <c r="S8" s="92">
        <v>4100</v>
      </c>
      <c r="T8" s="92">
        <v>230</v>
      </c>
      <c r="U8" s="89" t="s">
        <v>276</v>
      </c>
    </row>
    <row r="9" spans="1:21" x14ac:dyDescent="0.15">
      <c r="B9" s="77" t="s">
        <v>285</v>
      </c>
      <c r="C9" s="91">
        <v>36</v>
      </c>
      <c r="D9" s="92">
        <v>113973</v>
      </c>
      <c r="E9" s="92">
        <v>25395</v>
      </c>
      <c r="F9" s="92">
        <v>4730</v>
      </c>
      <c r="G9" s="92">
        <v>14292</v>
      </c>
      <c r="H9" s="92">
        <v>2093</v>
      </c>
      <c r="I9" s="92">
        <v>4280</v>
      </c>
      <c r="J9" s="92">
        <v>62857</v>
      </c>
      <c r="K9" s="92">
        <v>25722</v>
      </c>
      <c r="L9" s="92">
        <v>1048</v>
      </c>
      <c r="M9" s="92">
        <v>1792</v>
      </c>
      <c r="N9" s="92">
        <v>3432</v>
      </c>
      <c r="O9" s="92">
        <v>18743</v>
      </c>
      <c r="P9" s="92">
        <v>707</v>
      </c>
      <c r="Q9" s="92">
        <v>1538</v>
      </c>
      <c r="R9" s="92">
        <v>362.4</v>
      </c>
      <c r="S9" s="92">
        <v>3881</v>
      </c>
      <c r="T9" s="92">
        <v>196</v>
      </c>
      <c r="U9" s="89" t="s">
        <v>285</v>
      </c>
    </row>
    <row r="10" spans="1:21" x14ac:dyDescent="0.15">
      <c r="A10" s="79"/>
      <c r="B10" s="77" t="s">
        <v>400</v>
      </c>
      <c r="C10" s="91">
        <v>35</v>
      </c>
      <c r="D10" s="92">
        <v>108905</v>
      </c>
      <c r="E10" s="92">
        <v>23639</v>
      </c>
      <c r="F10" s="92">
        <v>4482</v>
      </c>
      <c r="G10" s="92">
        <v>13446</v>
      </c>
      <c r="H10" s="92">
        <v>1912</v>
      </c>
      <c r="I10" s="92">
        <v>3799</v>
      </c>
      <c r="J10" s="92">
        <v>62186</v>
      </c>
      <c r="K10" s="92">
        <v>23080</v>
      </c>
      <c r="L10" s="92">
        <v>721</v>
      </c>
      <c r="M10" s="92">
        <v>1594</v>
      </c>
      <c r="N10" s="92">
        <v>2806</v>
      </c>
      <c r="O10" s="92">
        <v>17338</v>
      </c>
      <c r="P10" s="92">
        <v>623</v>
      </c>
      <c r="Q10" s="92">
        <v>1368</v>
      </c>
      <c r="R10" s="92">
        <v>364</v>
      </c>
      <c r="S10" s="92">
        <v>3816</v>
      </c>
      <c r="T10" s="92">
        <v>194</v>
      </c>
      <c r="U10" s="89" t="s">
        <v>400</v>
      </c>
    </row>
    <row r="11" spans="1:21" x14ac:dyDescent="0.15">
      <c r="A11" s="79"/>
      <c r="B11" s="77" t="s">
        <v>483</v>
      </c>
      <c r="C11" s="91">
        <v>35</v>
      </c>
      <c r="D11" s="92">
        <v>106306</v>
      </c>
      <c r="E11" s="92">
        <v>22555</v>
      </c>
      <c r="F11" s="92">
        <v>4418</v>
      </c>
      <c r="G11" s="92">
        <v>12775</v>
      </c>
      <c r="H11" s="92">
        <v>1801</v>
      </c>
      <c r="I11" s="92">
        <v>3561</v>
      </c>
      <c r="J11" s="92">
        <v>61253</v>
      </c>
      <c r="K11" s="92">
        <v>22499</v>
      </c>
      <c r="L11" s="92">
        <v>645</v>
      </c>
      <c r="M11" s="92">
        <v>1340</v>
      </c>
      <c r="N11" s="92">
        <v>2594</v>
      </c>
      <c r="O11" s="92">
        <v>17332</v>
      </c>
      <c r="P11" s="92">
        <v>588</v>
      </c>
      <c r="Q11" s="92">
        <v>1323</v>
      </c>
      <c r="R11" s="92">
        <v>362.7</v>
      </c>
      <c r="S11" s="92">
        <v>3765</v>
      </c>
      <c r="T11" s="92">
        <v>194</v>
      </c>
      <c r="U11" s="89" t="s">
        <v>483</v>
      </c>
    </row>
    <row r="12" spans="1:21" x14ac:dyDescent="0.15">
      <c r="A12" s="79"/>
      <c r="B12" s="77" t="s">
        <v>598</v>
      </c>
      <c r="C12" s="91">
        <v>36</v>
      </c>
      <c r="D12" s="92">
        <v>104117</v>
      </c>
      <c r="E12" s="92">
        <v>20837</v>
      </c>
      <c r="F12" s="92">
        <v>4119</v>
      </c>
      <c r="G12" s="92">
        <v>11901</v>
      </c>
      <c r="H12" s="92">
        <v>1561</v>
      </c>
      <c r="I12" s="92">
        <v>3256</v>
      </c>
      <c r="J12" s="92">
        <v>61704</v>
      </c>
      <c r="K12" s="92">
        <v>21576</v>
      </c>
      <c r="L12" s="92">
        <v>538</v>
      </c>
      <c r="M12" s="92">
        <v>1155</v>
      </c>
      <c r="N12" s="92">
        <v>2498</v>
      </c>
      <c r="O12" s="92">
        <v>16858</v>
      </c>
      <c r="P12" s="92">
        <v>527</v>
      </c>
      <c r="Q12" s="92">
        <v>1144</v>
      </c>
      <c r="R12" s="92">
        <v>362.9</v>
      </c>
      <c r="S12" s="92">
        <v>3788</v>
      </c>
      <c r="T12" s="92">
        <v>193</v>
      </c>
      <c r="U12" s="89" t="s">
        <v>598</v>
      </c>
    </row>
    <row r="13" spans="1:21" x14ac:dyDescent="0.15">
      <c r="A13" s="80"/>
      <c r="B13" s="75"/>
      <c r="C13" s="91"/>
      <c r="D13" s="92"/>
      <c r="E13" s="92"/>
      <c r="F13" s="92"/>
      <c r="G13" s="92"/>
      <c r="H13" s="92"/>
      <c r="I13" s="92"/>
      <c r="J13" s="92"/>
      <c r="K13" s="92"/>
      <c r="L13" s="92"/>
      <c r="M13" s="92"/>
      <c r="N13" s="92"/>
      <c r="O13" s="92"/>
      <c r="P13" s="92"/>
      <c r="Q13" s="92"/>
      <c r="R13" s="92"/>
      <c r="S13" s="92"/>
      <c r="T13" s="92"/>
      <c r="U13" s="89"/>
    </row>
    <row r="14" spans="1:21" x14ac:dyDescent="0.15">
      <c r="A14" s="80"/>
      <c r="B14" s="76" t="s">
        <v>19</v>
      </c>
      <c r="C14" s="91">
        <v>35</v>
      </c>
      <c r="D14" s="92">
        <v>8705</v>
      </c>
      <c r="E14" s="92">
        <v>2105</v>
      </c>
      <c r="F14" s="92">
        <v>435</v>
      </c>
      <c r="G14" s="92">
        <v>1179</v>
      </c>
      <c r="H14" s="92">
        <v>148</v>
      </c>
      <c r="I14" s="92">
        <v>344</v>
      </c>
      <c r="J14" s="92">
        <v>4717</v>
      </c>
      <c r="K14" s="92">
        <v>1883</v>
      </c>
      <c r="L14" s="92">
        <v>53</v>
      </c>
      <c r="M14" s="92">
        <v>121</v>
      </c>
      <c r="N14" s="92">
        <v>230</v>
      </c>
      <c r="O14" s="92">
        <v>1428</v>
      </c>
      <c r="P14" s="92">
        <v>51</v>
      </c>
      <c r="Q14" s="92">
        <v>67</v>
      </c>
      <c r="R14" s="92">
        <v>30.8</v>
      </c>
      <c r="S14" s="92">
        <v>3733</v>
      </c>
      <c r="T14" s="92">
        <v>194</v>
      </c>
      <c r="U14" s="89" t="s">
        <v>19</v>
      </c>
    </row>
    <row r="15" spans="1:21" x14ac:dyDescent="0.15">
      <c r="A15" s="80"/>
      <c r="B15" s="76" t="s">
        <v>249</v>
      </c>
      <c r="C15" s="91">
        <v>35</v>
      </c>
      <c r="D15" s="92">
        <v>7566</v>
      </c>
      <c r="E15" s="92">
        <v>1379</v>
      </c>
      <c r="F15" s="92">
        <v>249</v>
      </c>
      <c r="G15" s="92">
        <v>825</v>
      </c>
      <c r="H15" s="92">
        <v>105</v>
      </c>
      <c r="I15" s="92">
        <v>200</v>
      </c>
      <c r="J15" s="92">
        <v>4626</v>
      </c>
      <c r="K15" s="92">
        <v>1560</v>
      </c>
      <c r="L15" s="92">
        <v>34</v>
      </c>
      <c r="M15" s="92">
        <v>81</v>
      </c>
      <c r="N15" s="92">
        <v>180</v>
      </c>
      <c r="O15" s="92">
        <v>1226</v>
      </c>
      <c r="P15" s="92">
        <v>38</v>
      </c>
      <c r="Q15" s="92">
        <v>55</v>
      </c>
      <c r="R15" s="92">
        <v>27.9</v>
      </c>
      <c r="S15" s="92">
        <v>3557</v>
      </c>
      <c r="T15" s="92">
        <v>194</v>
      </c>
      <c r="U15" s="89" t="s">
        <v>249</v>
      </c>
    </row>
    <row r="16" spans="1:21" x14ac:dyDescent="0.15">
      <c r="A16" s="80"/>
      <c r="B16" s="76" t="s">
        <v>250</v>
      </c>
      <c r="C16" s="91">
        <v>35</v>
      </c>
      <c r="D16" s="92">
        <v>8485</v>
      </c>
      <c r="E16" s="92">
        <v>1866</v>
      </c>
      <c r="F16" s="92">
        <v>329</v>
      </c>
      <c r="G16" s="92">
        <v>1095</v>
      </c>
      <c r="H16" s="92">
        <v>135</v>
      </c>
      <c r="I16" s="92">
        <v>307</v>
      </c>
      <c r="J16" s="92">
        <v>4794</v>
      </c>
      <c r="K16" s="92">
        <v>1825</v>
      </c>
      <c r="L16" s="92">
        <v>41</v>
      </c>
      <c r="M16" s="92">
        <v>96</v>
      </c>
      <c r="N16" s="92">
        <v>213</v>
      </c>
      <c r="O16" s="92">
        <v>1430</v>
      </c>
      <c r="P16" s="92">
        <v>44</v>
      </c>
      <c r="Q16" s="92">
        <v>86</v>
      </c>
      <c r="R16" s="92">
        <v>30.9</v>
      </c>
      <c r="S16" s="92">
        <v>3611</v>
      </c>
      <c r="T16" s="92">
        <v>191</v>
      </c>
      <c r="U16" s="89" t="s">
        <v>250</v>
      </c>
    </row>
    <row r="17" spans="1:21" x14ac:dyDescent="0.15">
      <c r="A17" s="80"/>
      <c r="B17" s="76" t="s">
        <v>251</v>
      </c>
      <c r="C17" s="91">
        <v>35</v>
      </c>
      <c r="D17" s="92">
        <v>8045</v>
      </c>
      <c r="E17" s="92">
        <v>1770</v>
      </c>
      <c r="F17" s="92">
        <v>346</v>
      </c>
      <c r="G17" s="92">
        <v>1064</v>
      </c>
      <c r="H17" s="92">
        <v>107</v>
      </c>
      <c r="I17" s="92">
        <v>253</v>
      </c>
      <c r="J17" s="92">
        <v>4537</v>
      </c>
      <c r="K17" s="92">
        <v>1737</v>
      </c>
      <c r="L17" s="92">
        <v>34</v>
      </c>
      <c r="M17" s="92">
        <v>76</v>
      </c>
      <c r="N17" s="92">
        <v>197</v>
      </c>
      <c r="O17" s="92">
        <v>1391</v>
      </c>
      <c r="P17" s="92">
        <v>39</v>
      </c>
      <c r="Q17" s="92">
        <v>68</v>
      </c>
      <c r="R17" s="92">
        <v>29.9</v>
      </c>
      <c r="S17" s="92">
        <v>3559</v>
      </c>
      <c r="T17" s="92">
        <v>191</v>
      </c>
      <c r="U17" s="89" t="s">
        <v>251</v>
      </c>
    </row>
    <row r="18" spans="1:21" x14ac:dyDescent="0.15">
      <c r="A18" s="80"/>
      <c r="B18" s="76"/>
      <c r="C18" s="91"/>
      <c r="D18" s="92"/>
      <c r="E18" s="92"/>
      <c r="F18" s="92"/>
      <c r="G18" s="92"/>
      <c r="H18" s="92"/>
      <c r="I18" s="92"/>
      <c r="J18" s="92"/>
      <c r="K18" s="92"/>
      <c r="L18" s="92"/>
      <c r="M18" s="92"/>
      <c r="N18" s="92"/>
      <c r="O18" s="92"/>
      <c r="P18" s="92"/>
      <c r="Q18" s="92"/>
      <c r="R18" s="92"/>
      <c r="S18" s="92"/>
      <c r="T18" s="92"/>
      <c r="U18" s="89"/>
    </row>
    <row r="19" spans="1:21" x14ac:dyDescent="0.15">
      <c r="A19" s="80"/>
      <c r="B19" s="76" t="s">
        <v>252</v>
      </c>
      <c r="C19" s="91">
        <v>35</v>
      </c>
      <c r="D19" s="92">
        <v>8369</v>
      </c>
      <c r="E19" s="92">
        <v>1696</v>
      </c>
      <c r="F19" s="92">
        <v>323</v>
      </c>
      <c r="G19" s="92">
        <v>999</v>
      </c>
      <c r="H19" s="92">
        <v>110</v>
      </c>
      <c r="I19" s="92">
        <v>265</v>
      </c>
      <c r="J19" s="92">
        <v>4943</v>
      </c>
      <c r="K19" s="92">
        <v>1730</v>
      </c>
      <c r="L19" s="92">
        <v>41</v>
      </c>
      <c r="M19" s="92">
        <v>82</v>
      </c>
      <c r="N19" s="92">
        <v>207</v>
      </c>
      <c r="O19" s="92">
        <v>1356</v>
      </c>
      <c r="P19" s="92">
        <v>43</v>
      </c>
      <c r="Q19" s="92">
        <v>65</v>
      </c>
      <c r="R19" s="92">
        <v>30.9</v>
      </c>
      <c r="S19" s="92">
        <v>3610</v>
      </c>
      <c r="T19" s="92">
        <v>192</v>
      </c>
      <c r="U19" s="89" t="s">
        <v>252</v>
      </c>
    </row>
    <row r="20" spans="1:21" x14ac:dyDescent="0.15">
      <c r="A20" s="80"/>
      <c r="B20" s="76" t="s">
        <v>253</v>
      </c>
      <c r="C20" s="91">
        <v>35</v>
      </c>
      <c r="D20" s="92">
        <v>8286</v>
      </c>
      <c r="E20" s="92">
        <v>1759</v>
      </c>
      <c r="F20" s="92">
        <v>393</v>
      </c>
      <c r="G20" s="92">
        <v>959</v>
      </c>
      <c r="H20" s="92">
        <v>116</v>
      </c>
      <c r="I20" s="92">
        <v>291</v>
      </c>
      <c r="J20" s="92">
        <v>4832</v>
      </c>
      <c r="K20" s="92">
        <v>1695</v>
      </c>
      <c r="L20" s="92">
        <v>43</v>
      </c>
      <c r="M20" s="92">
        <v>88</v>
      </c>
      <c r="N20" s="92">
        <v>203</v>
      </c>
      <c r="O20" s="92">
        <v>1319</v>
      </c>
      <c r="P20" s="92">
        <v>42</v>
      </c>
      <c r="Q20" s="92">
        <v>71</v>
      </c>
      <c r="R20" s="92">
        <v>29.9</v>
      </c>
      <c r="S20" s="92">
        <v>3593</v>
      </c>
      <c r="T20" s="92">
        <v>191</v>
      </c>
      <c r="U20" s="89" t="s">
        <v>253</v>
      </c>
    </row>
    <row r="21" spans="1:21" x14ac:dyDescent="0.15">
      <c r="A21" s="80"/>
      <c r="B21" s="76" t="s">
        <v>20</v>
      </c>
      <c r="C21" s="91">
        <v>35</v>
      </c>
      <c r="D21" s="92">
        <v>9750</v>
      </c>
      <c r="E21" s="92">
        <v>1819</v>
      </c>
      <c r="F21" s="92">
        <v>340</v>
      </c>
      <c r="G21" s="92">
        <v>1024</v>
      </c>
      <c r="H21" s="92">
        <v>141</v>
      </c>
      <c r="I21" s="92">
        <v>314</v>
      </c>
      <c r="J21" s="92">
        <v>5927</v>
      </c>
      <c r="K21" s="92">
        <v>2004</v>
      </c>
      <c r="L21" s="92">
        <v>58</v>
      </c>
      <c r="M21" s="92">
        <v>122</v>
      </c>
      <c r="N21" s="92">
        <v>226</v>
      </c>
      <c r="O21" s="92">
        <v>1551</v>
      </c>
      <c r="P21" s="92">
        <v>48</v>
      </c>
      <c r="Q21" s="92">
        <v>188</v>
      </c>
      <c r="R21" s="92">
        <v>30.9</v>
      </c>
      <c r="S21" s="92">
        <v>3649</v>
      </c>
      <c r="T21" s="92">
        <v>191</v>
      </c>
      <c r="U21" s="89" t="s">
        <v>20</v>
      </c>
    </row>
    <row r="22" spans="1:21" x14ac:dyDescent="0.15">
      <c r="A22" s="80"/>
      <c r="B22" s="76" t="s">
        <v>21</v>
      </c>
      <c r="C22" s="91">
        <v>35</v>
      </c>
      <c r="D22" s="92">
        <v>8807</v>
      </c>
      <c r="E22" s="92">
        <v>1420</v>
      </c>
      <c r="F22" s="92">
        <v>245</v>
      </c>
      <c r="G22" s="92">
        <v>791</v>
      </c>
      <c r="H22" s="92">
        <v>112</v>
      </c>
      <c r="I22" s="92">
        <v>272</v>
      </c>
      <c r="J22" s="92">
        <v>5517</v>
      </c>
      <c r="K22" s="92">
        <v>1870</v>
      </c>
      <c r="L22" s="92">
        <v>51</v>
      </c>
      <c r="M22" s="92">
        <v>95</v>
      </c>
      <c r="N22" s="92">
        <v>208</v>
      </c>
      <c r="O22" s="92">
        <v>1462</v>
      </c>
      <c r="P22" s="92">
        <v>54</v>
      </c>
      <c r="Q22" s="92">
        <v>99</v>
      </c>
      <c r="R22" s="92">
        <v>30.9</v>
      </c>
      <c r="S22" s="92">
        <v>3657</v>
      </c>
      <c r="T22" s="92">
        <v>191</v>
      </c>
      <c r="U22" s="89" t="s">
        <v>21</v>
      </c>
    </row>
    <row r="23" spans="1:21" x14ac:dyDescent="0.15">
      <c r="A23" s="80"/>
      <c r="B23" s="76"/>
      <c r="C23" s="91"/>
      <c r="D23" s="92"/>
      <c r="E23" s="92"/>
      <c r="F23" s="92"/>
      <c r="G23" s="92"/>
      <c r="H23" s="92"/>
      <c r="I23" s="92"/>
      <c r="J23" s="92"/>
      <c r="K23" s="92"/>
      <c r="L23" s="92"/>
      <c r="M23" s="92"/>
      <c r="N23" s="92"/>
      <c r="O23" s="92"/>
      <c r="P23" s="92"/>
      <c r="Q23" s="92"/>
      <c r="R23" s="92"/>
      <c r="S23" s="92"/>
      <c r="T23" s="92"/>
      <c r="U23" s="89"/>
    </row>
    <row r="24" spans="1:21" x14ac:dyDescent="0.15">
      <c r="A24" s="80"/>
      <c r="B24" s="76" t="s">
        <v>22</v>
      </c>
      <c r="C24" s="91">
        <v>35</v>
      </c>
      <c r="D24" s="92">
        <v>7767</v>
      </c>
      <c r="E24" s="92">
        <v>1443</v>
      </c>
      <c r="F24" s="92">
        <v>237</v>
      </c>
      <c r="G24" s="92">
        <v>842</v>
      </c>
      <c r="H24" s="92">
        <v>97</v>
      </c>
      <c r="I24" s="92">
        <v>267</v>
      </c>
      <c r="J24" s="92">
        <v>4718</v>
      </c>
      <c r="K24" s="92">
        <v>1606</v>
      </c>
      <c r="L24" s="92">
        <v>34</v>
      </c>
      <c r="M24" s="92">
        <v>76</v>
      </c>
      <c r="N24" s="92">
        <v>180</v>
      </c>
      <c r="O24" s="92">
        <v>1279</v>
      </c>
      <c r="P24" s="92">
        <v>37</v>
      </c>
      <c r="Q24" s="92">
        <v>54</v>
      </c>
      <c r="R24" s="92">
        <v>29.9</v>
      </c>
      <c r="S24" s="92">
        <v>3566</v>
      </c>
      <c r="T24" s="92">
        <v>191</v>
      </c>
      <c r="U24" s="89" t="s">
        <v>22</v>
      </c>
    </row>
    <row r="25" spans="1:21" x14ac:dyDescent="0.15">
      <c r="A25" s="80"/>
      <c r="B25" s="76" t="s">
        <v>23</v>
      </c>
      <c r="C25" s="91">
        <v>35</v>
      </c>
      <c r="D25" s="92">
        <v>8319</v>
      </c>
      <c r="E25" s="92">
        <v>1823</v>
      </c>
      <c r="F25" s="92">
        <v>368</v>
      </c>
      <c r="G25" s="92">
        <v>1039</v>
      </c>
      <c r="H25" s="92">
        <v>151</v>
      </c>
      <c r="I25" s="92">
        <v>265</v>
      </c>
      <c r="J25" s="92">
        <v>4841</v>
      </c>
      <c r="K25" s="92">
        <v>1656</v>
      </c>
      <c r="L25" s="92">
        <v>49</v>
      </c>
      <c r="M25" s="92">
        <v>88</v>
      </c>
      <c r="N25" s="92">
        <v>193</v>
      </c>
      <c r="O25" s="92">
        <v>1289</v>
      </c>
      <c r="P25" s="92">
        <v>35</v>
      </c>
      <c r="Q25" s="92">
        <v>65</v>
      </c>
      <c r="R25" s="92">
        <v>30.8</v>
      </c>
      <c r="S25" s="92">
        <v>3609</v>
      </c>
      <c r="T25" s="92">
        <v>191</v>
      </c>
      <c r="U25" s="89" t="s">
        <v>23</v>
      </c>
    </row>
    <row r="26" spans="1:21" x14ac:dyDescent="0.15">
      <c r="A26" s="80"/>
      <c r="B26" s="76" t="s">
        <v>24</v>
      </c>
      <c r="C26" s="91">
        <v>36</v>
      </c>
      <c r="D26" s="92">
        <v>8807</v>
      </c>
      <c r="E26" s="92">
        <v>1852</v>
      </c>
      <c r="F26" s="92">
        <v>420</v>
      </c>
      <c r="G26" s="92">
        <v>1047</v>
      </c>
      <c r="H26" s="92">
        <v>154</v>
      </c>
      <c r="I26" s="92">
        <v>231</v>
      </c>
      <c r="J26" s="92">
        <v>5304</v>
      </c>
      <c r="K26" s="92">
        <v>1652</v>
      </c>
      <c r="L26" s="92">
        <v>51</v>
      </c>
      <c r="M26" s="92">
        <v>91</v>
      </c>
      <c r="N26" s="92">
        <v>198</v>
      </c>
      <c r="O26" s="92">
        <v>1272</v>
      </c>
      <c r="P26" s="92">
        <v>40</v>
      </c>
      <c r="Q26" s="92">
        <v>90</v>
      </c>
      <c r="R26" s="92">
        <v>29.3</v>
      </c>
      <c r="S26" s="92">
        <v>3667</v>
      </c>
      <c r="T26" s="92">
        <v>193</v>
      </c>
      <c r="U26" s="89" t="s">
        <v>24</v>
      </c>
    </row>
    <row r="27" spans="1:21" ht="14.25" thickBot="1" x14ac:dyDescent="0.2">
      <c r="A27" s="81"/>
      <c r="B27" s="78" t="s">
        <v>25</v>
      </c>
      <c r="C27" s="93">
        <v>36</v>
      </c>
      <c r="D27" s="94">
        <v>11212</v>
      </c>
      <c r="E27" s="94">
        <v>1906</v>
      </c>
      <c r="F27" s="94">
        <v>434</v>
      </c>
      <c r="G27" s="94">
        <v>1038</v>
      </c>
      <c r="H27" s="94">
        <v>185</v>
      </c>
      <c r="I27" s="94">
        <v>249</v>
      </c>
      <c r="J27" s="94">
        <v>6947</v>
      </c>
      <c r="K27" s="94">
        <v>2359</v>
      </c>
      <c r="L27" s="94">
        <v>49</v>
      </c>
      <c r="M27" s="94">
        <v>139</v>
      </c>
      <c r="N27" s="94">
        <v>262</v>
      </c>
      <c r="O27" s="94">
        <v>1854</v>
      </c>
      <c r="P27" s="94">
        <v>54</v>
      </c>
      <c r="Q27" s="94">
        <v>236</v>
      </c>
      <c r="R27" s="94">
        <v>30.8</v>
      </c>
      <c r="S27" s="94">
        <v>3788</v>
      </c>
      <c r="T27" s="94">
        <v>193</v>
      </c>
      <c r="U27" s="90" t="s">
        <v>25</v>
      </c>
    </row>
    <row r="28" spans="1:21" x14ac:dyDescent="0.15">
      <c r="A28" s="11" t="s">
        <v>422</v>
      </c>
    </row>
    <row r="29" spans="1:21" x14ac:dyDescent="0.15">
      <c r="D29" s="110"/>
      <c r="E29" s="110"/>
      <c r="F29" s="110"/>
      <c r="G29" s="110"/>
      <c r="H29" s="110"/>
      <c r="I29" s="110"/>
      <c r="J29" s="110"/>
      <c r="K29" s="110"/>
      <c r="L29" s="110"/>
      <c r="M29" s="110"/>
      <c r="N29" s="110"/>
      <c r="O29" s="110"/>
      <c r="P29" s="110"/>
      <c r="Q29" s="110"/>
      <c r="R29" s="110"/>
      <c r="S29" s="110"/>
      <c r="T29" s="110"/>
    </row>
  </sheetData>
  <mergeCells count="17">
    <mergeCell ref="A3:J3"/>
    <mergeCell ref="A4:I4"/>
    <mergeCell ref="U6:U7"/>
    <mergeCell ref="A1:J1"/>
    <mergeCell ref="K1:U1"/>
    <mergeCell ref="A6:B7"/>
    <mergeCell ref="T6:T7"/>
    <mergeCell ref="S6:S7"/>
    <mergeCell ref="R6:R7"/>
    <mergeCell ref="Q6:Q7"/>
    <mergeCell ref="J6:J7"/>
    <mergeCell ref="K6:K7"/>
    <mergeCell ref="E6:E7"/>
    <mergeCell ref="D6:D7"/>
    <mergeCell ref="C6:C7"/>
    <mergeCell ref="F6:I6"/>
    <mergeCell ref="L6:P6"/>
  </mergeCells>
  <phoneticPr fontId="2"/>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120" zoomScaleNormal="120" workbookViewId="0">
      <selection activeCell="N11" sqref="N11"/>
    </sheetView>
  </sheetViews>
  <sheetFormatPr defaultRowHeight="13.5" x14ac:dyDescent="0.15"/>
  <cols>
    <col min="1" max="1" width="9.375" style="295" customWidth="1"/>
    <col min="2" max="2" width="1" style="295" customWidth="1"/>
    <col min="3" max="3" width="3.25" style="295" customWidth="1"/>
    <col min="4" max="4" width="2.625" style="304" customWidth="1"/>
    <col min="5" max="5" width="10.625" style="295" customWidth="1"/>
    <col min="6" max="6" width="13.125" style="295" customWidth="1"/>
    <col min="7" max="7" width="9.375" style="295" customWidth="1"/>
    <col min="8" max="8" width="11.25" style="295" customWidth="1"/>
    <col min="9" max="9" width="8.125" style="295" customWidth="1"/>
    <col min="10" max="10" width="10.375" style="295" customWidth="1"/>
    <col min="11" max="11" width="12.875" style="295" customWidth="1"/>
    <col min="12" max="12" width="10.625" style="295" customWidth="1"/>
    <col min="13" max="13" width="12.875" style="295" customWidth="1"/>
    <col min="14" max="14" width="9.375" style="295" customWidth="1"/>
    <col min="15" max="15" width="11.875" style="295" customWidth="1"/>
    <col min="16" max="16" width="14.375" style="295" customWidth="1"/>
    <col min="17" max="17" width="10.75" style="295" customWidth="1"/>
    <col min="18" max="18" width="12.75" style="295" customWidth="1"/>
    <col min="19" max="19" width="9.375" style="295" customWidth="1"/>
    <col min="20" max="16384" width="9" style="302"/>
  </cols>
  <sheetData>
    <row r="1" spans="1:19" ht="17.25" x14ac:dyDescent="0.15">
      <c r="A1" s="350" t="s">
        <v>601</v>
      </c>
      <c r="B1" s="350"/>
      <c r="C1" s="350"/>
      <c r="D1" s="350"/>
      <c r="E1" s="350"/>
      <c r="F1" s="350"/>
      <c r="G1" s="350"/>
      <c r="H1" s="350"/>
      <c r="I1" s="350"/>
      <c r="J1" s="350"/>
      <c r="K1" s="350"/>
      <c r="L1" s="352" t="s">
        <v>161</v>
      </c>
      <c r="M1" s="352"/>
      <c r="N1" s="352"/>
      <c r="O1" s="352"/>
      <c r="P1" s="352"/>
      <c r="Q1" s="352"/>
      <c r="R1" s="352"/>
      <c r="S1" s="352"/>
    </row>
    <row r="3" spans="1:19" ht="14.25" thickBot="1" x14ac:dyDescent="0.2">
      <c r="A3" s="356"/>
      <c r="B3" s="356"/>
      <c r="C3" s="356"/>
      <c r="D3" s="356"/>
      <c r="E3" s="356"/>
      <c r="F3" s="356"/>
      <c r="G3" s="356"/>
      <c r="H3" s="356"/>
      <c r="I3" s="356"/>
      <c r="J3" s="356"/>
      <c r="K3" s="356"/>
      <c r="L3" s="357" t="s">
        <v>154</v>
      </c>
      <c r="M3" s="357"/>
      <c r="N3" s="357"/>
      <c r="O3" s="357"/>
      <c r="P3" s="357"/>
      <c r="Q3" s="357"/>
      <c r="R3" s="357"/>
      <c r="S3" s="357"/>
    </row>
    <row r="4" spans="1:19" ht="18.75" customHeight="1" x14ac:dyDescent="0.15">
      <c r="A4" s="398" t="s">
        <v>152</v>
      </c>
      <c r="B4" s="398"/>
      <c r="C4" s="398"/>
      <c r="D4" s="399"/>
      <c r="E4" s="346" t="s">
        <v>99</v>
      </c>
      <c r="F4" s="346"/>
      <c r="G4" s="346"/>
      <c r="H4" s="346"/>
      <c r="I4" s="346"/>
      <c r="J4" s="348" t="s">
        <v>396</v>
      </c>
      <c r="K4" s="349"/>
      <c r="L4" s="346" t="s">
        <v>397</v>
      </c>
      <c r="M4" s="346"/>
      <c r="N4" s="347"/>
      <c r="O4" s="346" t="s">
        <v>103</v>
      </c>
      <c r="P4" s="346"/>
      <c r="Q4" s="346"/>
      <c r="R4" s="346"/>
      <c r="S4" s="346"/>
    </row>
    <row r="5" spans="1:19" ht="18.75" customHeight="1" x14ac:dyDescent="0.15">
      <c r="A5" s="400"/>
      <c r="B5" s="400"/>
      <c r="C5" s="400"/>
      <c r="D5" s="401"/>
      <c r="E5" s="396" t="s">
        <v>100</v>
      </c>
      <c r="F5" s="394" t="s">
        <v>101</v>
      </c>
      <c r="G5" s="346" t="s">
        <v>159</v>
      </c>
      <c r="H5" s="347"/>
      <c r="I5" s="297" t="s">
        <v>97</v>
      </c>
      <c r="J5" s="407" t="s">
        <v>102</v>
      </c>
      <c r="K5" s="405"/>
      <c r="L5" s="405" t="s">
        <v>160</v>
      </c>
      <c r="M5" s="406"/>
      <c r="N5" s="300" t="s">
        <v>97</v>
      </c>
      <c r="O5" s="346" t="s">
        <v>104</v>
      </c>
      <c r="P5" s="347"/>
      <c r="Q5" s="346" t="s">
        <v>160</v>
      </c>
      <c r="R5" s="346"/>
      <c r="S5" s="301" t="s">
        <v>97</v>
      </c>
    </row>
    <row r="6" spans="1:19" ht="18.75" customHeight="1" x14ac:dyDescent="0.15">
      <c r="A6" s="402" t="s">
        <v>183</v>
      </c>
      <c r="B6" s="402"/>
      <c r="C6" s="402"/>
      <c r="D6" s="403"/>
      <c r="E6" s="397"/>
      <c r="F6" s="395"/>
      <c r="G6" s="298" t="s">
        <v>141</v>
      </c>
      <c r="H6" s="298" t="s">
        <v>142</v>
      </c>
      <c r="I6" s="298" t="s">
        <v>98</v>
      </c>
      <c r="J6" s="305" t="s">
        <v>141</v>
      </c>
      <c r="K6" s="293" t="s">
        <v>143</v>
      </c>
      <c r="L6" s="298" t="s">
        <v>141</v>
      </c>
      <c r="M6" s="298" t="s">
        <v>143</v>
      </c>
      <c r="N6" s="298" t="s">
        <v>98</v>
      </c>
      <c r="O6" s="298" t="s">
        <v>140</v>
      </c>
      <c r="P6" s="298" t="s">
        <v>143</v>
      </c>
      <c r="Q6" s="298" t="s">
        <v>140</v>
      </c>
      <c r="R6" s="293" t="s">
        <v>143</v>
      </c>
      <c r="S6" s="303" t="s">
        <v>98</v>
      </c>
    </row>
    <row r="7" spans="1:19" x14ac:dyDescent="0.15">
      <c r="A7" s="294" t="s">
        <v>507</v>
      </c>
      <c r="B7" s="304" t="s">
        <v>180</v>
      </c>
      <c r="C7" s="73">
        <v>265</v>
      </c>
      <c r="D7" s="299" t="s">
        <v>163</v>
      </c>
      <c r="E7" s="208">
        <v>74093698</v>
      </c>
      <c r="F7" s="28">
        <v>15034993490</v>
      </c>
      <c r="G7" s="28">
        <v>279599</v>
      </c>
      <c r="H7" s="28">
        <v>56735824.490566038</v>
      </c>
      <c r="I7" s="111">
        <v>202.91855296537554</v>
      </c>
      <c r="J7" s="73">
        <v>53841629</v>
      </c>
      <c r="K7" s="28">
        <v>9545702525</v>
      </c>
      <c r="L7" s="28">
        <v>203175.95471698113</v>
      </c>
      <c r="M7" s="28">
        <v>36021518.96226415</v>
      </c>
      <c r="N7" s="28">
        <v>177.2922342727081</v>
      </c>
      <c r="O7" s="73">
        <v>20252069</v>
      </c>
      <c r="P7" s="28">
        <v>5489290965</v>
      </c>
      <c r="Q7" s="28">
        <v>76422.909433962268</v>
      </c>
      <c r="R7" s="28">
        <v>20714305.528301887</v>
      </c>
      <c r="S7" s="28">
        <v>271.04837648455805</v>
      </c>
    </row>
    <row r="8" spans="1:19" x14ac:dyDescent="0.15">
      <c r="A8" s="294" t="s">
        <v>286</v>
      </c>
      <c r="B8" s="304" t="s">
        <v>180</v>
      </c>
      <c r="C8" s="73">
        <v>264</v>
      </c>
      <c r="D8" s="299" t="s">
        <v>163</v>
      </c>
      <c r="E8" s="164">
        <v>70622182</v>
      </c>
      <c r="F8" s="28">
        <v>16508364597</v>
      </c>
      <c r="G8" s="28">
        <v>267508.26515151514</v>
      </c>
      <c r="H8" s="28">
        <v>62531684.079545453</v>
      </c>
      <c r="I8" s="111">
        <v>233.75608243030499</v>
      </c>
      <c r="J8" s="73">
        <v>52355566</v>
      </c>
      <c r="K8" s="28">
        <v>10741066136</v>
      </c>
      <c r="L8" s="28">
        <v>198317</v>
      </c>
      <c r="M8" s="28">
        <v>40685857</v>
      </c>
      <c r="N8" s="28">
        <v>205</v>
      </c>
      <c r="O8" s="73">
        <v>18266616</v>
      </c>
      <c r="P8" s="28">
        <v>5767298461</v>
      </c>
      <c r="Q8" s="28">
        <v>69192</v>
      </c>
      <c r="R8" s="28">
        <v>21845828</v>
      </c>
      <c r="S8" s="28">
        <v>316</v>
      </c>
    </row>
    <row r="9" spans="1:19" x14ac:dyDescent="0.15">
      <c r="A9" s="294" t="s">
        <v>399</v>
      </c>
      <c r="B9" s="304" t="s">
        <v>180</v>
      </c>
      <c r="C9" s="73">
        <v>262</v>
      </c>
      <c r="D9" s="299" t="s">
        <v>163</v>
      </c>
      <c r="E9" s="164">
        <v>69342212</v>
      </c>
      <c r="F9" s="28">
        <v>16826381398</v>
      </c>
      <c r="G9" s="28">
        <v>264664.93129770993</v>
      </c>
      <c r="H9" s="28">
        <v>64222829.763358779</v>
      </c>
      <c r="I9" s="111">
        <v>242.65711912968683</v>
      </c>
      <c r="J9" s="73">
        <v>51558985</v>
      </c>
      <c r="K9" s="28">
        <v>11119876183</v>
      </c>
      <c r="L9" s="28">
        <v>196790</v>
      </c>
      <c r="M9" s="28">
        <v>42442276</v>
      </c>
      <c r="N9" s="28">
        <v>216</v>
      </c>
      <c r="O9" s="73">
        <v>17783227</v>
      </c>
      <c r="P9" s="28">
        <v>5706505215</v>
      </c>
      <c r="Q9" s="28">
        <v>67875</v>
      </c>
      <c r="R9" s="28">
        <v>21780554</v>
      </c>
      <c r="S9" s="28">
        <v>321</v>
      </c>
    </row>
    <row r="10" spans="1:19" x14ac:dyDescent="0.15">
      <c r="A10" s="294" t="s">
        <v>505</v>
      </c>
      <c r="B10" s="304" t="s">
        <v>180</v>
      </c>
      <c r="C10" s="73">
        <v>256</v>
      </c>
      <c r="D10" s="299" t="s">
        <v>506</v>
      </c>
      <c r="E10" s="164">
        <v>69787181</v>
      </c>
      <c r="F10" s="28">
        <v>16090228297</v>
      </c>
      <c r="G10" s="28">
        <v>272606.17578125</v>
      </c>
      <c r="H10" s="28">
        <v>62852454.28515625</v>
      </c>
      <c r="I10" s="111">
        <v>230.56137339893411</v>
      </c>
      <c r="J10" s="73">
        <v>51369595</v>
      </c>
      <c r="K10" s="28">
        <v>10426355164</v>
      </c>
      <c r="L10" s="28">
        <v>200662.48046875</v>
      </c>
      <c r="M10" s="28">
        <v>40727949.859375</v>
      </c>
      <c r="N10" s="28">
        <v>202.96743947465421</v>
      </c>
      <c r="O10" s="73">
        <v>18417586</v>
      </c>
      <c r="P10" s="28">
        <v>5663873133</v>
      </c>
      <c r="Q10" s="28">
        <v>71943.6953125</v>
      </c>
      <c r="R10" s="28">
        <v>22124504.42578125</v>
      </c>
      <c r="S10" s="28">
        <v>307.52527139007253</v>
      </c>
    </row>
    <row r="11" spans="1:19" x14ac:dyDescent="0.15">
      <c r="A11" s="294" t="s">
        <v>510</v>
      </c>
      <c r="B11" s="304" t="s">
        <v>180</v>
      </c>
      <c r="C11" s="73">
        <v>253</v>
      </c>
      <c r="D11" s="299" t="s">
        <v>163</v>
      </c>
      <c r="E11" s="29">
        <f>SUM(E13:E26)</f>
        <v>66517165</v>
      </c>
      <c r="F11" s="28">
        <f>SUM(F13:F26)</f>
        <v>15106978677</v>
      </c>
      <c r="G11" s="31">
        <f>E11/C11</f>
        <v>262913.69565217389</v>
      </c>
      <c r="H11" s="31">
        <f>F11/C11</f>
        <v>59711378.169960476</v>
      </c>
      <c r="I11" s="111">
        <f>H11/G11</f>
        <v>227.11398895307704</v>
      </c>
      <c r="J11" s="28">
        <f>SUM(J13:J26)</f>
        <v>48457223</v>
      </c>
      <c r="K11" s="28">
        <f>SUM(K13:K26)</f>
        <v>9364386127</v>
      </c>
      <c r="L11" s="31">
        <f>J11/C11</f>
        <v>191530.52569169961</v>
      </c>
      <c r="M11" s="31">
        <f>K11/C11</f>
        <v>37013383.901185773</v>
      </c>
      <c r="N11" s="111">
        <f>M11/L11</f>
        <v>193.25057333557888</v>
      </c>
      <c r="O11" s="28">
        <f>SUM(O13:O26)</f>
        <v>18059942</v>
      </c>
      <c r="P11" s="28">
        <f>SUM(P13:P26)</f>
        <v>5742592550</v>
      </c>
      <c r="Q11" s="31">
        <f>O11/C11</f>
        <v>71383.169960474304</v>
      </c>
      <c r="R11" s="31">
        <f>P11/C11</f>
        <v>22697994.268774703</v>
      </c>
      <c r="S11" s="111">
        <f>R11/Q11</f>
        <v>317.97403059212485</v>
      </c>
    </row>
    <row r="12" spans="1:19" ht="10.5" customHeight="1" x14ac:dyDescent="0.15">
      <c r="A12" s="294"/>
      <c r="B12" s="304"/>
      <c r="C12" s="33"/>
      <c r="D12" s="34"/>
      <c r="E12" s="29"/>
      <c r="F12" s="28"/>
      <c r="G12" s="31"/>
      <c r="H12" s="31"/>
      <c r="I12" s="111"/>
      <c r="J12" s="28"/>
      <c r="K12" s="28"/>
      <c r="L12" s="28"/>
      <c r="M12" s="28"/>
      <c r="N12" s="28"/>
      <c r="O12" s="28"/>
      <c r="P12" s="28"/>
      <c r="Q12" s="28"/>
      <c r="R12" s="28"/>
      <c r="S12" s="28"/>
    </row>
    <row r="13" spans="1:19" x14ac:dyDescent="0.15">
      <c r="A13" s="294" t="s">
        <v>508</v>
      </c>
      <c r="B13" s="304" t="s">
        <v>180</v>
      </c>
      <c r="C13" s="205">
        <v>20</v>
      </c>
      <c r="D13" s="34" t="s">
        <v>163</v>
      </c>
      <c r="E13" s="209">
        <v>5314941</v>
      </c>
      <c r="F13" s="205">
        <v>1128337698</v>
      </c>
      <c r="G13" s="31">
        <f t="shared" ref="G13:G26" si="0">E13/C13</f>
        <v>265747.05</v>
      </c>
      <c r="H13" s="31">
        <f t="shared" ref="H13:H26" si="1">F13/C13</f>
        <v>56416884.899999999</v>
      </c>
      <c r="I13" s="111">
        <f>H13/G13</f>
        <v>212.29543244224161</v>
      </c>
      <c r="J13" s="205">
        <v>4214760</v>
      </c>
      <c r="K13" s="205">
        <v>724411622</v>
      </c>
      <c r="L13" s="31">
        <f>J13/C13</f>
        <v>210738</v>
      </c>
      <c r="M13" s="31">
        <f>K13/C13</f>
        <v>36220581.100000001</v>
      </c>
      <c r="N13" s="111">
        <f>M13/L13</f>
        <v>171.87493997285731</v>
      </c>
      <c r="O13" s="205">
        <v>1100181</v>
      </c>
      <c r="P13" s="205">
        <v>403926076</v>
      </c>
      <c r="Q13" s="31">
        <f>O13/C13</f>
        <v>55009.05</v>
      </c>
      <c r="R13" s="31">
        <f>P13/C13</f>
        <v>20196303.800000001</v>
      </c>
      <c r="S13" s="111">
        <f>R13/Q13</f>
        <v>367.14511157709501</v>
      </c>
    </row>
    <row r="14" spans="1:19" x14ac:dyDescent="0.15">
      <c r="A14" s="294" t="s">
        <v>26</v>
      </c>
      <c r="B14" s="304" t="s">
        <v>180</v>
      </c>
      <c r="C14" s="205">
        <v>21</v>
      </c>
      <c r="D14" s="34" t="s">
        <v>163</v>
      </c>
      <c r="E14" s="209">
        <v>5384716</v>
      </c>
      <c r="F14" s="205">
        <v>1226094323</v>
      </c>
      <c r="G14" s="31">
        <f t="shared" si="0"/>
        <v>256415.04761904763</v>
      </c>
      <c r="H14" s="31">
        <f t="shared" si="1"/>
        <v>58385443.952380955</v>
      </c>
      <c r="I14" s="111">
        <f t="shared" ref="I14:I26" si="2">H14/G14</f>
        <v>227.69897669626403</v>
      </c>
      <c r="J14" s="205">
        <v>3988094</v>
      </c>
      <c r="K14" s="205">
        <v>712994415</v>
      </c>
      <c r="L14" s="31">
        <f t="shared" ref="L14:L26" si="3">J14/C14</f>
        <v>189909.23809523811</v>
      </c>
      <c r="M14" s="31">
        <f t="shared" ref="M14:M26" si="4">K14/C14</f>
        <v>33952115</v>
      </c>
      <c r="N14" s="111">
        <f t="shared" ref="N14:N26" si="5">M14/L14</f>
        <v>178.78074463641028</v>
      </c>
      <c r="O14" s="205">
        <v>1396622</v>
      </c>
      <c r="P14" s="205">
        <v>513099908</v>
      </c>
      <c r="Q14" s="31">
        <f t="shared" ref="Q14:Q26" si="6">O14/C14</f>
        <v>66505.809523809527</v>
      </c>
      <c r="R14" s="31">
        <f t="shared" ref="R14:R26" si="7">P14/C14</f>
        <v>24433328.952380951</v>
      </c>
      <c r="S14" s="111">
        <f t="shared" ref="S14:S26" si="8">R14/Q14</f>
        <v>367.38638514931023</v>
      </c>
    </row>
    <row r="15" spans="1:19" x14ac:dyDescent="0.15">
      <c r="A15" s="294" t="s">
        <v>27</v>
      </c>
      <c r="B15" s="304" t="s">
        <v>180</v>
      </c>
      <c r="C15" s="205">
        <v>22</v>
      </c>
      <c r="D15" s="34" t="s">
        <v>163</v>
      </c>
      <c r="E15" s="209">
        <v>5484274</v>
      </c>
      <c r="F15" s="205">
        <v>1121186905</v>
      </c>
      <c r="G15" s="31">
        <f t="shared" si="0"/>
        <v>249285.18181818182</v>
      </c>
      <c r="H15" s="31">
        <f t="shared" si="1"/>
        <v>50963041.136363633</v>
      </c>
      <c r="I15" s="111">
        <f t="shared" si="2"/>
        <v>204.43670484005722</v>
      </c>
      <c r="J15" s="205">
        <v>3897963</v>
      </c>
      <c r="K15" s="205">
        <v>654036213</v>
      </c>
      <c r="L15" s="31">
        <f t="shared" si="3"/>
        <v>177180.13636363635</v>
      </c>
      <c r="M15" s="31">
        <f t="shared" si="4"/>
        <v>29728918.772727273</v>
      </c>
      <c r="N15" s="111">
        <f t="shared" si="5"/>
        <v>167.78923068279511</v>
      </c>
      <c r="O15" s="205">
        <v>1586311</v>
      </c>
      <c r="P15" s="205">
        <v>467150692</v>
      </c>
      <c r="Q15" s="31">
        <f t="shared" si="6"/>
        <v>72105.045454545456</v>
      </c>
      <c r="R15" s="31">
        <f t="shared" si="7"/>
        <v>21234122.363636363</v>
      </c>
      <c r="S15" s="111">
        <f t="shared" si="8"/>
        <v>294.48871753395139</v>
      </c>
    </row>
    <row r="16" spans="1:19" x14ac:dyDescent="0.15">
      <c r="A16" s="294" t="s">
        <v>28</v>
      </c>
      <c r="B16" s="304" t="s">
        <v>180</v>
      </c>
      <c r="C16" s="205">
        <v>22</v>
      </c>
      <c r="D16" s="34" t="s">
        <v>163</v>
      </c>
      <c r="E16" s="209">
        <v>6176889</v>
      </c>
      <c r="F16" s="205">
        <v>1344775091</v>
      </c>
      <c r="G16" s="31">
        <f t="shared" si="0"/>
        <v>280767.68181818182</v>
      </c>
      <c r="H16" s="31">
        <f t="shared" si="1"/>
        <v>61126140.5</v>
      </c>
      <c r="I16" s="111">
        <f t="shared" si="2"/>
        <v>217.71074257607671</v>
      </c>
      <c r="J16" s="205">
        <v>3978501</v>
      </c>
      <c r="K16" s="205">
        <v>779567488</v>
      </c>
      <c r="L16" s="31">
        <f t="shared" si="3"/>
        <v>180840.95454545456</v>
      </c>
      <c r="M16" s="31">
        <f t="shared" si="4"/>
        <v>35434885.81818182</v>
      </c>
      <c r="N16" s="111">
        <f t="shared" si="5"/>
        <v>195.94502753675317</v>
      </c>
      <c r="O16" s="205">
        <v>2198388</v>
      </c>
      <c r="P16" s="205">
        <v>565207603</v>
      </c>
      <c r="Q16" s="31">
        <f t="shared" si="6"/>
        <v>99926.727272727279</v>
      </c>
      <c r="R16" s="31">
        <f t="shared" si="7"/>
        <v>25691254.681818184</v>
      </c>
      <c r="S16" s="111">
        <f t="shared" si="8"/>
        <v>257.10093168266928</v>
      </c>
    </row>
    <row r="17" spans="1:19" ht="10.5" customHeight="1" x14ac:dyDescent="0.15">
      <c r="A17" s="294"/>
      <c r="B17" s="304"/>
      <c r="C17" s="206"/>
      <c r="D17" s="34"/>
      <c r="E17" s="29"/>
      <c r="F17" s="28"/>
      <c r="G17" s="31"/>
      <c r="H17" s="31"/>
      <c r="I17" s="111"/>
      <c r="J17" s="205"/>
      <c r="K17" s="205"/>
      <c r="L17" s="31"/>
      <c r="M17" s="31"/>
      <c r="N17" s="111"/>
      <c r="O17" s="192"/>
      <c r="P17" s="192"/>
      <c r="Q17" s="31"/>
      <c r="R17" s="31"/>
      <c r="S17" s="111"/>
    </row>
    <row r="18" spans="1:19" x14ac:dyDescent="0.15">
      <c r="A18" s="294" t="s">
        <v>29</v>
      </c>
      <c r="B18" s="304" t="s">
        <v>180</v>
      </c>
      <c r="C18" s="205">
        <v>21</v>
      </c>
      <c r="D18" s="304" t="s">
        <v>163</v>
      </c>
      <c r="E18" s="209">
        <v>5410513</v>
      </c>
      <c r="F18" s="205">
        <v>1470516411</v>
      </c>
      <c r="G18" s="31">
        <f t="shared" si="0"/>
        <v>257643.47619047618</v>
      </c>
      <c r="H18" s="31">
        <f t="shared" si="1"/>
        <v>70024591</v>
      </c>
      <c r="I18" s="111">
        <f t="shared" si="2"/>
        <v>271.78872151309866</v>
      </c>
      <c r="J18" s="205">
        <v>3872244</v>
      </c>
      <c r="K18" s="205">
        <v>912421781</v>
      </c>
      <c r="L18" s="31">
        <f t="shared" si="3"/>
        <v>184392.57142857142</v>
      </c>
      <c r="M18" s="31">
        <f t="shared" si="4"/>
        <v>43448656.238095239</v>
      </c>
      <c r="N18" s="111">
        <f t="shared" si="5"/>
        <v>235.63127246113623</v>
      </c>
      <c r="O18" s="205">
        <v>1538269</v>
      </c>
      <c r="P18" s="205">
        <v>558094630</v>
      </c>
      <c r="Q18" s="31">
        <f t="shared" si="6"/>
        <v>73250.904761904763</v>
      </c>
      <c r="R18" s="31">
        <f t="shared" si="7"/>
        <v>26575934.761904761</v>
      </c>
      <c r="S18" s="111">
        <f t="shared" si="8"/>
        <v>362.8069147853854</v>
      </c>
    </row>
    <row r="19" spans="1:19" x14ac:dyDescent="0.15">
      <c r="A19" s="294" t="s">
        <v>30</v>
      </c>
      <c r="B19" s="304" t="s">
        <v>180</v>
      </c>
      <c r="C19" s="205">
        <v>21</v>
      </c>
      <c r="D19" s="34" t="s">
        <v>163</v>
      </c>
      <c r="E19" s="209">
        <v>5441682</v>
      </c>
      <c r="F19" s="205">
        <v>1447263997</v>
      </c>
      <c r="G19" s="31">
        <f t="shared" si="0"/>
        <v>259127.71428571429</v>
      </c>
      <c r="H19" s="31">
        <f t="shared" si="1"/>
        <v>68917333.190476194</v>
      </c>
      <c r="I19" s="111">
        <f t="shared" si="2"/>
        <v>265.95894376040349</v>
      </c>
      <c r="J19" s="205">
        <v>4177406</v>
      </c>
      <c r="K19" s="205">
        <v>1002289438</v>
      </c>
      <c r="L19" s="31">
        <f t="shared" si="3"/>
        <v>198924.09523809524</v>
      </c>
      <c r="M19" s="31">
        <f t="shared" si="4"/>
        <v>47728068.476190478</v>
      </c>
      <c r="N19" s="111">
        <f t="shared" si="5"/>
        <v>239.9310572158895</v>
      </c>
      <c r="O19" s="205">
        <v>1264276</v>
      </c>
      <c r="P19" s="205">
        <v>444974559</v>
      </c>
      <c r="Q19" s="31">
        <f t="shared" si="6"/>
        <v>60203.619047619046</v>
      </c>
      <c r="R19" s="31">
        <f t="shared" si="7"/>
        <v>21189264.714285713</v>
      </c>
      <c r="S19" s="111">
        <f t="shared" si="8"/>
        <v>351.95998263037501</v>
      </c>
    </row>
    <row r="20" spans="1:19" x14ac:dyDescent="0.15">
      <c r="A20" s="294" t="s">
        <v>31</v>
      </c>
      <c r="B20" s="304" t="s">
        <v>180</v>
      </c>
      <c r="C20" s="205">
        <v>23</v>
      </c>
      <c r="D20" s="34" t="s">
        <v>163</v>
      </c>
      <c r="E20" s="209">
        <v>6276635</v>
      </c>
      <c r="F20" s="205">
        <v>1523828688</v>
      </c>
      <c r="G20" s="31">
        <f t="shared" si="0"/>
        <v>272897.17391304346</v>
      </c>
      <c r="H20" s="31">
        <f t="shared" si="1"/>
        <v>66253421.217391305</v>
      </c>
      <c r="I20" s="111">
        <f t="shared" si="2"/>
        <v>242.77796749372874</v>
      </c>
      <c r="J20" s="205">
        <v>4744300</v>
      </c>
      <c r="K20" s="205">
        <v>1088234735</v>
      </c>
      <c r="L20" s="31">
        <f t="shared" si="3"/>
        <v>206273.91304347827</v>
      </c>
      <c r="M20" s="31">
        <f t="shared" si="4"/>
        <v>47314553.695652172</v>
      </c>
      <c r="N20" s="111">
        <f t="shared" si="5"/>
        <v>229.37730223636783</v>
      </c>
      <c r="O20" s="205">
        <v>1532335</v>
      </c>
      <c r="P20" s="205">
        <v>435593953</v>
      </c>
      <c r="Q20" s="31">
        <f t="shared" si="6"/>
        <v>66623.260869565216</v>
      </c>
      <c r="R20" s="31">
        <f t="shared" si="7"/>
        <v>18938867.521739129</v>
      </c>
      <c r="S20" s="111">
        <f t="shared" si="8"/>
        <v>284.26809607559704</v>
      </c>
    </row>
    <row r="21" spans="1:19" x14ac:dyDescent="0.15">
      <c r="A21" s="294" t="s">
        <v>32</v>
      </c>
      <c r="B21" s="304" t="s">
        <v>180</v>
      </c>
      <c r="C21" s="205">
        <v>21</v>
      </c>
      <c r="D21" s="34" t="s">
        <v>163</v>
      </c>
      <c r="E21" s="209">
        <v>5891260</v>
      </c>
      <c r="F21" s="205">
        <v>1150238762</v>
      </c>
      <c r="G21" s="31">
        <f t="shared" si="0"/>
        <v>280536.19047619047</v>
      </c>
      <c r="H21" s="31">
        <f t="shared" si="1"/>
        <v>54773274.380952381</v>
      </c>
      <c r="I21" s="111">
        <f t="shared" si="2"/>
        <v>195.24494963725925</v>
      </c>
      <c r="J21" s="205">
        <v>4265450</v>
      </c>
      <c r="K21" s="205">
        <v>756096060</v>
      </c>
      <c r="L21" s="31">
        <f t="shared" si="3"/>
        <v>203116.66666666666</v>
      </c>
      <c r="M21" s="31">
        <f t="shared" si="4"/>
        <v>36004574.285714284</v>
      </c>
      <c r="N21" s="111">
        <f t="shared" si="5"/>
        <v>177.26056101935316</v>
      </c>
      <c r="O21" s="205">
        <v>1625810</v>
      </c>
      <c r="P21" s="205">
        <v>394142702</v>
      </c>
      <c r="Q21" s="31">
        <f t="shared" si="6"/>
        <v>77419.523809523816</v>
      </c>
      <c r="R21" s="31">
        <f t="shared" si="7"/>
        <v>18768700.095238097</v>
      </c>
      <c r="S21" s="111">
        <f t="shared" si="8"/>
        <v>242.42851378697387</v>
      </c>
    </row>
    <row r="22" spans="1:19" ht="10.5" customHeight="1" x14ac:dyDescent="0.15">
      <c r="A22" s="294"/>
      <c r="B22" s="304"/>
      <c r="C22" s="206"/>
      <c r="D22" s="34"/>
      <c r="E22" s="29"/>
      <c r="F22" s="28"/>
      <c r="G22" s="31"/>
      <c r="H22" s="31"/>
      <c r="I22" s="111"/>
      <c r="J22" s="205"/>
      <c r="K22" s="205"/>
      <c r="L22" s="31"/>
      <c r="M22" s="31"/>
      <c r="N22" s="111"/>
      <c r="O22" s="192"/>
      <c r="P22" s="192"/>
      <c r="Q22" s="31"/>
      <c r="R22" s="31"/>
      <c r="S22" s="111"/>
    </row>
    <row r="23" spans="1:19" x14ac:dyDescent="0.15">
      <c r="A23" s="294" t="s">
        <v>33</v>
      </c>
      <c r="B23" s="304" t="s">
        <v>180</v>
      </c>
      <c r="C23" s="205">
        <v>21</v>
      </c>
      <c r="D23" s="34" t="s">
        <v>163</v>
      </c>
      <c r="E23" s="209">
        <v>6019406</v>
      </c>
      <c r="F23" s="205">
        <v>1345918477</v>
      </c>
      <c r="G23" s="31">
        <f t="shared" si="0"/>
        <v>286638.38095238095</v>
      </c>
      <c r="H23" s="31">
        <f t="shared" si="1"/>
        <v>64091356.047619045</v>
      </c>
      <c r="I23" s="111">
        <f t="shared" si="2"/>
        <v>223.59656035828118</v>
      </c>
      <c r="J23" s="205">
        <v>4125331</v>
      </c>
      <c r="K23" s="205">
        <v>758919760</v>
      </c>
      <c r="L23" s="31">
        <f t="shared" si="3"/>
        <v>196444.33333333334</v>
      </c>
      <c r="M23" s="31">
        <f t="shared" si="4"/>
        <v>36139036.190476194</v>
      </c>
      <c r="N23" s="111">
        <f t="shared" si="5"/>
        <v>183.96578601814014</v>
      </c>
      <c r="O23" s="205">
        <v>1894075</v>
      </c>
      <c r="P23" s="205">
        <v>586998717</v>
      </c>
      <c r="Q23" s="31">
        <f t="shared" si="6"/>
        <v>90194.047619047618</v>
      </c>
      <c r="R23" s="31">
        <f t="shared" si="7"/>
        <v>27952319.857142858</v>
      </c>
      <c r="S23" s="111">
        <f t="shared" si="8"/>
        <v>309.91313279569187</v>
      </c>
    </row>
    <row r="24" spans="1:19" x14ac:dyDescent="0.15">
      <c r="A24" s="294" t="s">
        <v>509</v>
      </c>
      <c r="B24" s="304" t="s">
        <v>180</v>
      </c>
      <c r="C24" s="205">
        <v>19</v>
      </c>
      <c r="D24" s="34" t="s">
        <v>163</v>
      </c>
      <c r="E24" s="209">
        <v>5014883</v>
      </c>
      <c r="F24" s="205">
        <v>1117716533</v>
      </c>
      <c r="G24" s="31">
        <f t="shared" si="0"/>
        <v>263941.21052631579</v>
      </c>
      <c r="H24" s="31">
        <f t="shared" si="1"/>
        <v>58827185.947368421</v>
      </c>
      <c r="I24" s="111">
        <f t="shared" si="2"/>
        <v>222.87988234222016</v>
      </c>
      <c r="J24" s="205">
        <v>3552903</v>
      </c>
      <c r="K24" s="205">
        <v>654843759</v>
      </c>
      <c r="L24" s="31">
        <f t="shared" si="3"/>
        <v>186994.89473684211</v>
      </c>
      <c r="M24" s="31">
        <f t="shared" si="4"/>
        <v>34465461</v>
      </c>
      <c r="N24" s="111">
        <f t="shared" si="5"/>
        <v>184.31230996174114</v>
      </c>
      <c r="O24" s="205">
        <v>1461980</v>
      </c>
      <c r="P24" s="205">
        <v>462872774</v>
      </c>
      <c r="Q24" s="31">
        <f t="shared" si="6"/>
        <v>76946.31578947368</v>
      </c>
      <c r="R24" s="31">
        <f t="shared" si="7"/>
        <v>24361724.947368421</v>
      </c>
      <c r="S24" s="111">
        <f t="shared" si="8"/>
        <v>316.60677574248621</v>
      </c>
    </row>
    <row r="25" spans="1:19" x14ac:dyDescent="0.15">
      <c r="A25" s="294" t="s">
        <v>34</v>
      </c>
      <c r="B25" s="304" t="s">
        <v>180</v>
      </c>
      <c r="C25" s="205">
        <v>20</v>
      </c>
      <c r="D25" s="34" t="s">
        <v>163</v>
      </c>
      <c r="E25" s="209">
        <v>4833404</v>
      </c>
      <c r="F25" s="205">
        <v>1088353050</v>
      </c>
      <c r="G25" s="31">
        <f t="shared" si="0"/>
        <v>241670.2</v>
      </c>
      <c r="H25" s="31">
        <f t="shared" si="1"/>
        <v>54417652.5</v>
      </c>
      <c r="I25" s="111">
        <f t="shared" si="2"/>
        <v>225.173200915959</v>
      </c>
      <c r="J25" s="205">
        <v>3558716</v>
      </c>
      <c r="K25" s="205">
        <v>625051660</v>
      </c>
      <c r="L25" s="31">
        <f t="shared" si="3"/>
        <v>177935.8</v>
      </c>
      <c r="M25" s="31">
        <f t="shared" si="4"/>
        <v>31252583</v>
      </c>
      <c r="N25" s="111">
        <f t="shared" si="5"/>
        <v>175.63965767428479</v>
      </c>
      <c r="O25" s="205">
        <v>1274688</v>
      </c>
      <c r="P25" s="205">
        <v>463301390</v>
      </c>
      <c r="Q25" s="31">
        <f t="shared" si="6"/>
        <v>63734.400000000001</v>
      </c>
      <c r="R25" s="31">
        <f t="shared" si="7"/>
        <v>23165069.5</v>
      </c>
      <c r="S25" s="111">
        <f t="shared" si="8"/>
        <v>363.4625806471858</v>
      </c>
    </row>
    <row r="26" spans="1:19" ht="14.25" thickBot="1" x14ac:dyDescent="0.2">
      <c r="A26" s="296" t="s">
        <v>35</v>
      </c>
      <c r="B26" s="64" t="s">
        <v>180</v>
      </c>
      <c r="C26" s="210">
        <v>22</v>
      </c>
      <c r="D26" s="207" t="s">
        <v>163</v>
      </c>
      <c r="E26" s="211">
        <v>5268562</v>
      </c>
      <c r="F26" s="210">
        <v>1142748742</v>
      </c>
      <c r="G26" s="65">
        <f t="shared" si="0"/>
        <v>239480.09090909091</v>
      </c>
      <c r="H26" s="65">
        <f t="shared" si="1"/>
        <v>51943124.636363633</v>
      </c>
      <c r="I26" s="112">
        <f t="shared" si="2"/>
        <v>216.89955285711736</v>
      </c>
      <c r="J26" s="210">
        <v>4081555</v>
      </c>
      <c r="K26" s="210">
        <v>695519196</v>
      </c>
      <c r="L26" s="65">
        <f t="shared" si="3"/>
        <v>185525.22727272726</v>
      </c>
      <c r="M26" s="65">
        <f t="shared" si="4"/>
        <v>31614508.90909091</v>
      </c>
      <c r="N26" s="112">
        <f t="shared" si="5"/>
        <v>170.40544498359083</v>
      </c>
      <c r="O26" s="210">
        <v>1187007</v>
      </c>
      <c r="P26" s="210">
        <v>447229546</v>
      </c>
      <c r="Q26" s="65">
        <f t="shared" si="6"/>
        <v>53954.86363636364</v>
      </c>
      <c r="R26" s="65">
        <f t="shared" si="7"/>
        <v>20328615.727272727</v>
      </c>
      <c r="S26" s="112">
        <f t="shared" si="8"/>
        <v>376.77077388760131</v>
      </c>
    </row>
    <row r="27" spans="1:19" s="60" customFormat="1" x14ac:dyDescent="0.15">
      <c r="A27" s="404" t="s">
        <v>482</v>
      </c>
      <c r="B27" s="404"/>
      <c r="C27" s="404"/>
      <c r="D27" s="404"/>
      <c r="E27" s="404"/>
      <c r="F27" s="404"/>
      <c r="G27" s="404"/>
      <c r="H27" s="404"/>
      <c r="I27" s="404"/>
      <c r="J27" s="404"/>
      <c r="K27" s="404"/>
      <c r="L27" s="404"/>
      <c r="M27" s="404"/>
      <c r="N27" s="404"/>
      <c r="O27" s="404"/>
      <c r="P27" s="404"/>
      <c r="Q27" s="404"/>
      <c r="R27" s="404"/>
      <c r="S27" s="404"/>
    </row>
  </sheetData>
  <mergeCells count="20">
    <mergeCell ref="A27:K27"/>
    <mergeCell ref="L27:S27"/>
    <mergeCell ref="G5:H5"/>
    <mergeCell ref="O4:S4"/>
    <mergeCell ref="L3:S3"/>
    <mergeCell ref="L5:M5"/>
    <mergeCell ref="L4:N4"/>
    <mergeCell ref="J5:K5"/>
    <mergeCell ref="O5:P5"/>
    <mergeCell ref="Q5:R5"/>
    <mergeCell ref="A1:K1"/>
    <mergeCell ref="L1:S1"/>
    <mergeCell ref="F5:F6"/>
    <mergeCell ref="E4:I4"/>
    <mergeCell ref="E5:E6"/>
    <mergeCell ref="J4:K4"/>
    <mergeCell ref="A4:D4"/>
    <mergeCell ref="A5:D5"/>
    <mergeCell ref="A6:D6"/>
    <mergeCell ref="A3:K3"/>
  </mergeCells>
  <phoneticPr fontId="2"/>
  <pageMargins left="0.59055118110236227" right="0.59055118110236227" top="0.78740157480314965" bottom="0.78740157480314965" header="0.51181102362204722" footer="0.51181102362204722"/>
  <pageSetup paperSize="9" scale="98" orientation="portrait" r:id="rId1"/>
  <headerFooter alignWithMargins="0"/>
  <ignoredErrors>
    <ignoredError sqref="G11:H26 L13:M13 L14:L26 M14:M26 Q13:Q26 R13:R26 L11:M11 Q11:R1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商業の概況（Ⅰ）その１</vt:lpstr>
      <vt:lpstr>商業の概況（Ⅰ）その2</vt:lpstr>
      <vt:lpstr>商業の概況（Ⅰ）その3</vt:lpstr>
      <vt:lpstr>商業の概況（Ⅰ）その４</vt:lpstr>
      <vt:lpstr>商業の概況（Ⅱ）その５</vt:lpstr>
      <vt:lpstr>商業の概況（Ⅲ）その６</vt:lpstr>
      <vt:lpstr>商業の概況（Ⅲ）その７</vt:lpstr>
      <vt:lpstr>長崎県内大型小売店の売上状況</vt:lpstr>
      <vt:lpstr>長崎市中央卸売市場取扱状況</vt:lpstr>
      <vt:lpstr>外国貿易（Ⅰ）</vt:lpstr>
      <vt:lpstr>外国貿易（Ⅱ）</vt:lpstr>
      <vt:lpstr>外国貿易（Ⅲ）その2上</vt:lpstr>
      <vt:lpstr>外国貿易（Ⅲ）その２下</vt:lpstr>
      <vt:lpstr>外国貿易（Ⅲ）その３</vt:lpstr>
      <vt:lpstr>外国貿易（Ⅲ） その4</vt:lpstr>
      <vt:lpstr>'外国貿易（Ⅰ）'!Print_Area</vt:lpstr>
      <vt:lpstr>'外国貿易（Ⅱ）'!Print_Area</vt:lpstr>
      <vt:lpstr>'商業の概況（Ⅱ）その５'!Print_Area</vt:lpstr>
      <vt:lpstr>'商業の概況（Ⅲ）その６'!Print_Area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2019-06-28T02:45:36Z</cp:lastPrinted>
  <dcterms:created xsi:type="dcterms:W3CDTF">2000-07-28T02:21:08Z</dcterms:created>
  <dcterms:modified xsi:type="dcterms:W3CDTF">2020-03-24T00:50:50Z</dcterms:modified>
</cp:coreProperties>
</file>