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bookViews>
  <sheets>
    <sheet name="手形交換高、不渡手形実数及び取引停止処分数" sheetId="16" r:id="rId1"/>
    <sheet name="年度銀行協会社員銀行勘定" sheetId="17" r:id="rId2"/>
    <sheet name="金融公庫資金貸出状況" sheetId="18" r:id="rId3"/>
    <sheet name="商工組合中央金庫勘定" sheetId="10" r:id="rId4"/>
    <sheet name="農林中央金庫勘定" sheetId="20" r:id="rId5"/>
    <sheet name="信用金庫勘定" sheetId="19" r:id="rId6"/>
    <sheet name="信用組合勘定" sheetId="4" r:id="rId7"/>
    <sheet name="その他の金融機関の諸勘定" sheetId="23" r:id="rId8"/>
  </sheets>
  <externalReferences>
    <externalReference r:id="rId9"/>
    <externalReference r:id="rId10"/>
  </externalReferences>
  <definedNames>
    <definedName name="_xlnm.Print_Area" localSheetId="0">'手形交換高、不渡手形実数及び取引停止処分数'!$A$1:$R$32</definedName>
  </definedNames>
  <calcPr calcId="152511"/>
</workbook>
</file>

<file path=xl/calcChain.xml><?xml version="1.0" encoding="utf-8"?>
<calcChain xmlns="http://schemas.openxmlformats.org/spreadsheetml/2006/main">
  <c r="R28" i="23" l="1"/>
  <c r="Q28" i="23"/>
  <c r="M28" i="23"/>
  <c r="L28" i="23"/>
  <c r="K28" i="23"/>
  <c r="J28" i="23"/>
  <c r="I28" i="23"/>
  <c r="H28" i="23"/>
  <c r="G28" i="23"/>
  <c r="E28" i="23"/>
  <c r="D28" i="23"/>
  <c r="C28" i="23"/>
  <c r="B28" i="23"/>
  <c r="R27" i="23"/>
  <c r="Q27" i="23"/>
  <c r="M27" i="23"/>
  <c r="L27" i="23"/>
  <c r="K27" i="23"/>
  <c r="J27" i="23"/>
  <c r="I27" i="23"/>
  <c r="H27" i="23"/>
  <c r="G27" i="23"/>
  <c r="E27" i="23"/>
  <c r="D27" i="23"/>
  <c r="C27" i="23"/>
  <c r="B27" i="23"/>
  <c r="R26" i="23"/>
  <c r="Q26" i="23"/>
  <c r="M26" i="23"/>
  <c r="L26" i="23"/>
  <c r="K26" i="23"/>
  <c r="J26" i="23"/>
  <c r="I26" i="23"/>
  <c r="H26" i="23"/>
  <c r="G26" i="23"/>
  <c r="E26" i="23"/>
  <c r="D26" i="23"/>
  <c r="C26" i="23"/>
  <c r="B26" i="23"/>
  <c r="R25" i="23"/>
  <c r="Q25" i="23"/>
  <c r="M25" i="23"/>
  <c r="L25" i="23"/>
  <c r="K25" i="23"/>
  <c r="J25" i="23"/>
  <c r="I25" i="23"/>
  <c r="H25" i="23"/>
  <c r="G25" i="23"/>
  <c r="E25" i="23"/>
  <c r="D25" i="23"/>
  <c r="C25" i="23"/>
  <c r="B25" i="23"/>
  <c r="R23" i="23"/>
  <c r="Q23" i="23"/>
  <c r="M23" i="23"/>
  <c r="L23" i="23"/>
  <c r="K23" i="23"/>
  <c r="J23" i="23"/>
  <c r="I23" i="23"/>
  <c r="H23" i="23"/>
  <c r="G23" i="23"/>
  <c r="E23" i="23"/>
  <c r="D23" i="23"/>
  <c r="C23" i="23"/>
  <c r="B23" i="23"/>
  <c r="R22" i="23"/>
  <c r="Q22" i="23"/>
  <c r="M22" i="23"/>
  <c r="L22" i="23"/>
  <c r="K22" i="23"/>
  <c r="J22" i="23"/>
  <c r="I22" i="23"/>
  <c r="H22" i="23"/>
  <c r="G22" i="23"/>
  <c r="E22" i="23"/>
  <c r="D22" i="23"/>
  <c r="C22" i="23"/>
  <c r="B22" i="23"/>
  <c r="R21" i="23"/>
  <c r="Q21" i="23"/>
  <c r="M21" i="23"/>
  <c r="L21" i="23"/>
  <c r="K21" i="23"/>
  <c r="J21" i="23"/>
  <c r="I21" i="23"/>
  <c r="H21" i="23"/>
  <c r="G21" i="23"/>
  <c r="E21" i="23"/>
  <c r="D21" i="23"/>
  <c r="C21" i="23"/>
  <c r="B21" i="23"/>
  <c r="R20" i="23"/>
  <c r="Q20" i="23"/>
  <c r="M20" i="23"/>
  <c r="L20" i="23"/>
  <c r="K20" i="23"/>
  <c r="J20" i="23"/>
  <c r="I20" i="23"/>
  <c r="H20" i="23"/>
  <c r="G20" i="23"/>
  <c r="E20" i="23"/>
  <c r="D20" i="23"/>
  <c r="C20" i="23"/>
  <c r="B20" i="23"/>
  <c r="R18" i="23"/>
  <c r="Q18" i="23"/>
  <c r="M18" i="23"/>
  <c r="L18" i="23"/>
  <c r="K18" i="23"/>
  <c r="J18" i="23"/>
  <c r="I18" i="23"/>
  <c r="H18" i="23"/>
  <c r="G18" i="23"/>
  <c r="E18" i="23"/>
  <c r="D18" i="23"/>
  <c r="C18" i="23"/>
  <c r="B18" i="23"/>
  <c r="R17" i="23"/>
  <c r="Q17" i="23"/>
  <c r="M17" i="23"/>
  <c r="L17" i="23"/>
  <c r="K17" i="23"/>
  <c r="J17" i="23"/>
  <c r="I17" i="23"/>
  <c r="H17" i="23"/>
  <c r="G17" i="23"/>
  <c r="E17" i="23"/>
  <c r="D17" i="23"/>
  <c r="C17" i="23"/>
  <c r="B17" i="23"/>
  <c r="R16" i="23"/>
  <c r="Q16" i="23"/>
  <c r="M16" i="23"/>
  <c r="L16" i="23"/>
  <c r="K16" i="23"/>
  <c r="J16" i="23"/>
  <c r="I16" i="23"/>
  <c r="H16" i="23"/>
  <c r="G16" i="23"/>
  <c r="E16" i="23"/>
  <c r="D16" i="23"/>
  <c r="C16" i="23"/>
  <c r="B16" i="23"/>
  <c r="R15" i="23"/>
  <c r="Q15" i="23"/>
  <c r="M15" i="23"/>
  <c r="L15" i="23"/>
  <c r="K15" i="23"/>
  <c r="J15" i="23"/>
  <c r="I15" i="23"/>
  <c r="H15" i="23"/>
  <c r="G15" i="23"/>
  <c r="E15" i="23"/>
  <c r="D15" i="23"/>
  <c r="C15" i="23"/>
  <c r="B15" i="23"/>
  <c r="R13" i="23"/>
  <c r="Q13" i="23"/>
  <c r="M13" i="23"/>
  <c r="L13" i="23"/>
  <c r="K13" i="23"/>
  <c r="J13" i="23"/>
  <c r="I13" i="23"/>
  <c r="H13" i="23"/>
  <c r="G13" i="23"/>
  <c r="E13" i="23"/>
  <c r="D13" i="23"/>
  <c r="C13" i="23"/>
  <c r="B13" i="23"/>
  <c r="R12" i="23"/>
  <c r="Q12" i="23"/>
  <c r="M12" i="23"/>
  <c r="L12" i="23"/>
  <c r="K12" i="23"/>
  <c r="J12" i="23"/>
  <c r="I12" i="23"/>
  <c r="H12" i="23"/>
  <c r="G12" i="23"/>
  <c r="E12" i="23"/>
  <c r="D12" i="23"/>
  <c r="C12" i="23"/>
  <c r="O13" i="23" l="1"/>
  <c r="O16" i="23"/>
  <c r="O18" i="23"/>
  <c r="O21" i="23"/>
  <c r="O23" i="23"/>
  <c r="O26" i="23"/>
  <c r="O28" i="23"/>
  <c r="O12" i="23"/>
  <c r="O15" i="23"/>
  <c r="O17" i="23"/>
  <c r="O20" i="23"/>
  <c r="O22" i="23"/>
  <c r="O25" i="23"/>
  <c r="O27" i="23"/>
  <c r="M10" i="10"/>
  <c r="L11" i="10"/>
  <c r="J12" i="20" l="1"/>
  <c r="I12" i="20"/>
  <c r="H12" i="20"/>
  <c r="G12" i="20"/>
  <c r="F12" i="20"/>
  <c r="E12" i="20"/>
  <c r="D12" i="20"/>
  <c r="C12" i="20"/>
  <c r="B12" i="20"/>
  <c r="P27" i="19" l="1"/>
  <c r="P26" i="19"/>
  <c r="P25" i="19"/>
  <c r="P24" i="19"/>
  <c r="P22" i="19"/>
  <c r="P21" i="19"/>
  <c r="P20" i="19"/>
  <c r="P19" i="19"/>
  <c r="P17" i="19"/>
  <c r="P16" i="19"/>
  <c r="P15" i="19"/>
  <c r="P14" i="19"/>
  <c r="P12" i="19"/>
  <c r="P11" i="19"/>
  <c r="J13" i="18" l="1"/>
  <c r="I13" i="18"/>
  <c r="H13" i="18"/>
  <c r="G13" i="18"/>
  <c r="E13" i="18"/>
  <c r="D13" i="18"/>
  <c r="C13" i="18"/>
  <c r="B13" i="18"/>
  <c r="J12" i="18"/>
  <c r="I12" i="18"/>
  <c r="H12" i="18"/>
  <c r="G12" i="18"/>
  <c r="N11" i="10" l="1"/>
  <c r="N12" i="10"/>
  <c r="N13" i="10"/>
  <c r="N14" i="10"/>
  <c r="N15" i="10"/>
  <c r="N16" i="10"/>
  <c r="N18" i="10"/>
  <c r="N19" i="10"/>
  <c r="N20" i="10"/>
  <c r="N21" i="10"/>
  <c r="N23" i="10"/>
  <c r="N24" i="10"/>
  <c r="N25" i="10"/>
  <c r="N26" i="10"/>
  <c r="N8" i="10"/>
  <c r="N9" i="10"/>
  <c r="N10" i="10"/>
  <c r="N7" i="10"/>
  <c r="L26" i="17" l="1"/>
  <c r="L25" i="17"/>
  <c r="L24" i="17"/>
  <c r="L23" i="17"/>
  <c r="L21" i="17"/>
  <c r="L20" i="17"/>
  <c r="L19" i="17"/>
  <c r="L18" i="17"/>
  <c r="L16" i="17"/>
  <c r="L15" i="17"/>
  <c r="L14" i="17"/>
  <c r="L13" i="17"/>
  <c r="O11" i="17"/>
  <c r="N11" i="17"/>
  <c r="M11" i="17"/>
  <c r="K11" i="17"/>
  <c r="J11" i="17"/>
  <c r="I11" i="17"/>
  <c r="H11" i="17"/>
  <c r="G11" i="17"/>
  <c r="L11" i="17" s="1"/>
  <c r="F11" i="17"/>
  <c r="E11" i="17"/>
  <c r="D11" i="17"/>
  <c r="C11" i="17"/>
  <c r="B11" i="17"/>
  <c r="F29" i="16"/>
  <c r="E29" i="16"/>
  <c r="F28" i="16"/>
  <c r="E28" i="16"/>
  <c r="F27" i="16"/>
  <c r="E27" i="16"/>
  <c r="F26" i="16"/>
  <c r="E26" i="16"/>
  <c r="F24" i="16"/>
  <c r="E24" i="16"/>
  <c r="F23" i="16"/>
  <c r="E23" i="16"/>
  <c r="F22" i="16"/>
  <c r="E22" i="16"/>
  <c r="F21" i="16"/>
  <c r="E21" i="16"/>
  <c r="F19" i="16"/>
  <c r="E19" i="16"/>
  <c r="F18" i="16"/>
  <c r="E18" i="16"/>
  <c r="F17" i="16"/>
  <c r="E17" i="16"/>
  <c r="F16" i="16"/>
  <c r="E16" i="16"/>
  <c r="Q14" i="16"/>
  <c r="P14" i="16"/>
  <c r="O14" i="16"/>
  <c r="N14" i="16"/>
  <c r="M14" i="16"/>
  <c r="L14" i="16"/>
  <c r="K14" i="16"/>
  <c r="J14" i="16"/>
  <c r="I14" i="16"/>
  <c r="H14" i="16"/>
  <c r="G14" i="16"/>
  <c r="D14" i="16"/>
  <c r="F14" i="16" s="1"/>
  <c r="C14" i="16"/>
  <c r="E14" i="16" s="1"/>
  <c r="B14" i="16"/>
  <c r="B13" i="4" l="1"/>
  <c r="P15" i="4"/>
  <c r="M13" i="10" l="1"/>
  <c r="M14" i="10"/>
  <c r="M15" i="10"/>
  <c r="M16" i="10"/>
  <c r="M18" i="10"/>
  <c r="M19" i="10"/>
  <c r="M20" i="10"/>
  <c r="M21" i="10"/>
  <c r="M23" i="10"/>
  <c r="M24" i="10"/>
  <c r="M25" i="10"/>
  <c r="M26" i="10"/>
  <c r="O11" i="10"/>
  <c r="P11" i="10"/>
  <c r="P16" i="4" l="1"/>
  <c r="P17" i="4"/>
  <c r="P18" i="4"/>
  <c r="C11" i="10" l="1"/>
  <c r="D11" i="10" l="1"/>
  <c r="E11" i="10"/>
  <c r="F11" i="10"/>
  <c r="G11" i="10"/>
  <c r="H11" i="10"/>
  <c r="I11" i="10"/>
  <c r="J11" i="10"/>
  <c r="K11" i="10"/>
  <c r="B11" i="10"/>
  <c r="M11" i="10" s="1"/>
  <c r="C13" i="4" l="1"/>
  <c r="D13" i="4"/>
  <c r="P28" i="4" l="1"/>
  <c r="P27" i="4"/>
  <c r="P26" i="4"/>
  <c r="P25" i="4"/>
  <c r="P23" i="4"/>
  <c r="P22" i="4"/>
  <c r="P21" i="4"/>
  <c r="P20" i="4"/>
  <c r="E13" i="4"/>
  <c r="F13" i="4"/>
  <c r="G13" i="4"/>
  <c r="H13" i="4"/>
  <c r="I13" i="4"/>
  <c r="J13" i="4"/>
  <c r="K13" i="4"/>
  <c r="L13" i="4"/>
  <c r="M13" i="4"/>
  <c r="N13" i="4"/>
  <c r="O13" i="4"/>
  <c r="Q13" i="4"/>
  <c r="R13" i="4"/>
  <c r="S13" i="4"/>
  <c r="P13" i="4" l="1"/>
</calcChain>
</file>

<file path=xl/sharedStrings.xml><?xml version="1.0" encoding="utf-8"?>
<sst xmlns="http://schemas.openxmlformats.org/spreadsheetml/2006/main" count="646" uniqueCount="261">
  <si>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</si>
  <si>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</si>
  <si>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</si>
  <si>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</si>
  <si>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</si>
  <si>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</si>
  <si>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</si>
  <si>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</si>
  <si>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</si>
  <si>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</si>
  <si>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定 期 性 預 金</t>
    <rPh sb="0" eb="1">
      <t>サダム</t>
    </rPh>
    <rPh sb="2" eb="3">
      <t>キ</t>
    </rPh>
    <rPh sb="4" eb="5">
      <t>セイ</t>
    </rPh>
    <rPh sb="6" eb="7">
      <t>アズカリ</t>
    </rPh>
    <rPh sb="8" eb="9">
      <t>カネ</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</si>
  <si>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</si>
  <si>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</si>
  <si>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</si>
  <si>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</si>
  <si>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</si>
  <si>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</si>
  <si>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</si>
  <si>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</si>
  <si>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</si>
  <si>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</si>
  <si>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</si>
  <si>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</si>
  <si>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</si>
  <si>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</si>
  <si>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</si>
  <si>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</si>
  <si>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</si>
  <si>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</si>
  <si>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</si>
  <si>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</si>
  <si>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</si>
  <si>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</si>
  <si>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</si>
  <si>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</si>
  <si>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</si>
  <si>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</si>
  <si>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</si>
  <si>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</si>
  <si>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</si>
  <si>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</si>
  <si>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件　　　　数</t>
    <rPh sb="0" eb="1">
      <t>ケン</t>
    </rPh>
    <rPh sb="5" eb="6">
      <t>カズ</t>
    </rPh>
    <phoneticPr fontId="2"/>
  </si>
  <si>
    <t>年　　　　月</t>
    <rPh sb="0" eb="1">
      <t>ネン</t>
    </rPh>
    <rPh sb="5" eb="6">
      <t>ツキ</t>
    </rPh>
    <phoneticPr fontId="2"/>
  </si>
  <si>
    <t>金　　　　　　　　　額</t>
    <rPh sb="0" eb="1">
      <t>キン</t>
    </rPh>
    <rPh sb="10" eb="11">
      <t>ガク</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</si>
  <si>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</si>
  <si>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</si>
  <si>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</si>
  <si>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</si>
  <si>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</si>
  <si>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</si>
  <si>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</si>
  <si>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</si>
  <si>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</si>
  <si>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</si>
  <si>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</si>
  <si>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</si>
  <si>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</si>
  <si>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</si>
  <si>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</si>
  <si>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</si>
  <si>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</si>
  <si>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</si>
  <si>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</si>
  <si>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</si>
  <si>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</si>
  <si>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</si>
  <si>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</si>
  <si>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</si>
  <si>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</si>
  <si>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</si>
  <si>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</si>
  <si>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</si>
  <si>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</si>
  <si>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</si>
  <si>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</si>
  <si>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</si>
  <si>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</si>
  <si>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</si>
  <si>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</si>
  <si>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</si>
  <si>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</si>
  <si>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５月　</t>
    <phoneticPr fontId="2"/>
  </si>
  <si>
    <t>６月　</t>
    <phoneticPr fontId="2"/>
  </si>
  <si>
    <t>７月　</t>
    <phoneticPr fontId="2"/>
  </si>
  <si>
    <t>８月　</t>
    <phoneticPr fontId="2"/>
  </si>
  <si>
    <t>９月　</t>
    <phoneticPr fontId="2"/>
  </si>
  <si>
    <t>１０月　</t>
    <phoneticPr fontId="2"/>
  </si>
  <si>
    <t>　　合　　　勘　　　定</t>
    <rPh sb="2" eb="3">
      <t>ア</t>
    </rPh>
    <rPh sb="6" eb="7">
      <t>カン</t>
    </rPh>
    <rPh sb="10" eb="11">
      <t>サダム</t>
    </rPh>
    <phoneticPr fontId="2"/>
  </si>
  <si>
    <t>（単位　　件、千円）</t>
    <rPh sb="1" eb="3">
      <t>タンイ</t>
    </rPh>
    <rPh sb="5" eb="6">
      <t>ケン</t>
    </rPh>
    <rPh sb="7" eb="9">
      <t>センエン</t>
    </rPh>
    <phoneticPr fontId="2"/>
  </si>
  <si>
    <t>　</t>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</si>
  <si>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</si>
  <si>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</si>
  <si>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</si>
  <si>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</si>
  <si>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</si>
  <si>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</si>
  <si>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</si>
  <si>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</si>
  <si>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</si>
  <si>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</si>
  <si>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</si>
  <si>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　央　金　庫　勘　定　</t>
    <rPh sb="1" eb="2">
      <t>ヒサシ</t>
    </rPh>
    <rPh sb="3" eb="4">
      <t>カネ</t>
    </rPh>
    <rPh sb="5" eb="6">
      <t>コ</t>
    </rPh>
    <rPh sb="7" eb="8">
      <t>カン</t>
    </rPh>
    <rPh sb="9" eb="10">
      <t>サダム</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</si>
  <si>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</si>
  <si>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</si>
  <si>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</si>
  <si>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t>
  </si>
  <si>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</si>
  <si>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</si>
  <si>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</si>
  <si>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</si>
  <si>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</si>
  <si>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</si>
  <si>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</si>
  <si>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</si>
  <si>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</si>
  <si>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</si>
  <si>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</si>
  <si>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</si>
  <si>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</si>
  <si>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</si>
  <si>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</si>
  <si>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</si>
  <si>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</si>
  <si>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</si>
  <si>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</si>
  <si>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</si>
  <si>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３月　</t>
    <phoneticPr fontId="2"/>
  </si>
  <si>
    <t>４月　</t>
    <phoneticPr fontId="2"/>
  </si>
  <si>
    <t>その１　　　国　　民　　生　　活　　事　　業</t>
    <rPh sb="6" eb="7">
      <t>クニ</t>
    </rPh>
    <rPh sb="9" eb="10">
      <t>タミ</t>
    </rPh>
    <rPh sb="12" eb="13">
      <t>ショウ</t>
    </rPh>
    <rPh sb="15" eb="16">
      <t>カツ</t>
    </rPh>
    <rPh sb="18" eb="19">
      <t>コト</t>
    </rPh>
    <rPh sb="21" eb="22">
      <t>ギョウ</t>
    </rPh>
    <phoneticPr fontId="2"/>
  </si>
  <si>
    <t>貸　　　　　　出</t>
    <rPh sb="0" eb="1">
      <t>カシ</t>
    </rPh>
    <rPh sb="7" eb="8">
      <t>デ</t>
    </rPh>
    <phoneticPr fontId="2"/>
  </si>
  <si>
    <t>預　　　　　　金</t>
    <rPh sb="0" eb="1">
      <t>アズカリ</t>
    </rPh>
    <rPh sb="7" eb="8">
      <t>キン</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</si>
  <si>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</si>
  <si>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</si>
  <si>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要 求 払 預 金</t>
    <rPh sb="0" eb="1">
      <t>ヨウ</t>
    </rPh>
    <rPh sb="2" eb="3">
      <t>モトム</t>
    </rPh>
    <rPh sb="4" eb="5">
      <t>バライ</t>
    </rPh>
    <rPh sb="6" eb="7">
      <t>アズカリ</t>
    </rPh>
    <rPh sb="8" eb="9">
      <t>キン</t>
    </rPh>
    <phoneticPr fontId="2"/>
  </si>
  <si>
    <t>そ の 他 の 預 金</t>
    <rPh sb="4" eb="5">
      <t>タ</t>
    </rPh>
    <rPh sb="8" eb="9">
      <t>アズカリ</t>
    </rPh>
    <rPh sb="10" eb="11">
      <t>カネ</t>
    </rPh>
    <phoneticPr fontId="2"/>
  </si>
  <si>
    <t>その２　　　中　　小　　企　　業　　事　　業</t>
    <phoneticPr fontId="2"/>
  </si>
  <si>
    <t>２７年　</t>
  </si>
  <si>
    <t>貸　　　　付　　　　残　　　　高</t>
    <rPh sb="0" eb="1">
      <t>カシ</t>
    </rPh>
    <rPh sb="5" eb="6">
      <t>ヅケ</t>
    </rPh>
    <rPh sb="10" eb="11">
      <t>ザン</t>
    </rPh>
    <rPh sb="15" eb="16">
      <t>タカ</t>
    </rPh>
    <phoneticPr fontId="2"/>
  </si>
  <si>
    <t>預　　　　　　　　　　　　　金（貯金）</t>
    <rPh sb="0" eb="1">
      <t>アズカリ</t>
    </rPh>
    <rPh sb="14" eb="15">
      <t>キン</t>
    </rPh>
    <rPh sb="16" eb="18">
      <t>チョキン</t>
    </rPh>
    <phoneticPr fontId="2"/>
  </si>
  <si>
    <t>　員　銀　行　勘　定</t>
    <rPh sb="1" eb="2">
      <t>イン</t>
    </rPh>
    <rPh sb="3" eb="4">
      <t>ギン</t>
    </rPh>
    <rPh sb="5" eb="6">
      <t>ギョウ</t>
    </rPh>
    <rPh sb="7" eb="8">
      <t>カン</t>
    </rPh>
    <rPh sb="9" eb="10">
      <t>サダム</t>
    </rPh>
    <phoneticPr fontId="2"/>
  </si>
  <si>
    <t>　　　本表は、長崎手形交換所における年中又は月中の手形交換高、不渡手形実数及び取引停止処分数である。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1" eb="32">
      <t>フ</t>
    </rPh>
    <rPh sb="32" eb="33">
      <t>ワタ</t>
    </rPh>
    <rPh sb="33" eb="35">
      <t>テガタ</t>
    </rPh>
    <rPh sb="35" eb="37">
      <t>ジッスウ</t>
    </rPh>
    <rPh sb="37" eb="38">
      <t>オヨ</t>
    </rPh>
    <rPh sb="39" eb="41">
      <t>トリヒキ</t>
    </rPh>
    <rPh sb="41" eb="43">
      <t>テイシ</t>
    </rPh>
    <rPh sb="43" eb="45">
      <t>ショブン</t>
    </rPh>
    <rPh sb="45" eb="46">
      <t>スウ</t>
    </rPh>
    <phoneticPr fontId="2"/>
  </si>
  <si>
    <r>
      <rPr>
        <sz val="8"/>
        <color theme="0"/>
        <rFont val="ＭＳ Ｐ明朝"/>
        <family val="1"/>
        <charset val="128"/>
      </rPr>
      <t xml:space="preserve">資料　　（一社）長崎銀行協会　　　　　（注） </t>
    </r>
    <r>
      <rPr>
        <sz val="8"/>
        <rFont val="ＭＳ Ｐ明朝"/>
        <family val="1"/>
        <charset val="128"/>
      </rPr>
      <t>２．一日平均交換高の金額は切り捨てで算出。</t>
    </r>
    <rPh sb="25" eb="27">
      <t>イチニチ</t>
    </rPh>
    <rPh sb="27" eb="29">
      <t>ヘイキン</t>
    </rPh>
    <rPh sb="29" eb="31">
      <t>コウカン</t>
    </rPh>
    <rPh sb="31" eb="32">
      <t>ダカ</t>
    </rPh>
    <rPh sb="33" eb="35">
      <t>キンガク</t>
    </rPh>
    <rPh sb="36" eb="37">
      <t>キ</t>
    </rPh>
    <rPh sb="38" eb="39">
      <t>ス</t>
    </rPh>
    <rPh sb="41" eb="43">
      <t>サンシュツ</t>
    </rPh>
    <phoneticPr fontId="2"/>
  </si>
  <si>
    <t>　実　数　及　び　取　引　停　止　処　分　数</t>
    <rPh sb="1" eb="2">
      <t>ジツ</t>
    </rPh>
    <rPh sb="5" eb="6">
      <t>オヨ</t>
    </rPh>
    <rPh sb="9" eb="10">
      <t>トリ</t>
    </rPh>
    <rPh sb="11" eb="12">
      <t>イン</t>
    </rPh>
    <rPh sb="13" eb="14">
      <t>テイ</t>
    </rPh>
    <rPh sb="15" eb="16">
      <t>ドメ</t>
    </rPh>
    <rPh sb="17" eb="18">
      <t>トコロ</t>
    </rPh>
    <rPh sb="19" eb="20">
      <t>ブン</t>
    </rPh>
    <rPh sb="21" eb="22">
      <t>スウ</t>
    </rPh>
    <phoneticPr fontId="2"/>
  </si>
  <si>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2"/>
  </si>
  <si>
    <t>そ の 他 の 預 金</t>
    <rPh sb="4" eb="5">
      <t>ホカ</t>
    </rPh>
    <rPh sb="8" eb="9">
      <t>アズカリ</t>
    </rPh>
    <rPh sb="10" eb="11">
      <t>キン</t>
    </rPh>
    <phoneticPr fontId="2"/>
  </si>
  <si>
    <t>２８年　</t>
  </si>
  <si>
    <t>２８年　　</t>
  </si>
  <si>
    <t>資料　　（株）日本政策金融公庫長崎支店</t>
    <rPh sb="0" eb="2">
      <t>シリョウ</t>
    </rPh>
    <rPh sb="5" eb="6">
      <t>カブ</t>
    </rPh>
    <rPh sb="7" eb="9">
      <t>ニホン</t>
    </rPh>
    <rPh sb="9" eb="11">
      <t>セイサク</t>
    </rPh>
    <rPh sb="11" eb="13">
      <t>キンユウ</t>
    </rPh>
    <rPh sb="13" eb="15">
      <t>コウコ</t>
    </rPh>
    <rPh sb="15" eb="17">
      <t>ナガサキ</t>
    </rPh>
    <rPh sb="17" eb="18">
      <t>シ</t>
    </rPh>
    <rPh sb="18" eb="19">
      <t>テン</t>
    </rPh>
    <phoneticPr fontId="2"/>
  </si>
  <si>
    <t>資料　　（一社）長崎銀行協会　　　　　（注） １．長崎市、諫早市、大村市、西海市、長与町、時津町に加え、平成26年7月から、島原市、雲仙市、南島原市を含む。</t>
    <rPh sb="0" eb="2">
      <t>シリョウ</t>
    </rPh>
    <rPh sb="5" eb="6">
      <t>イチ</t>
    </rPh>
    <rPh sb="6" eb="7">
      <t>シャ</t>
    </rPh>
    <rPh sb="8" eb="10">
      <t>ナガサキ</t>
    </rPh>
    <rPh sb="10" eb="12">
      <t>ギンコウ</t>
    </rPh>
    <rPh sb="12" eb="14">
      <t>キョウカイ</t>
    </rPh>
    <rPh sb="25" eb="28">
      <t>ナガサキシ</t>
    </rPh>
    <rPh sb="29" eb="31">
      <t>イサハヤ</t>
    </rPh>
    <rPh sb="31" eb="32">
      <t>シ</t>
    </rPh>
    <rPh sb="33" eb="36">
      <t>オオムラシ</t>
    </rPh>
    <rPh sb="37" eb="40">
      <t>サイカイシ</t>
    </rPh>
    <rPh sb="49" eb="50">
      <t>クワ</t>
    </rPh>
    <rPh sb="52" eb="54">
      <t>ヘイセイ</t>
    </rPh>
    <rPh sb="56" eb="57">
      <t>ネン</t>
    </rPh>
    <rPh sb="58" eb="59">
      <t>ガツ</t>
    </rPh>
    <phoneticPr fontId="2"/>
  </si>
  <si>
    <t>資料　　（一社）長崎銀行協会　　　　　（注）　長与町、時津町を含む。</t>
    <rPh sb="0" eb="2">
      <t>シリョウ</t>
    </rPh>
    <rPh sb="5" eb="6">
      <t>イチ</t>
    </rPh>
    <rPh sb="6" eb="7">
      <t>シャ</t>
    </rPh>
    <rPh sb="8" eb="10">
      <t>ナガサキ</t>
    </rPh>
    <rPh sb="10" eb="12">
      <t>ギンコウ</t>
    </rPh>
    <rPh sb="12" eb="14">
      <t>キョウカイ</t>
    </rPh>
    <rPh sb="20" eb="21">
      <t>チュウ</t>
    </rPh>
    <rPh sb="23" eb="25">
      <t>ナガヨ</t>
    </rPh>
    <rPh sb="25" eb="26">
      <t>チョウ</t>
    </rPh>
    <rPh sb="31" eb="32">
      <t>フク</t>
    </rPh>
    <phoneticPr fontId="2"/>
  </si>
  <si>
    <t>２７年度　</t>
    <rPh sb="3" eb="4">
      <t>ド</t>
    </rPh>
    <phoneticPr fontId="2"/>
  </si>
  <si>
    <t>２８年度　</t>
    <rPh sb="3" eb="4">
      <t>ド</t>
    </rPh>
    <phoneticPr fontId="2"/>
  </si>
  <si>
    <t>２９年度　</t>
    <rPh sb="3" eb="4">
      <t>ド</t>
    </rPh>
    <phoneticPr fontId="2"/>
  </si>
  <si>
    <t>２６年度</t>
    <rPh sb="3" eb="4">
      <t>ド</t>
    </rPh>
    <phoneticPr fontId="2"/>
  </si>
  <si>
    <t>２７年度</t>
    <rPh sb="3" eb="4">
      <t>ド</t>
    </rPh>
    <phoneticPr fontId="2"/>
  </si>
  <si>
    <t>２８年度</t>
    <rPh sb="3" eb="4">
      <t>ド</t>
    </rPh>
    <phoneticPr fontId="2"/>
  </si>
  <si>
    <t>２９年度</t>
    <rPh sb="3" eb="4">
      <t>ド</t>
    </rPh>
    <phoneticPr fontId="2"/>
  </si>
  <si>
    <t>４月</t>
    <rPh sb="1" eb="2">
      <t>ガツ</t>
    </rPh>
    <phoneticPr fontId="2"/>
  </si>
  <si>
    <t>５月</t>
    <phoneticPr fontId="2"/>
  </si>
  <si>
    <t>６月</t>
    <phoneticPr fontId="2"/>
  </si>
  <si>
    <t>７月</t>
    <phoneticPr fontId="2"/>
  </si>
  <si>
    <t>８月</t>
    <phoneticPr fontId="2"/>
  </si>
  <si>
    <t>９月</t>
    <phoneticPr fontId="2"/>
  </si>
  <si>
    <t>１０月</t>
    <phoneticPr fontId="2"/>
  </si>
  <si>
    <t>１１月</t>
    <rPh sb="2" eb="3">
      <t>ガツ</t>
    </rPh>
    <phoneticPr fontId="2"/>
  </si>
  <si>
    <t>１２月</t>
    <phoneticPr fontId="2"/>
  </si>
  <si>
    <t>１月</t>
    <phoneticPr fontId="2"/>
  </si>
  <si>
    <t>２月</t>
    <rPh sb="1" eb="2">
      <t>ガツ</t>
    </rPh>
    <phoneticPr fontId="2"/>
  </si>
  <si>
    <t>３月</t>
    <rPh sb="1" eb="2">
      <t>ガツ</t>
    </rPh>
    <phoneticPr fontId="2"/>
  </si>
  <si>
    <t>　　　本表は、長崎銀行協会社員銀行の諸勘定で年度末又は月末の数値である。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5">
      <t>ネンドマツ</t>
    </rPh>
    <rPh sb="25" eb="26">
      <t>マタ</t>
    </rPh>
    <rPh sb="27" eb="29">
      <t>ゲツマツ</t>
    </rPh>
    <rPh sb="30" eb="32">
      <t>スウチ</t>
    </rPh>
    <phoneticPr fontId="2"/>
  </si>
  <si>
    <t>　　　　　　　　　　　　　貸　　　　　　　　　　　　　　　出</t>
    <rPh sb="13" eb="14">
      <t>カシ</t>
    </rPh>
    <rPh sb="29" eb="30">
      <t>デ</t>
    </rPh>
    <phoneticPr fontId="2"/>
  </si>
  <si>
    <t>Ⅹ　　　金　　　　　</t>
    <phoneticPr fontId="2"/>
  </si>
  <si>
    <t>　　　　　融　　　</t>
    <phoneticPr fontId="2"/>
  </si>
  <si>
    <t>平成　２６年度　</t>
    <rPh sb="0" eb="2">
      <t>ヘイセイ</t>
    </rPh>
    <rPh sb="5" eb="6">
      <t>ネン</t>
    </rPh>
    <rPh sb="6" eb="7">
      <t>ド</t>
    </rPh>
    <phoneticPr fontId="2"/>
  </si>
  <si>
    <t>２７年度　</t>
    <rPh sb="3" eb="4">
      <t>ド</t>
    </rPh>
    <phoneticPr fontId="3"/>
  </si>
  <si>
    <t>２８年度　</t>
    <rPh sb="3" eb="4">
      <t>ド</t>
    </rPh>
    <phoneticPr fontId="3"/>
  </si>
  <si>
    <t>２９年度　</t>
    <rPh sb="3" eb="4">
      <t>ド</t>
    </rPh>
    <phoneticPr fontId="3"/>
  </si>
  <si>
    <t>３０年度　</t>
    <rPh sb="3" eb="4">
      <t>ド</t>
    </rPh>
    <phoneticPr fontId="3"/>
  </si>
  <si>
    <t>５月　</t>
  </si>
  <si>
    <t>６月　</t>
  </si>
  <si>
    <t>７月　</t>
  </si>
  <si>
    <t>８月　</t>
  </si>
  <si>
    <t>９月　</t>
  </si>
  <si>
    <t>１０月　</t>
  </si>
  <si>
    <t>３０年　４月　</t>
    <rPh sb="5" eb="6">
      <t>ガツ</t>
    </rPh>
    <phoneticPr fontId="2"/>
  </si>
  <si>
    <t>３１年　１月　</t>
    <rPh sb="2" eb="3">
      <t>ネン</t>
    </rPh>
    <phoneticPr fontId="2"/>
  </si>
  <si>
    <t>　本表は、（株）日本政策金融公庫長崎支店　国民生活事業及び中小企業事業の貸出状況の各年度月中の数字である。</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ド</t>
    </rPh>
    <rPh sb="44" eb="45">
      <t>ゲツ</t>
    </rPh>
    <rPh sb="45" eb="46">
      <t>チュウ</t>
    </rPh>
    <rPh sb="47" eb="49">
      <t>スウジ</t>
    </rPh>
    <phoneticPr fontId="2"/>
  </si>
  <si>
    <t>　　　本表は、商工組合中央金庫長崎支店の諸勘定で年度末又は月末の数値である。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5">
      <t>ネン</t>
    </rPh>
    <rPh sb="25" eb="26">
      <t>ド</t>
    </rPh>
    <rPh sb="26" eb="27">
      <t>マツ</t>
    </rPh>
    <rPh sb="27" eb="28">
      <t>マタ</t>
    </rPh>
    <rPh sb="29" eb="31">
      <t>ゲツマツ</t>
    </rPh>
    <rPh sb="32" eb="34">
      <t>スウチ</t>
    </rPh>
    <phoneticPr fontId="2"/>
  </si>
  <si>
    <t xml:space="preserve">平成２６年度 </t>
    <rPh sb="0" eb="2">
      <t>ヘイセイ</t>
    </rPh>
    <rPh sb="5" eb="6">
      <t>ド</t>
    </rPh>
    <phoneticPr fontId="2"/>
  </si>
  <si>
    <t xml:space="preserve">２７年度 </t>
    <rPh sb="3" eb="4">
      <t>ド</t>
    </rPh>
    <phoneticPr fontId="3"/>
  </si>
  <si>
    <t xml:space="preserve">２８年度 </t>
    <rPh sb="3" eb="4">
      <t>ド</t>
    </rPh>
    <phoneticPr fontId="3"/>
  </si>
  <si>
    <t xml:space="preserve">２９年度 </t>
    <rPh sb="3" eb="4">
      <t>ド</t>
    </rPh>
    <phoneticPr fontId="3"/>
  </si>
  <si>
    <t xml:space="preserve">３０年度 </t>
    <rPh sb="3" eb="4">
      <t>ド</t>
    </rPh>
    <phoneticPr fontId="3"/>
  </si>
  <si>
    <t xml:space="preserve">３０年　４月 </t>
    <rPh sb="5" eb="6">
      <t>ガツ</t>
    </rPh>
    <phoneticPr fontId="2"/>
  </si>
  <si>
    <t xml:space="preserve">５月 </t>
    <phoneticPr fontId="2"/>
  </si>
  <si>
    <t xml:space="preserve">６月 </t>
    <phoneticPr fontId="2"/>
  </si>
  <si>
    <t xml:space="preserve">７月 </t>
    <phoneticPr fontId="2"/>
  </si>
  <si>
    <t xml:space="preserve">８月 </t>
    <phoneticPr fontId="2"/>
  </si>
  <si>
    <t xml:space="preserve">９月 </t>
    <phoneticPr fontId="2"/>
  </si>
  <si>
    <t xml:space="preserve">１０月 </t>
    <phoneticPr fontId="2"/>
  </si>
  <si>
    <t xml:space="preserve">１１月 </t>
    <rPh sb="2" eb="3">
      <t>ガツ</t>
    </rPh>
    <phoneticPr fontId="2"/>
  </si>
  <si>
    <t xml:space="preserve">１２月 </t>
    <rPh sb="2" eb="3">
      <t>ガツ</t>
    </rPh>
    <phoneticPr fontId="2"/>
  </si>
  <si>
    <t xml:space="preserve">３１年　１月 </t>
    <rPh sb="2" eb="3">
      <t>ネン</t>
    </rPh>
    <phoneticPr fontId="2"/>
  </si>
  <si>
    <t xml:space="preserve">２月 </t>
    <rPh sb="1" eb="2">
      <t>ガツ</t>
    </rPh>
    <phoneticPr fontId="2"/>
  </si>
  <si>
    <t xml:space="preserve">３月 </t>
    <rPh sb="1" eb="2">
      <t>ガツ</t>
    </rPh>
    <phoneticPr fontId="2"/>
  </si>
  <si>
    <t>　　　本表は、農林中央金庫長崎支店の諸勘定で各年度月末現在の数値である。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5">
      <t>ド</t>
    </rPh>
    <rPh sb="25" eb="27">
      <t>ゲツマツ</t>
    </rPh>
    <rPh sb="27" eb="29">
      <t>ゲンザイ</t>
    </rPh>
    <rPh sb="30" eb="32">
      <t>スウチ</t>
    </rPh>
    <phoneticPr fontId="2"/>
  </si>
  <si>
    <t>　ただし、貸付残高は各年度月末現在である。</t>
    <rPh sb="12" eb="13">
      <t>ド</t>
    </rPh>
    <phoneticPr fontId="2"/>
  </si>
  <si>
    <t>流 動 性 預 金</t>
    <rPh sb="0" eb="1">
      <t>リュウ</t>
    </rPh>
    <rPh sb="2" eb="3">
      <t>ドウ</t>
    </rPh>
    <rPh sb="4" eb="5">
      <t>セイ</t>
    </rPh>
    <rPh sb="6" eb="7">
      <t>アズカリ</t>
    </rPh>
    <rPh sb="8" eb="9">
      <t>キン</t>
    </rPh>
    <phoneticPr fontId="2"/>
  </si>
  <si>
    <t>資料　　農林中央金庫長崎支店　　　　　（注） １．流動性預金は、通知預金、普通預金、当座預金の計である。</t>
    <rPh sb="0" eb="2">
      <t>シリョウ</t>
    </rPh>
    <rPh sb="4" eb="6">
      <t>ノウリン</t>
    </rPh>
    <rPh sb="6" eb="8">
      <t>チュウオウ</t>
    </rPh>
    <rPh sb="8" eb="10">
      <t>キンコ</t>
    </rPh>
    <rPh sb="10" eb="12">
      <t>ナガサキ</t>
    </rPh>
    <rPh sb="12" eb="14">
      <t>シテン</t>
    </rPh>
    <rPh sb="20" eb="21">
      <t>チュウ</t>
    </rPh>
    <rPh sb="25" eb="28">
      <t>リュウドウセイ</t>
    </rPh>
    <rPh sb="28" eb="30">
      <t>ヨキン</t>
    </rPh>
    <rPh sb="32" eb="34">
      <t>ツウチ</t>
    </rPh>
    <rPh sb="34" eb="36">
      <t>ヨキン</t>
    </rPh>
    <rPh sb="37" eb="39">
      <t>フツウ</t>
    </rPh>
    <rPh sb="39" eb="41">
      <t>ヨキン</t>
    </rPh>
    <rPh sb="47" eb="48">
      <t>ケイ</t>
    </rPh>
    <phoneticPr fontId="2"/>
  </si>
  <si>
    <r>
      <rPr>
        <sz val="8"/>
        <color theme="0"/>
        <rFont val="ＭＳ Ｐ明朝"/>
        <family val="1"/>
        <charset val="128"/>
      </rPr>
      <t xml:space="preserve">資料　　農林中央金庫長崎支店　　　　　（注） </t>
    </r>
    <r>
      <rPr>
        <sz val="8"/>
        <rFont val="ＭＳ Ｐ明朝"/>
        <family val="1"/>
        <charset val="128"/>
      </rPr>
      <t>２．定期性預金は、定期預金の計である。</t>
    </r>
    <rPh sb="25" eb="27">
      <t>テイキ</t>
    </rPh>
    <rPh sb="27" eb="28">
      <t>セイ</t>
    </rPh>
    <rPh sb="28" eb="30">
      <t>ヨキン</t>
    </rPh>
    <rPh sb="37" eb="38">
      <t>ケイ</t>
    </rPh>
    <phoneticPr fontId="2"/>
  </si>
  <si>
    <t>平成２６年度　</t>
    <rPh sb="0" eb="2">
      <t>ヘイセイ</t>
    </rPh>
    <rPh sb="4" eb="5">
      <t>ネン</t>
    </rPh>
    <rPh sb="5" eb="6">
      <t>ド</t>
    </rPh>
    <phoneticPr fontId="2"/>
  </si>
  <si>
    <t>　　４月</t>
    <rPh sb="3" eb="4">
      <t>ガツ</t>
    </rPh>
    <phoneticPr fontId="2"/>
  </si>
  <si>
    <t>　　５月</t>
    <phoneticPr fontId="2"/>
  </si>
  <si>
    <t>　　６月</t>
    <phoneticPr fontId="2"/>
  </si>
  <si>
    <t>　　７月</t>
    <phoneticPr fontId="2"/>
  </si>
  <si>
    <t>　　２月</t>
    <rPh sb="3" eb="4">
      <t>ガツ</t>
    </rPh>
    <phoneticPr fontId="2"/>
  </si>
  <si>
    <t>　　３月</t>
    <rPh sb="3" eb="4">
      <t>ガツ</t>
    </rPh>
    <phoneticPr fontId="2"/>
  </si>
  <si>
    <t>　１０月</t>
    <phoneticPr fontId="2"/>
  </si>
  <si>
    <t>　１１月</t>
    <rPh sb="3" eb="4">
      <t>ガツ</t>
    </rPh>
    <phoneticPr fontId="2"/>
  </si>
  <si>
    <t>　１２月</t>
    <phoneticPr fontId="2"/>
  </si>
  <si>
    <t>有　価　証　券</t>
    <phoneticPr fontId="2"/>
  </si>
  <si>
    <t>現　　金</t>
    <rPh sb="0" eb="1">
      <t>ウツツ</t>
    </rPh>
    <rPh sb="3" eb="4">
      <t>キン</t>
    </rPh>
    <phoneticPr fontId="2"/>
  </si>
  <si>
    <t>現　　金</t>
    <phoneticPr fontId="2"/>
  </si>
  <si>
    <t>預　け　金</t>
    <phoneticPr fontId="2"/>
  </si>
  <si>
    <t xml:space="preserve">５月 </t>
  </si>
  <si>
    <t xml:space="preserve">６月 </t>
  </si>
  <si>
    <t xml:space="preserve">７月 </t>
  </si>
  <si>
    <t xml:space="preserve">８月 </t>
  </si>
  <si>
    <t xml:space="preserve">９月 </t>
  </si>
  <si>
    <t xml:space="preserve">１０月 </t>
  </si>
  <si>
    <t>　　　本表は、九州労働金庫、長崎県信用漁業協同組合連合会の各年度月末現在の諸勘定の合計である。</t>
    <rPh sb="3" eb="4">
      <t>ホン</t>
    </rPh>
    <rPh sb="4" eb="5">
      <t>ヒョウ</t>
    </rPh>
    <rPh sb="25" eb="28">
      <t>レンゴウカイ</t>
    </rPh>
    <rPh sb="29" eb="30">
      <t>カク</t>
    </rPh>
    <rPh sb="30" eb="31">
      <t>ネン</t>
    </rPh>
    <rPh sb="31" eb="32">
      <t>ド</t>
    </rPh>
    <rPh sb="32" eb="34">
      <t>ゲツマツ</t>
    </rPh>
    <rPh sb="34" eb="36">
      <t>ゲンザイ</t>
    </rPh>
    <rPh sb="37" eb="38">
      <t>ショ</t>
    </rPh>
    <rPh sb="38" eb="40">
      <t>カンジョウ</t>
    </rPh>
    <rPh sb="41" eb="43">
      <t>ゴウケイ</t>
    </rPh>
    <phoneticPr fontId="2"/>
  </si>
  <si>
    <t>　　　本表は、諸勘定を合計したもので、各年度月末現在の数値である。</t>
    <rPh sb="3" eb="4">
      <t>ホン</t>
    </rPh>
    <rPh sb="4" eb="5">
      <t>ヒョウ</t>
    </rPh>
    <rPh sb="7" eb="8">
      <t>ショ</t>
    </rPh>
    <rPh sb="8" eb="10">
      <t>カンジョウ</t>
    </rPh>
    <rPh sb="11" eb="13">
      <t>ゴウケイ</t>
    </rPh>
    <rPh sb="19" eb="21">
      <t>カクネン</t>
    </rPh>
    <rPh sb="21" eb="22">
      <t>ド</t>
    </rPh>
    <rPh sb="22" eb="24">
      <t>ゲツマツ</t>
    </rPh>
    <rPh sb="24" eb="26">
      <t>ゲンザイ</t>
    </rPh>
    <rPh sb="27" eb="29">
      <t>スウチ</t>
    </rPh>
    <phoneticPr fontId="2"/>
  </si>
  <si>
    <t xml:space="preserve">　　  </t>
    <phoneticPr fontId="2"/>
  </si>
  <si>
    <t>　　　本表は、市内所在の各信用組合の諸勘定を合計したもので、各年度月末現在の数値である。諫早市を含む。</t>
    <rPh sb="3" eb="4">
      <t>ホン</t>
    </rPh>
    <rPh sb="4" eb="5">
      <t>ヒョウ</t>
    </rPh>
    <rPh sb="7" eb="9">
      <t>シナイ</t>
    </rPh>
    <rPh sb="9" eb="11">
      <t>ショザイ</t>
    </rPh>
    <rPh sb="12" eb="13">
      <t>カク</t>
    </rPh>
    <rPh sb="13" eb="15">
      <t>シンヨウ</t>
    </rPh>
    <rPh sb="15" eb="17">
      <t>クミアイ</t>
    </rPh>
    <rPh sb="18" eb="19">
      <t>ショ</t>
    </rPh>
    <rPh sb="19" eb="21">
      <t>カンジョウ</t>
    </rPh>
    <rPh sb="22" eb="24">
      <t>ゴウケイ</t>
    </rPh>
    <rPh sb="30" eb="32">
      <t>カクネン</t>
    </rPh>
    <rPh sb="32" eb="33">
      <t>ド</t>
    </rPh>
    <rPh sb="33" eb="35">
      <t>ゲツマツ</t>
    </rPh>
    <rPh sb="35" eb="37">
      <t>ゲンザイ</t>
    </rPh>
    <rPh sb="38" eb="40">
      <t>スウチ</t>
    </rPh>
    <phoneticPr fontId="2"/>
  </si>
  <si>
    <t>平成　２６年　　</t>
    <rPh sb="0" eb="2">
      <t>ヘイセイ</t>
    </rPh>
    <phoneticPr fontId="2"/>
  </si>
  <si>
    <t>２６年　</t>
    <phoneticPr fontId="2"/>
  </si>
  <si>
    <t>２７年　　</t>
    <phoneticPr fontId="2"/>
  </si>
  <si>
    <t>２９年　　</t>
  </si>
  <si>
    <t>２９年　</t>
  </si>
  <si>
    <t>３０年　　</t>
  </si>
  <si>
    <t>３０年　</t>
  </si>
  <si>
    <t>平成　２６年度　</t>
    <rPh sb="0" eb="2">
      <t>ヘイセイ</t>
    </rPh>
    <rPh sb="6" eb="7">
      <t>ド</t>
    </rPh>
    <phoneticPr fontId="2"/>
  </si>
  <si>
    <t>３０年度　</t>
    <rPh sb="3" eb="4">
      <t>ド</t>
    </rPh>
    <phoneticPr fontId="2"/>
  </si>
  <si>
    <t>３０年度</t>
    <rPh sb="3" eb="4">
      <t>ド</t>
    </rPh>
    <phoneticPr fontId="2"/>
  </si>
  <si>
    <t>　 金　　　庫　　　勘　　　定</t>
    <phoneticPr fontId="2"/>
  </si>
  <si>
    <t>（単位　　百万円）</t>
    <phoneticPr fontId="2"/>
  </si>
  <si>
    <t>　　８月</t>
    <phoneticPr fontId="2"/>
  </si>
  <si>
    <t>　　９月</t>
    <phoneticPr fontId="2"/>
  </si>
  <si>
    <t>　　１月</t>
    <phoneticPr fontId="2"/>
  </si>
  <si>
    <r>
      <t>　　　</t>
    </r>
    <r>
      <rPr>
        <sz val="8"/>
        <rFont val="ＭＳ Ｐ明朝"/>
        <family val="1"/>
        <charset val="128"/>
      </rPr>
      <t>四捨五入の関係で総額と内訳が必ずしも一致しない。</t>
    </r>
    <rPh sb="3" eb="7">
      <t>シシャゴニュウ</t>
    </rPh>
    <rPh sb="8" eb="10">
      <t>カンケイ</t>
    </rPh>
    <rPh sb="11" eb="13">
      <t>ソウガク</t>
    </rPh>
    <rPh sb="14" eb="16">
      <t>ウチワケ</t>
    </rPh>
    <rPh sb="17" eb="18">
      <t>カナラ</t>
    </rPh>
    <rPh sb="21" eb="23">
      <t>イッチ</t>
    </rPh>
    <phoneticPr fontId="2"/>
  </si>
  <si>
    <t>　　　尚、長崎県信用漁業協同組合連合会の諸勘定は、長崎市内の４組合より信用事業譲渡により移管されたものの合計である。</t>
  </si>
  <si>
    <t>資料　　九州労働金庫、長崎県信用漁業協同組合連合会</t>
    <rPh sb="0" eb="2">
      <t>シリョウ</t>
    </rPh>
    <rPh sb="4" eb="6">
      <t>キュウシュウ</t>
    </rPh>
    <rPh sb="6" eb="8">
      <t>ロウドウ</t>
    </rPh>
    <rPh sb="8" eb="10">
      <t>キンコ</t>
    </rPh>
    <rPh sb="11" eb="13">
      <t>ナガサキ</t>
    </rPh>
    <rPh sb="13" eb="14">
      <t>ケン</t>
    </rPh>
    <rPh sb="14" eb="16">
      <t>シンヨウ</t>
    </rPh>
    <rPh sb="16" eb="18">
      <t>ギョギョウ</t>
    </rPh>
    <rPh sb="18" eb="20">
      <t>キョウドウ</t>
    </rPh>
    <rPh sb="20" eb="22">
      <t>クミアイ</t>
    </rPh>
    <rPh sb="22" eb="25">
      <t>レンゴウカイ</t>
    </rPh>
    <phoneticPr fontId="2"/>
  </si>
  <si>
    <t>５３　　手　形　交　換　高　、　不　渡　手　形　</t>
    <rPh sb="4" eb="5">
      <t>テ</t>
    </rPh>
    <rPh sb="6" eb="7">
      <t>カタチ</t>
    </rPh>
    <rPh sb="8" eb="9">
      <t>コウ</t>
    </rPh>
    <rPh sb="10" eb="11">
      <t>ガン</t>
    </rPh>
    <rPh sb="12" eb="13">
      <t>ダカ</t>
    </rPh>
    <rPh sb="16" eb="17">
      <t>フ</t>
    </rPh>
    <rPh sb="18" eb="19">
      <t>ワタ</t>
    </rPh>
    <rPh sb="20" eb="21">
      <t>テ</t>
    </rPh>
    <rPh sb="22" eb="23">
      <t>カタチ</t>
    </rPh>
    <phoneticPr fontId="2"/>
  </si>
  <si>
    <t>５４　　銀　行　協　会　社　</t>
    <rPh sb="4" eb="5">
      <t>ギン</t>
    </rPh>
    <rPh sb="6" eb="7">
      <t>ギョウ</t>
    </rPh>
    <rPh sb="8" eb="9">
      <t>キョウ</t>
    </rPh>
    <rPh sb="10" eb="11">
      <t>カイ</t>
    </rPh>
    <rPh sb="12" eb="13">
      <t>シャ</t>
    </rPh>
    <phoneticPr fontId="2"/>
  </si>
  <si>
    <t>５５　　　金　融　公　庫　資　</t>
    <rPh sb="5" eb="6">
      <t>キン</t>
    </rPh>
    <rPh sb="7" eb="8">
      <t>トオル</t>
    </rPh>
    <rPh sb="9" eb="10">
      <t>オオヤケ</t>
    </rPh>
    <rPh sb="11" eb="12">
      <t>コ</t>
    </rPh>
    <rPh sb="13" eb="14">
      <t>シ</t>
    </rPh>
    <phoneticPr fontId="2"/>
  </si>
  <si>
    <t>５６　　　商　工　組　合　中　</t>
    <rPh sb="5" eb="6">
      <t>ショウ</t>
    </rPh>
    <rPh sb="7" eb="8">
      <t>タクミ</t>
    </rPh>
    <rPh sb="9" eb="10">
      <t>クミ</t>
    </rPh>
    <rPh sb="11" eb="12">
      <t>ゴウ</t>
    </rPh>
    <rPh sb="13" eb="14">
      <t>ナカ</t>
    </rPh>
    <phoneticPr fontId="2"/>
  </si>
  <si>
    <t xml:space="preserve">５７　　　農　　　林　　　中　　　央　 </t>
    <rPh sb="5" eb="6">
      <t>ノウ</t>
    </rPh>
    <rPh sb="9" eb="10">
      <t>ハヤシ</t>
    </rPh>
    <rPh sb="13" eb="14">
      <t>ナカ</t>
    </rPh>
    <rPh sb="17" eb="18">
      <t>ヒサシ</t>
    </rPh>
    <phoneticPr fontId="2"/>
  </si>
  <si>
    <t>５８　　　信　　　用　　　金　　</t>
    <rPh sb="5" eb="6">
      <t>シン</t>
    </rPh>
    <rPh sb="9" eb="10">
      <t>ヨウ</t>
    </rPh>
    <rPh sb="13" eb="14">
      <t>キン</t>
    </rPh>
    <phoneticPr fontId="2"/>
  </si>
  <si>
    <t>５９　　　信　　　用　　　組　　</t>
    <rPh sb="5" eb="6">
      <t>シン</t>
    </rPh>
    <rPh sb="9" eb="10">
      <t>ヨウ</t>
    </rPh>
    <rPh sb="13" eb="14">
      <t>クミ</t>
    </rPh>
    <phoneticPr fontId="2"/>
  </si>
  <si>
    <t>６０　　　そ　の　他　の　金　融　</t>
    <rPh sb="9" eb="10">
      <t>タ</t>
    </rPh>
    <rPh sb="13" eb="14">
      <t>カネ</t>
    </rPh>
    <rPh sb="15" eb="16">
      <t>トオル</t>
    </rPh>
    <phoneticPr fontId="2"/>
  </si>
  <si>
    <t>(単位　　百万円、％）</t>
    <rPh sb="1" eb="3">
      <t>タンイ</t>
    </rPh>
    <rPh sb="5" eb="8">
      <t>ヒャクマンエン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</si>
</sst>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quot;△ &quot;#,##0"/>
    <numFmt numFmtId="177" formatCode="#,##0.0;&quot;△ &quot;#,##0.0"/>
    <numFmt numFmtId="178" formatCode="_ * #,##0.0_ ;_ * \-#,##0.0_ ;_ * &quot;-&quot;_ ;_ @_ "/>
    <numFmt numFmtId="179" formatCode="_ * #,##0.0_ ;_ * \-#,##0.0_ ;_ * &quot;-&quot;?_ ;_ @_ "/>
    <numFmt numFmtId="180" formatCode="#,##0;\ \-#,##0\ ;&quot;-&quot;"/>
    <numFmt numFmtId="181"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
      <sz val="10"/>
      <name val="ＭＳ Ｐ明朝"/>
      <family val="1"/>
      <charset val="128"/>
    </font>
    <font>
      <sz val="10"/>
      <color rgb="FFFF0000"/>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273">
    <xf numFmtId="0" fontId="0" fillId="0" borderId="0" xfId="0"/>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Border="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6" xfId="1" applyFont="1" applyBorder="1" applyAlignment="1">
      <alignment horizontal="right" vertical="center"/>
    </xf>
    <xf numFmtId="38" fontId="3" fillId="0" borderId="4" xfId="1" applyFont="1" applyBorder="1" applyAlignment="1">
      <alignment horizontal="right" vertical="center"/>
    </xf>
    <xf numFmtId="38" fontId="3" fillId="0" borderId="15" xfId="1" applyFont="1" applyBorder="1" applyAlignment="1">
      <alignment vertical="center"/>
    </xf>
    <xf numFmtId="41" fontId="3" fillId="0" borderId="0" xfId="0" applyNumberFormat="1" applyFont="1" applyAlignment="1">
      <alignment vertical="center"/>
    </xf>
    <xf numFmtId="41" fontId="3" fillId="0" borderId="0" xfId="1" applyNumberFormat="1"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79"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79"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6" fontId="3" fillId="0" borderId="0" xfId="1" applyNumberFormat="1" applyFont="1" applyFill="1"/>
    <xf numFmtId="176" fontId="3" fillId="0" borderId="0" xfId="0" applyNumberFormat="1" applyFont="1" applyAlignment="1">
      <alignment horizontal="right"/>
    </xf>
    <xf numFmtId="176" fontId="3" fillId="0" borderId="2" xfId="0" applyNumberFormat="1" applyFont="1" applyBorder="1" applyAlignment="1">
      <alignment horizontal="right"/>
    </xf>
    <xf numFmtId="41" fontId="3" fillId="0" borderId="2" xfId="0" applyNumberFormat="1" applyFont="1" applyFill="1" applyBorder="1" applyAlignment="1">
      <alignment horizontal="right" vertical="center"/>
    </xf>
    <xf numFmtId="38" fontId="3" fillId="0" borderId="15" xfId="1" applyFont="1" applyBorder="1" applyAlignment="1"/>
    <xf numFmtId="38" fontId="3" fillId="0" borderId="0" xfId="1" applyFont="1" applyBorder="1" applyAlignment="1"/>
    <xf numFmtId="176" fontId="3" fillId="0" borderId="5" xfId="0" applyNumberFormat="1" applyFont="1" applyFill="1" applyBorder="1" applyAlignment="1">
      <alignment vertical="center"/>
    </xf>
    <xf numFmtId="176" fontId="3" fillId="0" borderId="0" xfId="0" applyNumberFormat="1" applyFont="1" applyFill="1" applyAlignment="1">
      <alignment vertical="center"/>
    </xf>
    <xf numFmtId="176" fontId="3" fillId="0" borderId="0" xfId="0" applyNumberFormat="1" applyFont="1" applyFill="1" applyAlignment="1">
      <alignment horizontal="right" vertical="center"/>
    </xf>
    <xf numFmtId="0" fontId="3" fillId="0" borderId="0" xfId="0" applyFont="1" applyFill="1" applyAlignment="1" applyProtection="1">
      <alignment vertical="center"/>
      <protection locked="0"/>
    </xf>
    <xf numFmtId="176" fontId="3" fillId="0" borderId="0" xfId="0" applyNumberFormat="1" applyFont="1" applyFill="1" applyAlignment="1" applyProtection="1">
      <alignment vertical="center"/>
      <protection locked="0"/>
    </xf>
    <xf numFmtId="0" fontId="3" fillId="0" borderId="4" xfId="0" applyFont="1" applyFill="1" applyBorder="1" applyAlignment="1" applyProtection="1">
      <alignment vertical="center"/>
      <protection locked="0"/>
    </xf>
    <xf numFmtId="176" fontId="3" fillId="0" borderId="2" xfId="0" applyNumberFormat="1" applyFont="1" applyFill="1" applyBorder="1" applyAlignment="1">
      <alignment horizontal="right" vertical="center"/>
    </xf>
    <xf numFmtId="177" fontId="3" fillId="0" borderId="0" xfId="0" applyNumberFormat="1" applyFont="1" applyFill="1" applyAlignment="1">
      <alignment vertical="center"/>
    </xf>
    <xf numFmtId="176" fontId="3" fillId="0" borderId="0" xfId="0" quotePrefix="1" applyNumberFormat="1" applyFont="1" applyFill="1" applyBorder="1" applyAlignment="1">
      <alignment horizontal="right" vertical="center"/>
    </xf>
    <xf numFmtId="38" fontId="3" fillId="0" borderId="0"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177" fontId="3" fillId="0" borderId="2" xfId="0" applyNumberFormat="1" applyFont="1" applyFill="1" applyBorder="1" applyAlignment="1">
      <alignment vertical="center"/>
    </xf>
    <xf numFmtId="38" fontId="3" fillId="0" borderId="2" xfId="0" applyNumberFormat="1"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176" fontId="3" fillId="0" borderId="2" xfId="0"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vertical="center"/>
      <protection locked="0"/>
    </xf>
    <xf numFmtId="176" fontId="3" fillId="0" borderId="2" xfId="1" applyNumberFormat="1" applyFont="1" applyFill="1" applyBorder="1" applyAlignment="1" applyProtection="1">
      <alignment vertical="center"/>
      <protection locked="0"/>
    </xf>
    <xf numFmtId="0" fontId="3" fillId="0" borderId="5" xfId="0" applyFont="1" applyFill="1" applyBorder="1" applyAlignment="1">
      <alignment vertical="center"/>
    </xf>
    <xf numFmtId="176" fontId="3" fillId="0" borderId="0" xfId="0" applyNumberFormat="1" applyFont="1" applyFill="1" applyAlignment="1">
      <alignment horizontal="left" vertical="center"/>
    </xf>
    <xf numFmtId="176" fontId="3" fillId="0" borderId="0" xfId="0" applyNumberFormat="1" applyFont="1" applyFill="1" applyBorder="1" applyAlignment="1">
      <alignment horizontal="right" vertical="center"/>
    </xf>
    <xf numFmtId="176" fontId="3" fillId="0" borderId="2"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38" fontId="3" fillId="0" borderId="0" xfId="1" applyFont="1" applyFill="1" applyAlignment="1">
      <alignment vertical="center"/>
    </xf>
    <xf numFmtId="41" fontId="3" fillId="0" borderId="4" xfId="0" applyNumberFormat="1" applyFont="1" applyFill="1" applyBorder="1" applyAlignment="1">
      <alignment horizontal="righ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right" vertical="center"/>
    </xf>
    <xf numFmtId="0" fontId="3" fillId="0" borderId="0" xfId="0" applyFont="1" applyBorder="1" applyAlignment="1">
      <alignment horizontal="left"/>
    </xf>
    <xf numFmtId="38" fontId="3" fillId="0" borderId="3" xfId="1" applyFont="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180" fontId="3" fillId="0" borderId="0" xfId="1" applyNumberFormat="1" applyFont="1" applyAlignment="1">
      <alignment vertical="center"/>
    </xf>
    <xf numFmtId="176" fontId="3" fillId="0" borderId="5" xfId="0" applyNumberFormat="1" applyFont="1" applyBorder="1" applyAlignment="1">
      <alignment horizontal="right"/>
    </xf>
    <xf numFmtId="38" fontId="3" fillId="0" borderId="7" xfId="1" applyFont="1" applyFill="1" applyBorder="1" applyAlignment="1">
      <alignment horizontal="right" vertical="center"/>
    </xf>
    <xf numFmtId="38" fontId="3" fillId="0" borderId="0" xfId="1" applyFont="1" applyFill="1" applyAlignment="1" applyProtection="1">
      <alignment vertical="center"/>
      <protection locked="0"/>
    </xf>
    <xf numFmtId="180" fontId="3" fillId="0" borderId="0" xfId="1" applyNumberFormat="1" applyFont="1" applyFill="1" applyAlignment="1" applyProtection="1">
      <alignment vertical="center"/>
      <protection locked="0"/>
    </xf>
    <xf numFmtId="180" fontId="3" fillId="0" borderId="0" xfId="1" applyNumberFormat="1" applyFont="1" applyFill="1" applyAlignment="1">
      <alignment vertical="center"/>
    </xf>
    <xf numFmtId="38" fontId="3" fillId="0" borderId="5" xfId="1" applyFont="1" applyFill="1" applyBorder="1" applyAlignment="1">
      <alignment horizontal="right" vertical="center"/>
    </xf>
    <xf numFmtId="38" fontId="4" fillId="0" borderId="0" xfId="1" applyFont="1" applyFill="1" applyAlignment="1">
      <alignment vertical="center"/>
    </xf>
    <xf numFmtId="176" fontId="3" fillId="0" borderId="5" xfId="0" applyNumberFormat="1" applyFont="1" applyFill="1" applyBorder="1" applyAlignment="1">
      <alignment horizontal="right"/>
    </xf>
    <xf numFmtId="176" fontId="3" fillId="0" borderId="0" xfId="0" applyNumberFormat="1" applyFont="1" applyFill="1" applyAlignment="1">
      <alignment horizontal="right"/>
    </xf>
    <xf numFmtId="176" fontId="3" fillId="0" borderId="0" xfId="1" applyNumberFormat="1" applyFont="1" applyFill="1" applyBorder="1"/>
    <xf numFmtId="38" fontId="7" fillId="0" borderId="0" xfId="1" applyFont="1" applyFill="1" applyAlignment="1">
      <alignment vertical="center"/>
    </xf>
    <xf numFmtId="180" fontId="3" fillId="0" borderId="0" xfId="1" applyNumberFormat="1" applyFont="1" applyFill="1" applyAlignment="1">
      <alignment horizontal="right" vertical="center"/>
    </xf>
    <xf numFmtId="180" fontId="3" fillId="0" borderId="2" xfId="1" applyNumberFormat="1" applyFont="1" applyFill="1" applyBorder="1" applyAlignment="1">
      <alignment horizontal="right" vertical="center"/>
    </xf>
    <xf numFmtId="180" fontId="3" fillId="0" borderId="0" xfId="0" applyNumberFormat="1" applyFont="1" applyFill="1" applyAlignment="1">
      <alignment horizontal="right"/>
    </xf>
    <xf numFmtId="176" fontId="3" fillId="0" borderId="2" xfId="1" applyNumberFormat="1" applyFont="1" applyFill="1" applyBorder="1"/>
    <xf numFmtId="0" fontId="4" fillId="0" borderId="0" xfId="0" applyFont="1" applyFill="1" applyBorder="1" applyAlignment="1">
      <alignment vertical="center"/>
    </xf>
    <xf numFmtId="0" fontId="9" fillId="0" borderId="0" xfId="0" applyFont="1" applyFill="1" applyAlignment="1">
      <alignment vertical="center"/>
    </xf>
    <xf numFmtId="0" fontId="3" fillId="0" borderId="16" xfId="0" applyFont="1" applyFill="1" applyBorder="1" applyAlignment="1">
      <alignment vertical="center"/>
    </xf>
    <xf numFmtId="176" fontId="3" fillId="0" borderId="21" xfId="0" applyNumberFormat="1" applyFont="1" applyFill="1" applyBorder="1" applyAlignment="1">
      <alignment vertical="center"/>
    </xf>
    <xf numFmtId="0" fontId="3" fillId="0" borderId="5" xfId="0" applyFont="1" applyFill="1" applyBorder="1" applyAlignment="1">
      <alignment horizontal="right" vertical="center"/>
    </xf>
    <xf numFmtId="55" fontId="3" fillId="0" borderId="7" xfId="0" applyNumberFormat="1" applyFont="1" applyFill="1" applyBorder="1" applyAlignment="1">
      <alignment horizontal="right" vertical="center"/>
    </xf>
    <xf numFmtId="176" fontId="3" fillId="0" borderId="5"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3" fontId="3" fillId="0" borderId="1" xfId="0" applyNumberFormat="1" applyFont="1" applyFill="1" applyBorder="1" applyAlignment="1">
      <alignment vertical="top"/>
    </xf>
    <xf numFmtId="38" fontId="3" fillId="0" borderId="1" xfId="1" applyFont="1" applyFill="1" applyBorder="1" applyAlignment="1">
      <alignment vertical="top"/>
    </xf>
    <xf numFmtId="0" fontId="3" fillId="0" borderId="4" xfId="0" applyFont="1" applyFill="1" applyBorder="1" applyAlignment="1">
      <alignment horizontal="right" vertical="center"/>
    </xf>
    <xf numFmtId="0" fontId="3" fillId="0" borderId="15" xfId="0" applyFont="1" applyFill="1" applyBorder="1" applyAlignment="1"/>
    <xf numFmtId="0" fontId="4" fillId="0" borderId="15" xfId="0" applyFont="1" applyFill="1" applyBorder="1" applyAlignment="1"/>
    <xf numFmtId="0" fontId="3" fillId="0" borderId="0" xfId="0" applyFont="1" applyFill="1" applyBorder="1" applyAlignment="1">
      <alignment vertical="center"/>
    </xf>
    <xf numFmtId="41" fontId="3" fillId="2" borderId="0" xfId="1" applyNumberFormat="1" applyFont="1" applyFill="1" applyAlignment="1">
      <alignment vertical="center"/>
    </xf>
    <xf numFmtId="41" fontId="3" fillId="2" borderId="0" xfId="1" applyNumberFormat="1" applyFont="1" applyFill="1" applyAlignment="1">
      <alignment horizontal="right" vertical="center"/>
    </xf>
    <xf numFmtId="178" fontId="3" fillId="2" borderId="0" xfId="1" applyNumberFormat="1" applyFont="1" applyFill="1" applyAlignment="1">
      <alignment vertical="center"/>
    </xf>
    <xf numFmtId="177" fontId="3" fillId="2" borderId="0" xfId="0" applyNumberFormat="1" applyFont="1" applyFill="1" applyAlignment="1">
      <alignment vertical="center"/>
    </xf>
    <xf numFmtId="41" fontId="3" fillId="2" borderId="0" xfId="1" applyNumberFormat="1" applyFont="1" applyFill="1" applyAlignment="1" applyProtection="1">
      <alignment horizontal="right" vertical="center"/>
      <protection locked="0"/>
    </xf>
    <xf numFmtId="0" fontId="3" fillId="2" borderId="0" xfId="0" applyFont="1" applyFill="1" applyAlignment="1">
      <alignment vertical="center"/>
    </xf>
    <xf numFmtId="41" fontId="3" fillId="2" borderId="2" xfId="1" applyNumberFormat="1" applyFont="1" applyFill="1" applyBorder="1" applyAlignment="1" applyProtection="1">
      <alignment horizontal="right" vertical="center"/>
      <protection locked="0"/>
    </xf>
    <xf numFmtId="178" fontId="3" fillId="2" borderId="2" xfId="1" applyNumberFormat="1" applyFont="1" applyFill="1" applyBorder="1" applyAlignment="1">
      <alignment vertical="center"/>
    </xf>
    <xf numFmtId="41" fontId="3" fillId="2" borderId="0" xfId="1" applyNumberFormat="1" applyFont="1" applyFill="1" applyAlignment="1" applyProtection="1">
      <alignment vertical="center"/>
      <protection locked="0"/>
    </xf>
    <xf numFmtId="41" fontId="3" fillId="2" borderId="2" xfId="1" applyNumberFormat="1" applyFont="1" applyFill="1" applyBorder="1" applyAlignment="1" applyProtection="1">
      <alignment vertical="center"/>
      <protection locked="0"/>
    </xf>
    <xf numFmtId="0" fontId="3" fillId="0" borderId="8"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Alignment="1">
      <alignment vertical="center"/>
    </xf>
    <xf numFmtId="176" fontId="3" fillId="0" borderId="5" xfId="0" applyNumberFormat="1" applyFont="1" applyFill="1" applyBorder="1" applyAlignment="1">
      <alignment horizontal="left"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right" vertical="center"/>
    </xf>
    <xf numFmtId="38" fontId="3" fillId="0" borderId="5" xfId="2" applyFont="1" applyFill="1" applyBorder="1" applyAlignment="1">
      <alignment vertical="center"/>
    </xf>
    <xf numFmtId="38" fontId="3" fillId="0" borderId="0" xfId="2" applyFont="1" applyFill="1" applyBorder="1" applyAlignment="1">
      <alignment vertical="center"/>
    </xf>
    <xf numFmtId="38" fontId="3" fillId="0" borderId="0" xfId="3" applyFont="1" applyFill="1" applyAlignment="1">
      <alignment vertical="center"/>
    </xf>
    <xf numFmtId="38" fontId="3" fillId="0" borderId="4" xfId="2" applyFont="1" applyFill="1" applyBorder="1" applyAlignment="1">
      <alignment vertical="center"/>
    </xf>
    <xf numFmtId="38" fontId="3" fillId="0" borderId="2" xfId="2" applyFont="1" applyFill="1" applyBorder="1" applyAlignment="1">
      <alignment vertical="center"/>
    </xf>
    <xf numFmtId="0" fontId="3" fillId="0" borderId="0" xfId="0" applyFont="1" applyFill="1" applyBorder="1" applyAlignment="1"/>
    <xf numFmtId="0" fontId="10" fillId="0" borderId="0" xfId="0" applyFont="1" applyFill="1" applyAlignment="1">
      <alignment horizontal="right" vertical="center"/>
    </xf>
    <xf numFmtId="0" fontId="7" fillId="0" borderId="0" xfId="0" applyFont="1" applyFill="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0" xfId="0" applyFont="1" applyFill="1" applyAlignment="1"/>
    <xf numFmtId="0" fontId="3" fillId="0" borderId="2" xfId="0" applyFont="1" applyFill="1" applyBorder="1" applyAlignment="1">
      <alignment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Alignment="1"/>
    <xf numFmtId="38" fontId="3" fillId="0" borderId="0" xfId="3" applyFont="1" applyFill="1" applyBorder="1" applyAlignment="1">
      <alignment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38" fontId="3" fillId="0" borderId="2" xfId="3" applyFont="1" applyFill="1" applyBorder="1" applyAlignment="1">
      <alignment vertical="center"/>
    </xf>
    <xf numFmtId="176" fontId="3" fillId="0" borderId="0" xfId="0" applyNumberFormat="1" applyFont="1" applyFill="1" applyAlignment="1"/>
    <xf numFmtId="0" fontId="3" fillId="0" borderId="4" xfId="0" applyFont="1" applyFill="1" applyBorder="1" applyAlignment="1">
      <alignment horizontal="center" vertical="center"/>
    </xf>
    <xf numFmtId="177" fontId="3" fillId="0" borderId="0" xfId="3" applyNumberFormat="1" applyFont="1" applyFill="1" applyAlignment="1">
      <alignment horizontal="right" vertical="center"/>
    </xf>
    <xf numFmtId="176" fontId="3" fillId="0" borderId="0" xfId="3" applyNumberFormat="1" applyFont="1" applyFill="1" applyAlignment="1">
      <alignment vertical="center"/>
    </xf>
    <xf numFmtId="177" fontId="3" fillId="0" borderId="2" xfId="3" applyNumberFormat="1" applyFont="1" applyFill="1" applyBorder="1" applyAlignment="1">
      <alignment horizontal="right" vertical="center"/>
    </xf>
    <xf numFmtId="176" fontId="3" fillId="0" borderId="0" xfId="3" applyNumberFormat="1" applyFont="1" applyFill="1" applyAlignment="1">
      <alignment horizontal="right" vertical="center"/>
    </xf>
    <xf numFmtId="176" fontId="3" fillId="0" borderId="2" xfId="3" applyNumberFormat="1" applyFont="1" applyFill="1" applyBorder="1" applyAlignment="1">
      <alignment vertical="center"/>
    </xf>
    <xf numFmtId="176" fontId="3" fillId="0" borderId="2" xfId="3" applyNumberFormat="1" applyFont="1" applyFill="1" applyBorder="1" applyAlignment="1">
      <alignment horizontal="right" vertical="center"/>
    </xf>
    <xf numFmtId="176" fontId="3" fillId="0" borderId="4" xfId="3" applyNumberFormat="1" applyFont="1" applyFill="1" applyBorder="1" applyAlignment="1">
      <alignment vertical="center"/>
    </xf>
    <xf numFmtId="177" fontId="3" fillId="2" borderId="0" xfId="1" applyNumberFormat="1" applyFont="1" applyFill="1" applyAlignment="1">
      <alignment vertical="center"/>
    </xf>
    <xf numFmtId="181" fontId="3" fillId="2" borderId="0" xfId="1" applyNumberFormat="1" applyFont="1" applyFill="1" applyAlignment="1">
      <alignment vertical="center"/>
    </xf>
    <xf numFmtId="181" fontId="3" fillId="2" borderId="2" xfId="1"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11" fillId="0" borderId="0" xfId="0" applyFont="1" applyFill="1" applyAlignment="1">
      <alignment vertical="center"/>
    </xf>
    <xf numFmtId="176" fontId="3" fillId="0" borderId="0" xfId="3" applyNumberFormat="1" applyFont="1" applyAlignment="1">
      <alignment horizontal="right" vertical="center"/>
    </xf>
    <xf numFmtId="177" fontId="3" fillId="0" borderId="0" xfId="3" applyNumberFormat="1" applyFont="1" applyAlignment="1">
      <alignment horizontal="right" vertical="center"/>
    </xf>
    <xf numFmtId="176" fontId="3" fillId="0" borderId="0" xfId="3" applyNumberFormat="1" applyFont="1" applyAlignment="1">
      <alignment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2" xfId="1" applyFont="1" applyBorder="1" applyAlignment="1">
      <alignment horizontal="right" vertical="center"/>
    </xf>
    <xf numFmtId="38" fontId="5" fillId="0" borderId="0" xfId="1" applyFont="1" applyAlignment="1">
      <alignment horizontal="right" vertical="center"/>
    </xf>
    <xf numFmtId="38" fontId="5" fillId="0" borderId="0" xfId="1" applyFont="1" applyAlignment="1">
      <alignment horizontal="left" vertical="center"/>
    </xf>
    <xf numFmtId="38" fontId="6" fillId="0" borderId="0" xfId="1" applyFont="1" applyBorder="1" applyAlignment="1">
      <alignment horizontal="right" vertical="center"/>
    </xf>
    <xf numFmtId="38" fontId="6" fillId="0" borderId="0" xfId="1" applyFont="1" applyAlignment="1">
      <alignment horizontal="right" vertical="center"/>
    </xf>
    <xf numFmtId="38" fontId="6" fillId="0" borderId="0" xfId="1" applyFont="1" applyAlignment="1">
      <alignment vertical="center"/>
    </xf>
    <xf numFmtId="38" fontId="3" fillId="0" borderId="0" xfId="1" applyFont="1" applyAlignment="1">
      <alignment vertical="center"/>
    </xf>
    <xf numFmtId="38" fontId="4" fillId="0" borderId="0" xfId="1" applyFont="1" applyAlignment="1">
      <alignment vertical="center"/>
    </xf>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3" fillId="0" borderId="0" xfId="1" applyFont="1" applyBorder="1" applyAlignment="1">
      <alignment horizontal="center" vertical="center"/>
    </xf>
    <xf numFmtId="38" fontId="3" fillId="0" borderId="1" xfId="1" applyFont="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3" xfId="1" applyFont="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2" xfId="0" applyFont="1" applyBorder="1" applyAlignment="1">
      <alignment horizontal="right" vertical="center"/>
    </xf>
    <xf numFmtId="0" fontId="3" fillId="0" borderId="0" xfId="0" applyFont="1" applyFill="1" applyAlignment="1">
      <alignment horizontal="center" vertical="center"/>
    </xf>
    <xf numFmtId="0" fontId="6"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Border="1" applyAlignment="1"/>
    <xf numFmtId="0" fontId="3" fillId="0" borderId="2" xfId="0" applyFont="1" applyFill="1" applyBorder="1" applyAlignment="1">
      <alignment horizontal="right" vertical="center"/>
    </xf>
    <xf numFmtId="0" fontId="4" fillId="0" borderId="2" xfId="0" applyFont="1" applyFill="1" applyBorder="1" applyAlignment="1">
      <alignment horizontal="right" vertical="center"/>
    </xf>
    <xf numFmtId="0" fontId="3" fillId="0" borderId="15"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0" xfId="0" applyFont="1" applyBorder="1" applyAlignment="1">
      <alignment horizontal="left"/>
    </xf>
    <xf numFmtId="0" fontId="3" fillId="0" borderId="15" xfId="0" applyFont="1" applyBorder="1" applyAlignment="1">
      <alignment horizontal="left"/>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6" fillId="0" borderId="0" xfId="0" applyFont="1" applyBorder="1" applyAlignment="1">
      <alignment horizontal="right"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Border="1" applyAlignment="1">
      <alignment vertical="center"/>
    </xf>
    <xf numFmtId="0" fontId="3" fillId="0" borderId="7"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applyFont="1" applyFill="1" applyAlignment="1"/>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7" fillId="0" borderId="0" xfId="0" applyFont="1" applyFill="1" applyAlignment="1">
      <alignment vertical="center"/>
    </xf>
    <xf numFmtId="0" fontId="3" fillId="0" borderId="0" xfId="0" applyFont="1" applyBorder="1" applyAlignment="1"/>
    <xf numFmtId="0" fontId="4" fillId="0" borderId="0" xfId="0" applyFont="1" applyBorder="1" applyAlignment="1"/>
  </cellXfs>
  <cellStyles count="5">
    <cellStyle name="桁区切り" xfId="1" builtinId="6"/>
    <cellStyle name="桁区切り 2" xfId="2"/>
    <cellStyle name="桁区切り 2 2" xfId="3"/>
    <cellStyle name="標準" xfId="0" builtinId="0"/>
    <cellStyle name="標準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35506;&#12288;&#12304;&#26032;&#12501;&#12457;&#12523;&#12480;&#12540;&#12305;/01&#36039;&#26009;/01&#21002;&#34892;&#29289;/03&#32113;&#35336;&#24180;&#37969;/02&#12288;&#32113;&#35336;&#24180;&#37969;&#36039;&#26009;&#29031;&#20250;&#20282;/&#20803;&#24180;&#65288;&#24179;&#25104;31&#24180;&#65289;&#29256;/01&#12288;&#22806;&#37096;&#29031;&#20250;/02&#12288;&#22238;&#31572;&#12487;&#12540;&#12479;/&#26085;&#26412;&#25919;&#31574;&#37329;&#34701;&#20844;&#24235;&#12288;6&#26376;25&#26085;&#22238;&#31572;/&#12467;&#12500;&#12540;&#12304;&#38263;&#23822;&#24066;&#12305;13-1&#12288;&#20803;&#24180;&#12487;&#12540;&#12479;&#25552;&#20379;&#27096;&#24335;&#65288;&#26085;&#26412;&#25919;&#31574;&#37329;&#34701;&#20844;&#242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113;&#35336;&#35506;&#12288;&#12304;&#26032;&#12501;&#12457;&#12523;&#12480;&#12540;&#12305;/01&#36039;&#26009;/01&#21002;&#34892;&#29289;/03&#32113;&#35336;&#24180;&#37969;/02&#12288;&#32113;&#35336;&#24180;&#37969;&#36039;&#26009;&#29031;&#20250;&#20282;/&#20803;&#24180;&#65288;&#24179;&#25104;31&#24180;&#65289;&#29256;/99&#12288;&#36039;&#26009;&#31561;/&#8553;%20&#37329;&#34701;/61&#34920;/&#12467;&#12500;&#12540;20&#12288;&#20803;&#24180;&#12487;&#12540;&#12479;&#25552;&#20379;&#27096;&#24335;&#65288;&#21512;&#316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30年度金融公庫資金貸出状況"/>
      <sheetName val="（参考）29年金融公庫資金貸出状況"/>
    </sheetNames>
    <sheetDataSet>
      <sheetData sheetId="0"/>
      <sheetData sheetId="1">
        <row r="33">
          <cell r="I33">
            <v>1176</v>
          </cell>
          <cell r="J33">
            <v>45235063</v>
          </cell>
        </row>
        <row r="34">
          <cell r="G34">
            <v>208</v>
          </cell>
          <cell r="H34">
            <v>12711300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用（合算）"/>
      <sheetName val="（回答様式）３０年度漁協その他の金融機関の諸勘定"/>
      <sheetName val="（回答様式）３０年度九州労金"/>
    </sheetNames>
    <sheetDataSet>
      <sheetData sheetId="0"/>
      <sheetData sheetId="1">
        <row r="12">
          <cell r="C12">
            <v>6284924</v>
          </cell>
          <cell r="E12">
            <v>2395417</v>
          </cell>
          <cell r="G12">
            <v>6998</v>
          </cell>
          <cell r="H12">
            <v>3866387</v>
          </cell>
          <cell r="I12">
            <v>16122</v>
          </cell>
          <cell r="J12">
            <v>1600087</v>
          </cell>
          <cell r="K12">
            <v>207761</v>
          </cell>
          <cell r="L12">
            <v>1381326</v>
          </cell>
          <cell r="M12">
            <v>11000</v>
          </cell>
        </row>
        <row r="13">
          <cell r="B13">
            <v>4</v>
          </cell>
          <cell r="C13">
            <v>6310072</v>
          </cell>
          <cell r="E13">
            <v>2391176</v>
          </cell>
          <cell r="G13">
            <v>9430</v>
          </cell>
          <cell r="H13">
            <v>3885889</v>
          </cell>
          <cell r="I13">
            <v>23577</v>
          </cell>
          <cell r="J13">
            <v>1660818</v>
          </cell>
          <cell r="K13">
            <v>231309</v>
          </cell>
          <cell r="L13">
            <v>1402557</v>
          </cell>
          <cell r="M13">
            <v>26952</v>
          </cell>
        </row>
        <row r="15">
          <cell r="B15">
            <v>4</v>
          </cell>
          <cell r="C15">
            <v>5754701</v>
          </cell>
          <cell r="E15">
            <v>1988138</v>
          </cell>
          <cell r="G15">
            <v>7650</v>
          </cell>
          <cell r="H15">
            <v>3742597</v>
          </cell>
          <cell r="I15">
            <v>16316</v>
          </cell>
          <cell r="J15">
            <v>1220355</v>
          </cell>
          <cell r="K15">
            <v>207762</v>
          </cell>
          <cell r="L15">
            <v>1001832</v>
          </cell>
          <cell r="M15">
            <v>10761</v>
          </cell>
        </row>
        <row r="16">
          <cell r="B16">
            <v>4</v>
          </cell>
          <cell r="C16">
            <v>6077562</v>
          </cell>
          <cell r="E16">
            <v>2360838</v>
          </cell>
          <cell r="G16">
            <v>7416</v>
          </cell>
          <cell r="H16">
            <v>3691516</v>
          </cell>
          <cell r="I16">
            <v>17792</v>
          </cell>
          <cell r="J16">
            <v>1619396</v>
          </cell>
          <cell r="K16">
            <v>207762</v>
          </cell>
          <cell r="L16">
            <v>1400837</v>
          </cell>
          <cell r="M16">
            <v>10797</v>
          </cell>
        </row>
        <row r="17">
          <cell r="B17">
            <v>4</v>
          </cell>
          <cell r="C17">
            <v>6032231</v>
          </cell>
          <cell r="E17">
            <v>2306560</v>
          </cell>
          <cell r="G17">
            <v>7968</v>
          </cell>
          <cell r="H17">
            <v>3699764</v>
          </cell>
          <cell r="I17">
            <v>17939</v>
          </cell>
          <cell r="J17">
            <v>1627563</v>
          </cell>
          <cell r="K17">
            <v>230991</v>
          </cell>
          <cell r="L17">
            <v>1385839</v>
          </cell>
          <cell r="M17">
            <v>10733</v>
          </cell>
        </row>
        <row r="18">
          <cell r="B18">
            <v>4</v>
          </cell>
          <cell r="C18">
            <v>5828317</v>
          </cell>
          <cell r="E18">
            <v>2242580</v>
          </cell>
          <cell r="G18">
            <v>8232</v>
          </cell>
          <cell r="H18">
            <v>3559775</v>
          </cell>
          <cell r="I18">
            <v>17730</v>
          </cell>
          <cell r="J18">
            <v>1607169</v>
          </cell>
          <cell r="K18">
            <v>210990</v>
          </cell>
          <cell r="L18">
            <v>1384118</v>
          </cell>
          <cell r="M18">
            <v>12061</v>
          </cell>
        </row>
        <row r="20">
          <cell r="B20">
            <v>4</v>
          </cell>
          <cell r="C20">
            <v>5793050</v>
          </cell>
          <cell r="E20">
            <v>2195848</v>
          </cell>
          <cell r="G20">
            <v>13260</v>
          </cell>
          <cell r="H20">
            <v>3565664</v>
          </cell>
          <cell r="I20">
            <v>18278</v>
          </cell>
          <cell r="J20">
            <v>1686136</v>
          </cell>
          <cell r="K20">
            <v>211161</v>
          </cell>
          <cell r="L20">
            <v>1445467</v>
          </cell>
          <cell r="M20">
            <v>29508</v>
          </cell>
        </row>
        <row r="21">
          <cell r="B21">
            <v>4</v>
          </cell>
          <cell r="C21">
            <v>5786348</v>
          </cell>
          <cell r="E21">
            <v>2197509</v>
          </cell>
          <cell r="G21">
            <v>11278</v>
          </cell>
          <cell r="H21">
            <v>3557878</v>
          </cell>
          <cell r="I21">
            <v>19683</v>
          </cell>
          <cell r="J21">
            <v>1770844</v>
          </cell>
          <cell r="K21">
            <v>232518</v>
          </cell>
          <cell r="L21">
            <v>1501708</v>
          </cell>
          <cell r="M21">
            <v>36618</v>
          </cell>
        </row>
        <row r="22">
          <cell r="B22">
            <v>4</v>
          </cell>
          <cell r="C22">
            <v>5660222</v>
          </cell>
          <cell r="E22">
            <v>2088092</v>
          </cell>
          <cell r="G22">
            <v>11428</v>
          </cell>
          <cell r="H22">
            <v>3540153</v>
          </cell>
          <cell r="I22">
            <v>20549</v>
          </cell>
          <cell r="J22">
            <v>1752389</v>
          </cell>
          <cell r="K22">
            <v>234278</v>
          </cell>
          <cell r="L22">
            <v>1481774</v>
          </cell>
          <cell r="M22">
            <v>36337</v>
          </cell>
        </row>
        <row r="23">
          <cell r="B23">
            <v>4</v>
          </cell>
          <cell r="C23">
            <v>5684450</v>
          </cell>
          <cell r="E23">
            <v>2126865</v>
          </cell>
          <cell r="G23">
            <v>6859</v>
          </cell>
          <cell r="H23">
            <v>3529186</v>
          </cell>
          <cell r="I23">
            <v>21540</v>
          </cell>
          <cell r="J23">
            <v>1726113</v>
          </cell>
          <cell r="K23">
            <v>234278</v>
          </cell>
          <cell r="L23">
            <v>1465380</v>
          </cell>
          <cell r="M23">
            <v>26455</v>
          </cell>
        </row>
        <row r="25">
          <cell r="B25">
            <v>4</v>
          </cell>
          <cell r="C25">
            <v>6109545</v>
          </cell>
          <cell r="E25">
            <v>2201858</v>
          </cell>
          <cell r="G25">
            <v>7261</v>
          </cell>
          <cell r="H25">
            <v>3880572</v>
          </cell>
          <cell r="I25">
            <v>19854</v>
          </cell>
          <cell r="J25">
            <v>1723350</v>
          </cell>
          <cell r="K25">
            <v>233492</v>
          </cell>
          <cell r="L25">
            <v>1463124</v>
          </cell>
          <cell r="M25">
            <v>26734</v>
          </cell>
        </row>
        <row r="26">
          <cell r="B26">
            <v>4</v>
          </cell>
          <cell r="C26">
            <v>6109067</v>
          </cell>
          <cell r="E26">
            <v>2488106</v>
          </cell>
          <cell r="G26">
            <v>7613</v>
          </cell>
          <cell r="H26">
            <v>3592131</v>
          </cell>
          <cell r="I26">
            <v>21217</v>
          </cell>
          <cell r="J26">
            <v>1716036</v>
          </cell>
          <cell r="K26">
            <v>233192</v>
          </cell>
          <cell r="L26">
            <v>1456292</v>
          </cell>
          <cell r="M26">
            <v>26552</v>
          </cell>
        </row>
        <row r="27">
          <cell r="B27">
            <v>4</v>
          </cell>
          <cell r="C27">
            <v>6092631</v>
          </cell>
          <cell r="E27">
            <v>2463456</v>
          </cell>
          <cell r="G27">
            <v>8583</v>
          </cell>
          <cell r="H27">
            <v>3598217</v>
          </cell>
          <cell r="I27">
            <v>22375</v>
          </cell>
          <cell r="J27">
            <v>1707700</v>
          </cell>
          <cell r="K27">
            <v>233175</v>
          </cell>
          <cell r="L27">
            <v>1447475</v>
          </cell>
          <cell r="M27">
            <v>27050</v>
          </cell>
        </row>
        <row r="28">
          <cell r="B28">
            <v>4</v>
          </cell>
          <cell r="C28">
            <v>6310072</v>
          </cell>
          <cell r="E28">
            <v>2391176</v>
          </cell>
          <cell r="G28">
            <v>9430</v>
          </cell>
          <cell r="H28">
            <v>3885889</v>
          </cell>
          <cell r="I28">
            <v>23577</v>
          </cell>
          <cell r="J28">
            <v>1660818</v>
          </cell>
          <cell r="K28">
            <v>231309</v>
          </cell>
          <cell r="L28">
            <v>1402557</v>
          </cell>
          <cell r="M28">
            <v>26952</v>
          </cell>
        </row>
      </sheetData>
      <sheetData sheetId="2">
        <row r="12">
          <cell r="C12">
            <v>69329667</v>
          </cell>
          <cell r="D12">
            <v>1771</v>
          </cell>
          <cell r="E12">
            <v>20394995</v>
          </cell>
          <cell r="G12">
            <v>38830</v>
          </cell>
          <cell r="H12">
            <v>48880453</v>
          </cell>
          <cell r="I12">
            <v>13616</v>
          </cell>
          <cell r="J12">
            <v>45023750</v>
          </cell>
          <cell r="K12">
            <v>757569</v>
          </cell>
          <cell r="L12">
            <v>41907245</v>
          </cell>
          <cell r="M12">
            <v>2358935</v>
          </cell>
          <cell r="Q12">
            <v>461586</v>
          </cell>
          <cell r="R12">
            <v>23603</v>
          </cell>
        </row>
        <row r="13">
          <cell r="B13">
            <v>2</v>
          </cell>
          <cell r="C13">
            <v>64152410</v>
          </cell>
          <cell r="D13">
            <v>656</v>
          </cell>
          <cell r="E13">
            <v>18858933</v>
          </cell>
          <cell r="G13">
            <v>55776</v>
          </cell>
          <cell r="H13">
            <v>45237045</v>
          </cell>
          <cell r="I13">
            <v>0</v>
          </cell>
          <cell r="J13">
            <v>47558515</v>
          </cell>
          <cell r="K13">
            <v>740157</v>
          </cell>
          <cell r="L13">
            <v>44293760</v>
          </cell>
          <cell r="M13">
            <v>2524597</v>
          </cell>
          <cell r="Q13">
            <v>435625</v>
          </cell>
          <cell r="R13">
            <v>61074</v>
          </cell>
        </row>
        <row r="15">
          <cell r="B15">
            <v>2</v>
          </cell>
          <cell r="C15">
            <v>63984780</v>
          </cell>
          <cell r="D15">
            <v>1126</v>
          </cell>
          <cell r="E15">
            <v>19145653</v>
          </cell>
          <cell r="G15">
            <v>43760</v>
          </cell>
          <cell r="H15">
            <v>44794239</v>
          </cell>
          <cell r="I15">
            <v>0</v>
          </cell>
          <cell r="J15">
            <v>44461782</v>
          </cell>
          <cell r="K15">
            <v>473823</v>
          </cell>
          <cell r="L15">
            <v>41530132</v>
          </cell>
          <cell r="M15">
            <v>2457826</v>
          </cell>
          <cell r="Q15">
            <v>469472</v>
          </cell>
          <cell r="R15">
            <v>38293</v>
          </cell>
        </row>
        <row r="16">
          <cell r="B16">
            <v>2</v>
          </cell>
          <cell r="C16">
            <v>63348713</v>
          </cell>
          <cell r="D16">
            <v>900</v>
          </cell>
          <cell r="E16">
            <v>18433189</v>
          </cell>
          <cell r="G16">
            <v>37757</v>
          </cell>
          <cell r="H16">
            <v>44876866</v>
          </cell>
          <cell r="I16">
            <v>0</v>
          </cell>
          <cell r="J16">
            <v>44607682</v>
          </cell>
          <cell r="K16">
            <v>411317</v>
          </cell>
          <cell r="L16">
            <v>41738030</v>
          </cell>
          <cell r="M16">
            <v>2458334</v>
          </cell>
          <cell r="Q16">
            <v>458578</v>
          </cell>
          <cell r="R16">
            <v>25775</v>
          </cell>
        </row>
        <row r="17">
          <cell r="B17">
            <v>2</v>
          </cell>
          <cell r="C17">
            <v>64297000</v>
          </cell>
          <cell r="D17">
            <v>651</v>
          </cell>
          <cell r="E17">
            <v>18925373</v>
          </cell>
          <cell r="G17">
            <v>49312</v>
          </cell>
          <cell r="H17">
            <v>45321662</v>
          </cell>
          <cell r="I17">
            <v>0</v>
          </cell>
          <cell r="J17">
            <v>44687957</v>
          </cell>
          <cell r="K17">
            <v>442534</v>
          </cell>
          <cell r="L17">
            <v>41794051</v>
          </cell>
          <cell r="M17">
            <v>2451371</v>
          </cell>
          <cell r="Q17">
            <v>463477</v>
          </cell>
          <cell r="R17">
            <v>272122</v>
          </cell>
        </row>
        <row r="18">
          <cell r="B18">
            <v>2</v>
          </cell>
          <cell r="C18">
            <v>64285227</v>
          </cell>
          <cell r="D18">
            <v>902</v>
          </cell>
          <cell r="E18">
            <v>18752383</v>
          </cell>
          <cell r="G18">
            <v>70293</v>
          </cell>
          <cell r="H18">
            <v>45461647</v>
          </cell>
          <cell r="I18">
            <v>0</v>
          </cell>
          <cell r="J18">
            <v>44594084</v>
          </cell>
          <cell r="K18">
            <v>579284</v>
          </cell>
          <cell r="L18">
            <v>41579173</v>
          </cell>
          <cell r="M18">
            <v>2435626</v>
          </cell>
          <cell r="Q18">
            <v>508737</v>
          </cell>
          <cell r="R18">
            <v>56364</v>
          </cell>
        </row>
        <row r="20">
          <cell r="B20">
            <v>2</v>
          </cell>
          <cell r="C20">
            <v>64305229</v>
          </cell>
          <cell r="D20">
            <v>957</v>
          </cell>
          <cell r="E20">
            <v>18689592</v>
          </cell>
          <cell r="G20">
            <v>42385</v>
          </cell>
          <cell r="H20">
            <v>45572293</v>
          </cell>
          <cell r="I20">
            <v>0</v>
          </cell>
          <cell r="J20">
            <v>44876477</v>
          </cell>
          <cell r="K20">
            <v>631004</v>
          </cell>
          <cell r="L20">
            <v>41787819</v>
          </cell>
          <cell r="M20">
            <v>2457653</v>
          </cell>
          <cell r="Q20">
            <v>476230</v>
          </cell>
          <cell r="R20">
            <v>26752</v>
          </cell>
        </row>
        <row r="21">
          <cell r="B21">
            <v>2</v>
          </cell>
          <cell r="C21">
            <v>64222637</v>
          </cell>
          <cell r="D21">
            <v>1262</v>
          </cell>
          <cell r="E21">
            <v>18593709</v>
          </cell>
          <cell r="G21">
            <v>42552</v>
          </cell>
          <cell r="H21">
            <v>45585112</v>
          </cell>
          <cell r="I21">
            <v>0</v>
          </cell>
          <cell r="J21">
            <v>45038010</v>
          </cell>
          <cell r="K21">
            <v>705604</v>
          </cell>
          <cell r="L21">
            <v>41827752</v>
          </cell>
          <cell r="M21">
            <v>2504652</v>
          </cell>
          <cell r="Q21">
            <v>442378</v>
          </cell>
          <cell r="R21">
            <v>28678</v>
          </cell>
        </row>
        <row r="22">
          <cell r="B22">
            <v>2</v>
          </cell>
          <cell r="C22">
            <v>64536803</v>
          </cell>
          <cell r="D22">
            <v>2851</v>
          </cell>
          <cell r="E22">
            <v>18778495</v>
          </cell>
          <cell r="G22">
            <v>69442</v>
          </cell>
          <cell r="H22">
            <v>45686013</v>
          </cell>
          <cell r="I22">
            <v>0</v>
          </cell>
          <cell r="J22">
            <v>45577287</v>
          </cell>
          <cell r="K22">
            <v>713364</v>
          </cell>
          <cell r="L22">
            <v>42325190</v>
          </cell>
          <cell r="M22">
            <v>2538732</v>
          </cell>
          <cell r="Q22">
            <v>425762</v>
          </cell>
          <cell r="R22">
            <v>26568</v>
          </cell>
        </row>
        <row r="23">
          <cell r="B23">
            <v>2</v>
          </cell>
          <cell r="C23">
            <v>64522783</v>
          </cell>
          <cell r="D23">
            <v>3404</v>
          </cell>
          <cell r="E23">
            <v>18562471</v>
          </cell>
          <cell r="G23">
            <v>37345</v>
          </cell>
          <cell r="H23">
            <v>45919560</v>
          </cell>
          <cell r="I23">
            <v>0</v>
          </cell>
          <cell r="J23">
            <v>45929571</v>
          </cell>
          <cell r="K23">
            <v>652454</v>
          </cell>
          <cell r="L23">
            <v>42718386</v>
          </cell>
          <cell r="M23">
            <v>2558730</v>
          </cell>
          <cell r="Q23">
            <v>439656</v>
          </cell>
          <cell r="R23">
            <v>24523</v>
          </cell>
        </row>
        <row r="25">
          <cell r="B25">
            <v>2</v>
          </cell>
          <cell r="C25">
            <v>65781407</v>
          </cell>
          <cell r="D25">
            <v>3062</v>
          </cell>
          <cell r="E25">
            <v>19313412</v>
          </cell>
          <cell r="G25">
            <v>53851</v>
          </cell>
          <cell r="H25">
            <v>46411081</v>
          </cell>
          <cell r="I25">
            <v>0</v>
          </cell>
          <cell r="J25">
            <v>46322242</v>
          </cell>
          <cell r="K25">
            <v>710225</v>
          </cell>
          <cell r="L25">
            <v>43086562</v>
          </cell>
          <cell r="M25">
            <v>2525455</v>
          </cell>
          <cell r="Q25">
            <v>486945</v>
          </cell>
          <cell r="R25">
            <v>32151</v>
          </cell>
        </row>
        <row r="26">
          <cell r="B26">
            <v>2</v>
          </cell>
          <cell r="C26">
            <v>65334169</v>
          </cell>
          <cell r="D26">
            <v>831</v>
          </cell>
          <cell r="E26">
            <v>18922235</v>
          </cell>
          <cell r="G26">
            <v>36952</v>
          </cell>
          <cell r="H26">
            <v>46374149</v>
          </cell>
          <cell r="I26">
            <v>0</v>
          </cell>
          <cell r="J26">
            <v>46612203</v>
          </cell>
          <cell r="K26">
            <v>729985</v>
          </cell>
          <cell r="L26">
            <v>43345284</v>
          </cell>
          <cell r="M26">
            <v>2536933</v>
          </cell>
          <cell r="Q26">
            <v>458013</v>
          </cell>
          <cell r="R26">
            <v>21235</v>
          </cell>
        </row>
        <row r="27">
          <cell r="B27">
            <v>2</v>
          </cell>
          <cell r="C27">
            <v>64826848</v>
          </cell>
          <cell r="D27">
            <v>919</v>
          </cell>
          <cell r="E27">
            <v>18927647</v>
          </cell>
          <cell r="G27">
            <v>65371</v>
          </cell>
          <cell r="H27">
            <v>45832910</v>
          </cell>
          <cell r="I27">
            <v>0</v>
          </cell>
          <cell r="J27">
            <v>46831616</v>
          </cell>
          <cell r="K27">
            <v>768885</v>
          </cell>
          <cell r="L27">
            <v>43509861</v>
          </cell>
          <cell r="M27">
            <v>2552869</v>
          </cell>
          <cell r="Q27">
            <v>444688</v>
          </cell>
          <cell r="R27">
            <v>28320</v>
          </cell>
        </row>
        <row r="28">
          <cell r="B28">
            <v>2</v>
          </cell>
          <cell r="C28">
            <v>64152410</v>
          </cell>
          <cell r="D28">
            <v>656</v>
          </cell>
          <cell r="E28">
            <v>18858933</v>
          </cell>
          <cell r="G28">
            <v>55776</v>
          </cell>
          <cell r="H28">
            <v>45237045</v>
          </cell>
          <cell r="I28">
            <v>0</v>
          </cell>
          <cell r="J28">
            <v>47558515</v>
          </cell>
          <cell r="K28">
            <v>740157</v>
          </cell>
          <cell r="L28">
            <v>44293760</v>
          </cell>
          <cell r="M28">
            <v>2524597</v>
          </cell>
          <cell r="Q28">
            <v>435625</v>
          </cell>
          <cell r="R28">
            <v>61074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abSelected="1" zoomScale="130" zoomScaleNormal="130" zoomScaleSheetLayoutView="100" workbookViewId="0">
      <selection sqref="A1:H1"/>
    </sheetView>
  </sheetViews>
  <sheetFormatPr defaultRowHeight="13.5" x14ac:dyDescent="0.15"/>
  <cols>
    <col min="1" max="1" width="11.25" style="86" customWidth="1"/>
    <col min="2" max="2" width="8.75" style="86" customWidth="1"/>
    <col min="3" max="4" width="13.625" style="86" customWidth="1"/>
    <col min="5" max="5" width="8.75" style="86" customWidth="1"/>
    <col min="6" max="6" width="13.625" style="86" customWidth="1"/>
    <col min="7" max="7" width="8.75" style="86" customWidth="1"/>
    <col min="8" max="8" width="13.625" style="86" customWidth="1"/>
    <col min="9" max="17" width="9.25" style="86" customWidth="1"/>
    <col min="18" max="18" width="8.75" style="86" customWidth="1"/>
    <col min="19" max="20" width="8.5" style="87" customWidth="1"/>
    <col min="21" max="21" width="9" style="87"/>
    <col min="22" max="22" width="8.5" style="87" customWidth="1"/>
    <col min="23" max="23" width="9" style="87"/>
    <col min="24" max="25" width="8.5" style="87" customWidth="1"/>
    <col min="26" max="26" width="9" style="87"/>
    <col min="27" max="27" width="8.5" style="87" customWidth="1"/>
    <col min="28" max="28" width="9" style="87"/>
    <col min="29" max="30" width="8.5" style="87" customWidth="1"/>
    <col min="31" max="31" width="9" style="87"/>
    <col min="32" max="32" width="8.5" style="87" customWidth="1"/>
    <col min="33" max="16384" width="9" style="87"/>
  </cols>
  <sheetData>
    <row r="1" spans="1:18" ht="21" customHeight="1" x14ac:dyDescent="0.15">
      <c r="A1" s="195" t="s">
        <v>171</v>
      </c>
      <c r="B1" s="195"/>
      <c r="C1" s="195"/>
      <c r="D1" s="195"/>
      <c r="E1" s="195"/>
      <c r="F1" s="195"/>
      <c r="G1" s="195"/>
      <c r="H1" s="195"/>
      <c r="I1" s="196" t="s">
        <v>172</v>
      </c>
      <c r="J1" s="196"/>
      <c r="K1" s="196"/>
      <c r="L1" s="196"/>
      <c r="M1" s="196"/>
      <c r="N1" s="196"/>
      <c r="O1" s="196"/>
      <c r="P1" s="196"/>
      <c r="Q1" s="196"/>
      <c r="R1" s="196"/>
    </row>
    <row r="2" spans="1:18" ht="13.5" customHeight="1" x14ac:dyDescent="0.15">
      <c r="A2" s="77"/>
      <c r="B2" s="102"/>
      <c r="C2" s="77"/>
    </row>
    <row r="3" spans="1:18" ht="17.25" x14ac:dyDescent="0.15">
      <c r="A3" s="197" t="s">
        <v>252</v>
      </c>
      <c r="B3" s="198"/>
      <c r="C3" s="198"/>
      <c r="D3" s="198"/>
      <c r="E3" s="198"/>
      <c r="F3" s="198"/>
      <c r="G3" s="198"/>
      <c r="H3" s="198"/>
      <c r="I3" s="199" t="s">
        <v>142</v>
      </c>
      <c r="J3" s="199"/>
      <c r="K3" s="199"/>
      <c r="L3" s="199"/>
      <c r="M3" s="199"/>
      <c r="N3" s="199"/>
      <c r="O3" s="199"/>
      <c r="P3" s="199"/>
      <c r="Q3" s="199"/>
      <c r="R3" s="199"/>
    </row>
    <row r="4" spans="1:18" x14ac:dyDescent="0.15">
      <c r="A4" s="14"/>
      <c r="B4" s="15"/>
      <c r="C4" s="15"/>
      <c r="D4" s="15"/>
      <c r="E4" s="15"/>
      <c r="F4" s="15"/>
      <c r="G4" s="15"/>
      <c r="H4" s="15"/>
      <c r="R4" s="14"/>
    </row>
    <row r="5" spans="1:18" ht="12.75" customHeight="1" x14ac:dyDescent="0.15">
      <c r="A5" s="200" t="s">
        <v>140</v>
      </c>
      <c r="B5" s="201"/>
      <c r="C5" s="201"/>
      <c r="D5" s="201"/>
      <c r="E5" s="201"/>
      <c r="F5" s="201"/>
      <c r="G5" s="201"/>
      <c r="H5" s="201"/>
    </row>
    <row r="6" spans="1:18" ht="12.75" customHeight="1" thickBot="1" x14ac:dyDescent="0.2">
      <c r="A6" s="192"/>
      <c r="B6" s="193"/>
      <c r="C6" s="193"/>
      <c r="D6" s="193"/>
      <c r="E6" s="193"/>
      <c r="F6" s="193"/>
      <c r="G6" s="193"/>
      <c r="H6" s="193"/>
      <c r="I6" s="85"/>
      <c r="J6" s="85"/>
      <c r="K6" s="194" t="s">
        <v>102</v>
      </c>
      <c r="L6" s="194"/>
      <c r="M6" s="194"/>
      <c r="N6" s="194"/>
      <c r="O6" s="194"/>
      <c r="P6" s="194"/>
      <c r="Q6" s="194"/>
      <c r="R6" s="194"/>
    </row>
    <row r="7" spans="1:18" ht="18.75" customHeight="1" x14ac:dyDescent="0.15">
      <c r="A7" s="202" t="s">
        <v>8</v>
      </c>
      <c r="B7" s="204" t="s">
        <v>27</v>
      </c>
      <c r="C7" s="204"/>
      <c r="D7" s="204"/>
      <c r="E7" s="204"/>
      <c r="F7" s="203"/>
      <c r="G7" s="205" t="s">
        <v>28</v>
      </c>
      <c r="H7" s="206"/>
      <c r="I7" s="207" t="s">
        <v>106</v>
      </c>
      <c r="J7" s="208"/>
      <c r="K7" s="208"/>
      <c r="L7" s="208"/>
      <c r="M7" s="208"/>
      <c r="N7" s="208"/>
      <c r="O7" s="208"/>
      <c r="P7" s="208"/>
      <c r="Q7" s="209"/>
      <c r="R7" s="210" t="s">
        <v>15</v>
      </c>
    </row>
    <row r="8" spans="1:18" ht="18.75" customHeight="1" x14ac:dyDescent="0.15">
      <c r="A8" s="202"/>
      <c r="B8" s="202" t="s">
        <v>26</v>
      </c>
      <c r="C8" s="202" t="s">
        <v>29</v>
      </c>
      <c r="D8" s="202" t="s">
        <v>30</v>
      </c>
      <c r="E8" s="204" t="s">
        <v>31</v>
      </c>
      <c r="F8" s="203"/>
      <c r="G8" s="212" t="s">
        <v>32</v>
      </c>
      <c r="H8" s="214" t="s">
        <v>100</v>
      </c>
      <c r="I8" s="211" t="s">
        <v>33</v>
      </c>
      <c r="J8" s="211"/>
      <c r="K8" s="215"/>
      <c r="L8" s="211" t="s">
        <v>34</v>
      </c>
      <c r="M8" s="215"/>
      <c r="N8" s="211" t="s">
        <v>35</v>
      </c>
      <c r="O8" s="215"/>
      <c r="P8" s="211" t="s">
        <v>36</v>
      </c>
      <c r="Q8" s="215"/>
      <c r="R8" s="210"/>
    </row>
    <row r="9" spans="1:18" ht="18.75" customHeight="1" x14ac:dyDescent="0.15">
      <c r="A9" s="203"/>
      <c r="B9" s="203"/>
      <c r="C9" s="203"/>
      <c r="D9" s="203"/>
      <c r="E9" s="84" t="s">
        <v>32</v>
      </c>
      <c r="F9" s="84" t="s">
        <v>30</v>
      </c>
      <c r="G9" s="213"/>
      <c r="H9" s="204"/>
      <c r="I9" s="83" t="s">
        <v>37</v>
      </c>
      <c r="J9" s="83" t="s">
        <v>38</v>
      </c>
      <c r="K9" s="83" t="s">
        <v>39</v>
      </c>
      <c r="L9" s="83" t="s">
        <v>38</v>
      </c>
      <c r="M9" s="83" t="s">
        <v>39</v>
      </c>
      <c r="N9" s="83" t="s">
        <v>38</v>
      </c>
      <c r="O9" s="83" t="s">
        <v>39</v>
      </c>
      <c r="P9" s="83" t="s">
        <v>38</v>
      </c>
      <c r="Q9" s="83" t="s">
        <v>39</v>
      </c>
      <c r="R9" s="211"/>
    </row>
    <row r="10" spans="1:18" ht="12.75" customHeight="1" x14ac:dyDescent="0.15">
      <c r="A10" s="16" t="s">
        <v>234</v>
      </c>
      <c r="B10" s="86">
        <v>244</v>
      </c>
      <c r="C10" s="86">
        <v>365473</v>
      </c>
      <c r="D10" s="86">
        <v>397200847</v>
      </c>
      <c r="E10" s="86">
        <v>1497</v>
      </c>
      <c r="F10" s="86">
        <v>1627872</v>
      </c>
      <c r="G10" s="86">
        <v>97</v>
      </c>
      <c r="H10" s="86">
        <v>82994</v>
      </c>
      <c r="I10" s="86">
        <v>5</v>
      </c>
      <c r="J10" s="86">
        <v>8</v>
      </c>
      <c r="K10" s="86">
        <v>3979</v>
      </c>
      <c r="L10" s="18" t="s">
        <v>105</v>
      </c>
      <c r="M10" s="18" t="s">
        <v>105</v>
      </c>
      <c r="N10" s="18">
        <v>8</v>
      </c>
      <c r="O10" s="18">
        <v>3979</v>
      </c>
      <c r="P10" s="18" t="s">
        <v>105</v>
      </c>
      <c r="Q10" s="18" t="s">
        <v>105</v>
      </c>
      <c r="R10" s="17" t="s">
        <v>235</v>
      </c>
    </row>
    <row r="11" spans="1:18" ht="12.75" customHeight="1" x14ac:dyDescent="0.15">
      <c r="A11" s="16" t="s">
        <v>236</v>
      </c>
      <c r="B11" s="86">
        <v>244</v>
      </c>
      <c r="C11" s="86">
        <v>376621</v>
      </c>
      <c r="D11" s="86">
        <v>420832450</v>
      </c>
      <c r="E11" s="86">
        <v>1543</v>
      </c>
      <c r="F11" s="86">
        <v>1724723</v>
      </c>
      <c r="G11" s="86">
        <v>142</v>
      </c>
      <c r="H11" s="86">
        <v>336820</v>
      </c>
      <c r="I11" s="86">
        <v>6</v>
      </c>
      <c r="J11" s="86">
        <v>23</v>
      </c>
      <c r="K11" s="86">
        <v>102802</v>
      </c>
      <c r="L11" s="18">
        <v>1</v>
      </c>
      <c r="M11" s="18">
        <v>300</v>
      </c>
      <c r="N11" s="18">
        <v>22</v>
      </c>
      <c r="O11" s="18">
        <v>102502</v>
      </c>
      <c r="P11" s="18" t="s">
        <v>105</v>
      </c>
      <c r="Q11" s="18" t="s">
        <v>105</v>
      </c>
      <c r="R11" s="17" t="s">
        <v>136</v>
      </c>
    </row>
    <row r="12" spans="1:18" ht="12.75" customHeight="1" x14ac:dyDescent="0.15">
      <c r="A12" s="16" t="s">
        <v>146</v>
      </c>
      <c r="B12" s="86">
        <v>245</v>
      </c>
      <c r="C12" s="86">
        <v>351872</v>
      </c>
      <c r="D12" s="86">
        <v>399340704</v>
      </c>
      <c r="E12" s="86">
        <v>1436</v>
      </c>
      <c r="F12" s="86">
        <v>1629962</v>
      </c>
      <c r="G12" s="86">
        <v>59</v>
      </c>
      <c r="H12" s="86">
        <v>36352</v>
      </c>
      <c r="I12" s="86">
        <v>5</v>
      </c>
      <c r="J12" s="86">
        <v>9</v>
      </c>
      <c r="K12" s="86">
        <v>4065</v>
      </c>
      <c r="L12" s="18">
        <v>3</v>
      </c>
      <c r="M12" s="18">
        <v>1150</v>
      </c>
      <c r="N12" s="18">
        <v>6</v>
      </c>
      <c r="O12" s="18">
        <v>2915</v>
      </c>
      <c r="P12" s="18" t="s">
        <v>105</v>
      </c>
      <c r="Q12" s="18" t="s">
        <v>105</v>
      </c>
      <c r="R12" s="17" t="s">
        <v>145</v>
      </c>
    </row>
    <row r="13" spans="1:18" ht="12.75" customHeight="1" x14ac:dyDescent="0.15">
      <c r="A13" s="16" t="s">
        <v>237</v>
      </c>
      <c r="B13" s="86">
        <v>247</v>
      </c>
      <c r="C13" s="86">
        <v>332387</v>
      </c>
      <c r="D13" s="86">
        <v>368961628</v>
      </c>
      <c r="E13" s="86">
        <v>1345</v>
      </c>
      <c r="F13" s="86">
        <v>1493771</v>
      </c>
      <c r="G13" s="86">
        <v>21</v>
      </c>
      <c r="H13" s="86">
        <v>56200</v>
      </c>
      <c r="I13" s="86">
        <v>2</v>
      </c>
      <c r="J13" s="86">
        <v>4</v>
      </c>
      <c r="K13" s="86">
        <v>47356</v>
      </c>
      <c r="L13" s="86">
        <v>2</v>
      </c>
      <c r="M13" s="86">
        <v>46410</v>
      </c>
      <c r="N13" s="86">
        <v>2</v>
      </c>
      <c r="O13" s="86">
        <v>946</v>
      </c>
      <c r="P13" s="48" t="s">
        <v>105</v>
      </c>
      <c r="Q13" s="48" t="s">
        <v>105</v>
      </c>
      <c r="R13" s="17" t="s">
        <v>238</v>
      </c>
    </row>
    <row r="14" spans="1:18" ht="12.75" customHeight="1" x14ac:dyDescent="0.15">
      <c r="A14" s="16" t="s">
        <v>239</v>
      </c>
      <c r="B14" s="91">
        <f>SUM(B16:B29)</f>
        <v>245</v>
      </c>
      <c r="C14" s="91">
        <f>SUM(C16:C29)</f>
        <v>316867</v>
      </c>
      <c r="D14" s="91">
        <f>SUM(D16:D29)</f>
        <v>355454177</v>
      </c>
      <c r="E14" s="86">
        <f>ROUNDDOWN(C14/B14,0)</f>
        <v>1293</v>
      </c>
      <c r="F14" s="86">
        <f>ROUNDDOWN(D14/B14,0)</f>
        <v>1450833</v>
      </c>
      <c r="G14" s="91">
        <f>SUM(G16:G29)</f>
        <v>39</v>
      </c>
      <c r="H14" s="91">
        <f>SUM(H16:H29)</f>
        <v>757294</v>
      </c>
      <c r="I14" s="91">
        <f>SUM(I16:I29)</f>
        <v>3</v>
      </c>
      <c r="J14" s="91">
        <f>SUM(J16:J29)</f>
        <v>6</v>
      </c>
      <c r="K14" s="91">
        <f>SUM(K16:K29)</f>
        <v>295434</v>
      </c>
      <c r="L14" s="91">
        <f t="shared" ref="L14:M14" si="0">SUM(L16:L29)</f>
        <v>0</v>
      </c>
      <c r="M14" s="91">
        <f t="shared" si="0"/>
        <v>0</v>
      </c>
      <c r="N14" s="91">
        <f>SUM(N16:N29)</f>
        <v>6</v>
      </c>
      <c r="O14" s="91">
        <f>SUM(O16:O29)</f>
        <v>295434</v>
      </c>
      <c r="P14" s="91">
        <f t="shared" ref="P14:Q14" si="1">SUM(P16:P29)</f>
        <v>0</v>
      </c>
      <c r="Q14" s="91">
        <f t="shared" si="1"/>
        <v>0</v>
      </c>
      <c r="R14" s="17" t="s">
        <v>240</v>
      </c>
    </row>
    <row r="15" spans="1:18" ht="6.75" customHeight="1" x14ac:dyDescent="0.15">
      <c r="A15" s="16"/>
      <c r="L15" s="18"/>
      <c r="M15" s="18"/>
      <c r="N15" s="18"/>
      <c r="O15" s="18"/>
      <c r="R15" s="17"/>
    </row>
    <row r="16" spans="1:18" ht="12.75" customHeight="1" x14ac:dyDescent="0.15">
      <c r="A16" s="16" t="s">
        <v>16</v>
      </c>
      <c r="B16" s="92">
        <v>19</v>
      </c>
      <c r="C16" s="48">
        <v>29160</v>
      </c>
      <c r="D16" s="48">
        <v>33857495</v>
      </c>
      <c r="E16" s="86">
        <f>ROUNDDOWN(C16/B16,0)</f>
        <v>1534</v>
      </c>
      <c r="F16" s="86">
        <f>ROUNDDOWN(D16/B16,0)</f>
        <v>1781973</v>
      </c>
      <c r="G16" s="100">
        <v>10</v>
      </c>
      <c r="H16" s="100">
        <v>2681</v>
      </c>
      <c r="I16" s="48" t="s">
        <v>105</v>
      </c>
      <c r="J16" s="48" t="s">
        <v>105</v>
      </c>
      <c r="K16" s="48" t="s">
        <v>105</v>
      </c>
      <c r="L16" s="103" t="s">
        <v>104</v>
      </c>
      <c r="M16" s="103" t="s">
        <v>104</v>
      </c>
      <c r="N16" s="103" t="s">
        <v>104</v>
      </c>
      <c r="O16" s="103" t="s">
        <v>104</v>
      </c>
      <c r="P16" s="103" t="s">
        <v>104</v>
      </c>
      <c r="Q16" s="103" t="s">
        <v>104</v>
      </c>
      <c r="R16" s="17" t="s">
        <v>20</v>
      </c>
    </row>
    <row r="17" spans="1:18" ht="12.75" customHeight="1" x14ac:dyDescent="0.15">
      <c r="A17" s="16" t="s">
        <v>17</v>
      </c>
      <c r="B17" s="92">
        <v>19</v>
      </c>
      <c r="C17" s="48">
        <v>25851</v>
      </c>
      <c r="D17" s="48">
        <v>27837911</v>
      </c>
      <c r="E17" s="86">
        <f>ROUNDDOWN(C17/B17,0)</f>
        <v>1360</v>
      </c>
      <c r="F17" s="86">
        <f>ROUNDDOWN(D17/B17,0)</f>
        <v>1465153</v>
      </c>
      <c r="G17" s="100">
        <v>3</v>
      </c>
      <c r="H17" s="100">
        <v>2621</v>
      </c>
      <c r="I17" s="48">
        <v>1</v>
      </c>
      <c r="J17" s="48">
        <v>2</v>
      </c>
      <c r="K17" s="48">
        <v>672</v>
      </c>
      <c r="L17" s="103" t="s">
        <v>104</v>
      </c>
      <c r="M17" s="103" t="s">
        <v>104</v>
      </c>
      <c r="N17" s="103">
        <v>2</v>
      </c>
      <c r="O17" s="103">
        <v>672</v>
      </c>
      <c r="P17" s="103" t="s">
        <v>104</v>
      </c>
      <c r="Q17" s="103" t="s">
        <v>104</v>
      </c>
      <c r="R17" s="17" t="s">
        <v>21</v>
      </c>
    </row>
    <row r="18" spans="1:18" ht="12.75" customHeight="1" x14ac:dyDescent="0.15">
      <c r="A18" s="16" t="s">
        <v>91</v>
      </c>
      <c r="B18" s="92">
        <v>21</v>
      </c>
      <c r="C18" s="48">
        <v>23129</v>
      </c>
      <c r="D18" s="48">
        <v>25774754</v>
      </c>
      <c r="E18" s="86">
        <f>ROUNDDOWN(C18/B18,0)</f>
        <v>1101</v>
      </c>
      <c r="F18" s="86">
        <f>ROUNDDOWN(D18/B18,0)</f>
        <v>1227369</v>
      </c>
      <c r="G18" s="100">
        <v>5</v>
      </c>
      <c r="H18" s="100">
        <v>1719</v>
      </c>
      <c r="I18" s="48">
        <v>1</v>
      </c>
      <c r="J18" s="48">
        <v>1</v>
      </c>
      <c r="K18" s="48">
        <v>2200</v>
      </c>
      <c r="L18" s="103" t="s">
        <v>104</v>
      </c>
      <c r="M18" s="103" t="s">
        <v>104</v>
      </c>
      <c r="N18" s="103">
        <v>1</v>
      </c>
      <c r="O18" s="103">
        <v>2200</v>
      </c>
      <c r="P18" s="103" t="s">
        <v>104</v>
      </c>
      <c r="Q18" s="103" t="s">
        <v>104</v>
      </c>
      <c r="R18" s="17" t="s">
        <v>126</v>
      </c>
    </row>
    <row r="19" spans="1:18" ht="12.75" customHeight="1" x14ac:dyDescent="0.15">
      <c r="A19" s="16" t="s">
        <v>92</v>
      </c>
      <c r="B19" s="92">
        <v>20</v>
      </c>
      <c r="C19" s="48">
        <v>26025</v>
      </c>
      <c r="D19" s="48">
        <v>33533619</v>
      </c>
      <c r="E19" s="86">
        <f>ROUNDDOWN(C19/B19,0)</f>
        <v>1301</v>
      </c>
      <c r="F19" s="86">
        <f>ROUNDDOWN(D19/B19,0)</f>
        <v>1676680</v>
      </c>
      <c r="G19" s="100">
        <v>8</v>
      </c>
      <c r="H19" s="100">
        <v>3860</v>
      </c>
      <c r="I19" s="48" t="s">
        <v>105</v>
      </c>
      <c r="J19" s="48" t="s">
        <v>105</v>
      </c>
      <c r="K19" s="48" t="s">
        <v>105</v>
      </c>
      <c r="L19" s="103" t="s">
        <v>104</v>
      </c>
      <c r="M19" s="103" t="s">
        <v>104</v>
      </c>
      <c r="N19" s="103" t="s">
        <v>104</v>
      </c>
      <c r="O19" s="103" t="s">
        <v>104</v>
      </c>
      <c r="P19" s="103" t="s">
        <v>104</v>
      </c>
      <c r="Q19" s="103" t="s">
        <v>104</v>
      </c>
      <c r="R19" s="17" t="s">
        <v>127</v>
      </c>
    </row>
    <row r="20" spans="1:18" s="98" customFormat="1" ht="6.75" customHeight="1" x14ac:dyDescent="0.15">
      <c r="A20" s="93"/>
      <c r="B20" s="94"/>
      <c r="C20" s="94"/>
      <c r="D20" s="94"/>
      <c r="E20" s="77"/>
      <c r="F20" s="77"/>
      <c r="G20" s="95"/>
      <c r="H20" s="95"/>
      <c r="I20" s="95"/>
      <c r="J20" s="96"/>
      <c r="K20" s="96"/>
      <c r="L20" s="96"/>
      <c r="M20" s="96"/>
      <c r="N20" s="96"/>
      <c r="O20" s="96"/>
      <c r="P20" s="96"/>
      <c r="Q20" s="96"/>
      <c r="R20" s="97"/>
    </row>
    <row r="21" spans="1:18" ht="12.75" customHeight="1" x14ac:dyDescent="0.15">
      <c r="A21" s="16" t="s">
        <v>93</v>
      </c>
      <c r="B21" s="99">
        <v>21</v>
      </c>
      <c r="C21" s="100">
        <v>32273</v>
      </c>
      <c r="D21" s="100">
        <v>36256785</v>
      </c>
      <c r="E21" s="86">
        <f>ROUNDDOWN(C21/B21,0)</f>
        <v>1536</v>
      </c>
      <c r="F21" s="86">
        <f>ROUNDDOWN(D21/B21,0)</f>
        <v>1726513</v>
      </c>
      <c r="G21" s="105">
        <v>7</v>
      </c>
      <c r="H21" s="105">
        <v>3091</v>
      </c>
      <c r="I21" s="100" t="s">
        <v>105</v>
      </c>
      <c r="J21" s="100" t="s">
        <v>105</v>
      </c>
      <c r="K21" s="100" t="s">
        <v>105</v>
      </c>
      <c r="L21" s="103" t="s">
        <v>104</v>
      </c>
      <c r="M21" s="103" t="s">
        <v>104</v>
      </c>
      <c r="N21" s="103" t="s">
        <v>104</v>
      </c>
      <c r="O21" s="103" t="s">
        <v>104</v>
      </c>
      <c r="P21" s="103" t="s">
        <v>104</v>
      </c>
      <c r="Q21" s="103" t="s">
        <v>104</v>
      </c>
      <c r="R21" s="17" t="s">
        <v>81</v>
      </c>
    </row>
    <row r="22" spans="1:18" ht="12.75" customHeight="1" x14ac:dyDescent="0.15">
      <c r="A22" s="16" t="s">
        <v>94</v>
      </c>
      <c r="B22" s="99">
        <v>21</v>
      </c>
      <c r="C22" s="100">
        <v>22948</v>
      </c>
      <c r="D22" s="100">
        <v>25442814</v>
      </c>
      <c r="E22" s="86">
        <f>ROUNDDOWN(C22/B22,0)</f>
        <v>1092</v>
      </c>
      <c r="F22" s="86">
        <f>ROUNDDOWN(D22/B22,0)</f>
        <v>1211562</v>
      </c>
      <c r="G22" s="105" t="s">
        <v>104</v>
      </c>
      <c r="H22" s="105" t="s">
        <v>104</v>
      </c>
      <c r="I22" s="100" t="s">
        <v>105</v>
      </c>
      <c r="J22" s="100" t="s">
        <v>105</v>
      </c>
      <c r="K22" s="100" t="s">
        <v>105</v>
      </c>
      <c r="L22" s="103" t="s">
        <v>104</v>
      </c>
      <c r="M22" s="103" t="s">
        <v>104</v>
      </c>
      <c r="N22" s="103" t="s">
        <v>104</v>
      </c>
      <c r="O22" s="103" t="s">
        <v>104</v>
      </c>
      <c r="P22" s="103" t="s">
        <v>104</v>
      </c>
      <c r="Q22" s="103" t="s">
        <v>104</v>
      </c>
      <c r="R22" s="17" t="s">
        <v>82</v>
      </c>
    </row>
    <row r="23" spans="1:18" ht="12.75" customHeight="1" x14ac:dyDescent="0.15">
      <c r="A23" s="16" t="s">
        <v>95</v>
      </c>
      <c r="B23" s="99">
        <v>21</v>
      </c>
      <c r="C23" s="100">
        <v>32031</v>
      </c>
      <c r="D23" s="100">
        <v>36949541</v>
      </c>
      <c r="E23" s="86">
        <f>ROUNDDOWN(C23/B23,0)</f>
        <v>1525</v>
      </c>
      <c r="F23" s="86">
        <f>ROUNDDOWN(D23/B23,0)</f>
        <v>1759501</v>
      </c>
      <c r="G23" s="105" t="s">
        <v>104</v>
      </c>
      <c r="H23" s="105" t="s">
        <v>104</v>
      </c>
      <c r="I23" s="100" t="s">
        <v>105</v>
      </c>
      <c r="J23" s="100" t="s">
        <v>105</v>
      </c>
      <c r="K23" s="100" t="s">
        <v>105</v>
      </c>
      <c r="L23" s="103" t="s">
        <v>104</v>
      </c>
      <c r="M23" s="103" t="s">
        <v>104</v>
      </c>
      <c r="N23" s="103" t="s">
        <v>104</v>
      </c>
      <c r="O23" s="103" t="s">
        <v>104</v>
      </c>
      <c r="P23" s="103" t="s">
        <v>104</v>
      </c>
      <c r="Q23" s="103" t="s">
        <v>104</v>
      </c>
      <c r="R23" s="17" t="s">
        <v>83</v>
      </c>
    </row>
    <row r="24" spans="1:18" ht="12.75" customHeight="1" x14ac:dyDescent="0.15">
      <c r="A24" s="16" t="s">
        <v>96</v>
      </c>
      <c r="B24" s="99">
        <v>23</v>
      </c>
      <c r="C24" s="100">
        <v>26905</v>
      </c>
      <c r="D24" s="100">
        <v>30710618</v>
      </c>
      <c r="E24" s="86">
        <f>ROUNDDOWN(C24/B24,0)</f>
        <v>1169</v>
      </c>
      <c r="F24" s="86">
        <f>ROUNDDOWN(D24/B24,0)</f>
        <v>1335244</v>
      </c>
      <c r="G24" s="105">
        <v>1</v>
      </c>
      <c r="H24" s="105">
        <v>76000</v>
      </c>
      <c r="I24" s="100" t="s">
        <v>105</v>
      </c>
      <c r="J24" s="100" t="s">
        <v>105</v>
      </c>
      <c r="K24" s="100" t="s">
        <v>105</v>
      </c>
      <c r="L24" s="103" t="s">
        <v>104</v>
      </c>
      <c r="M24" s="103" t="s">
        <v>104</v>
      </c>
      <c r="N24" s="103" t="s">
        <v>104</v>
      </c>
      <c r="O24" s="103" t="s">
        <v>104</v>
      </c>
      <c r="P24" s="103" t="s">
        <v>104</v>
      </c>
      <c r="Q24" s="103" t="s">
        <v>104</v>
      </c>
      <c r="R24" s="17" t="s">
        <v>84</v>
      </c>
    </row>
    <row r="25" spans="1:18" s="98" customFormat="1" ht="6.75" customHeight="1" x14ac:dyDescent="0.15">
      <c r="A25" s="93"/>
      <c r="B25" s="94"/>
      <c r="C25" s="94"/>
      <c r="D25" s="94"/>
      <c r="E25" s="77"/>
      <c r="F25" s="77"/>
      <c r="G25" s="95"/>
      <c r="H25" s="95"/>
      <c r="I25" s="95"/>
      <c r="J25" s="96"/>
      <c r="K25" s="96"/>
      <c r="L25" s="96"/>
      <c r="M25" s="96"/>
      <c r="N25" s="96"/>
      <c r="O25" s="96"/>
      <c r="P25" s="96"/>
      <c r="Q25" s="96"/>
      <c r="R25" s="97"/>
    </row>
    <row r="26" spans="1:18" ht="12.75" customHeight="1" x14ac:dyDescent="0.15">
      <c r="A26" s="16" t="s">
        <v>97</v>
      </c>
      <c r="B26" s="99">
        <v>18</v>
      </c>
      <c r="C26" s="100">
        <v>20526</v>
      </c>
      <c r="D26" s="100">
        <v>23454418</v>
      </c>
      <c r="E26" s="86">
        <f>ROUNDDOWN(C26/B26,0)</f>
        <v>1140</v>
      </c>
      <c r="F26" s="86">
        <f>ROUNDDOWN(D26/B26,0)</f>
        <v>1303023</v>
      </c>
      <c r="G26" s="105" t="s">
        <v>104</v>
      </c>
      <c r="H26" s="105" t="s">
        <v>104</v>
      </c>
      <c r="I26" s="48" t="s">
        <v>105</v>
      </c>
      <c r="J26" s="48" t="s">
        <v>105</v>
      </c>
      <c r="K26" s="48" t="s">
        <v>105</v>
      </c>
      <c r="L26" s="103" t="s">
        <v>104</v>
      </c>
      <c r="M26" s="103" t="s">
        <v>104</v>
      </c>
      <c r="N26" s="103" t="s">
        <v>104</v>
      </c>
      <c r="O26" s="103" t="s">
        <v>104</v>
      </c>
      <c r="P26" s="103" t="s">
        <v>104</v>
      </c>
      <c r="Q26" s="103" t="s">
        <v>104</v>
      </c>
      <c r="R26" s="17" t="s">
        <v>85</v>
      </c>
    </row>
    <row r="27" spans="1:18" ht="12.75" customHeight="1" x14ac:dyDescent="0.15">
      <c r="A27" s="16" t="s">
        <v>98</v>
      </c>
      <c r="B27" s="92">
        <v>22</v>
      </c>
      <c r="C27" s="48">
        <v>30157</v>
      </c>
      <c r="D27" s="48">
        <v>32845587</v>
      </c>
      <c r="E27" s="86">
        <f>ROUNDDOWN(C27/B27,0)</f>
        <v>1370</v>
      </c>
      <c r="F27" s="86">
        <f>ROUNDDOWN(D27/B27,0)</f>
        <v>1492981</v>
      </c>
      <c r="G27" s="105">
        <v>5</v>
      </c>
      <c r="H27" s="105">
        <v>667322</v>
      </c>
      <c r="I27" s="48">
        <v>1</v>
      </c>
      <c r="J27" s="48">
        <v>3</v>
      </c>
      <c r="K27" s="48">
        <v>292562</v>
      </c>
      <c r="L27" s="103" t="s">
        <v>104</v>
      </c>
      <c r="M27" s="103" t="s">
        <v>104</v>
      </c>
      <c r="N27" s="103">
        <v>3</v>
      </c>
      <c r="O27" s="103">
        <v>292562</v>
      </c>
      <c r="P27" s="103" t="s">
        <v>104</v>
      </c>
      <c r="Q27" s="103" t="s">
        <v>104</v>
      </c>
      <c r="R27" s="17" t="s">
        <v>86</v>
      </c>
    </row>
    <row r="28" spans="1:18" ht="12.75" customHeight="1" x14ac:dyDescent="0.15">
      <c r="A28" s="16" t="s">
        <v>18</v>
      </c>
      <c r="B28" s="92">
        <v>21</v>
      </c>
      <c r="C28" s="48">
        <v>25394</v>
      </c>
      <c r="D28" s="48">
        <v>26778968</v>
      </c>
      <c r="E28" s="86">
        <f>ROUNDDOWN(C28/B28,0)</f>
        <v>1209</v>
      </c>
      <c r="F28" s="86">
        <f>ROUNDDOWN(D28/B28,0)</f>
        <v>1275188</v>
      </c>
      <c r="G28" s="105" t="s">
        <v>104</v>
      </c>
      <c r="H28" s="105" t="s">
        <v>104</v>
      </c>
      <c r="I28" s="48" t="s">
        <v>105</v>
      </c>
      <c r="J28" s="48" t="s">
        <v>105</v>
      </c>
      <c r="K28" s="48" t="s">
        <v>105</v>
      </c>
      <c r="L28" s="103" t="s">
        <v>104</v>
      </c>
      <c r="M28" s="103" t="s">
        <v>104</v>
      </c>
      <c r="N28" s="103" t="s">
        <v>104</v>
      </c>
      <c r="O28" s="103" t="s">
        <v>104</v>
      </c>
      <c r="P28" s="103" t="s">
        <v>104</v>
      </c>
      <c r="Q28" s="103" t="s">
        <v>104</v>
      </c>
      <c r="R28" s="17" t="s">
        <v>23</v>
      </c>
    </row>
    <row r="29" spans="1:18" ht="12.75" customHeight="1" thickBot="1" x14ac:dyDescent="0.2">
      <c r="A29" s="19" t="s">
        <v>19</v>
      </c>
      <c r="B29" s="92">
        <v>19</v>
      </c>
      <c r="C29" s="48">
        <v>22468</v>
      </c>
      <c r="D29" s="48">
        <v>22011667</v>
      </c>
      <c r="E29" s="86">
        <f>ROUNDDOWN(C29/B29,0)</f>
        <v>1182</v>
      </c>
      <c r="F29" s="86">
        <f>ROUNDDOWN(D29/B29,0)</f>
        <v>1158508</v>
      </c>
      <c r="G29" s="105" t="s">
        <v>104</v>
      </c>
      <c r="H29" s="105" t="s">
        <v>104</v>
      </c>
      <c r="I29" s="49" t="s">
        <v>105</v>
      </c>
      <c r="J29" s="49" t="s">
        <v>105</v>
      </c>
      <c r="K29" s="49" t="s">
        <v>105</v>
      </c>
      <c r="L29" s="104" t="s">
        <v>104</v>
      </c>
      <c r="M29" s="104" t="s">
        <v>104</v>
      </c>
      <c r="N29" s="104" t="s">
        <v>104</v>
      </c>
      <c r="O29" s="104" t="s">
        <v>104</v>
      </c>
      <c r="P29" s="104" t="s">
        <v>104</v>
      </c>
      <c r="Q29" s="104" t="s">
        <v>104</v>
      </c>
      <c r="R29" s="20" t="s">
        <v>24</v>
      </c>
    </row>
    <row r="30" spans="1:18" ht="12.75" customHeight="1" x14ac:dyDescent="0.15">
      <c r="A30" s="51" t="s">
        <v>148</v>
      </c>
      <c r="B30" s="51"/>
      <c r="C30" s="51"/>
      <c r="D30" s="51"/>
      <c r="E30" s="51"/>
      <c r="F30" s="51"/>
      <c r="G30" s="51"/>
      <c r="H30" s="51"/>
      <c r="P30" s="21"/>
      <c r="Q30" s="21"/>
    </row>
    <row r="31" spans="1:18" ht="12.75" customHeight="1" x14ac:dyDescent="0.15">
      <c r="A31" s="86" t="s">
        <v>141</v>
      </c>
      <c r="B31" s="52"/>
      <c r="C31" s="52"/>
      <c r="D31" s="52"/>
      <c r="E31" s="52"/>
      <c r="F31" s="52"/>
      <c r="G31" s="52"/>
      <c r="H31" s="52"/>
      <c r="P31" s="14"/>
      <c r="Q31" s="14"/>
    </row>
    <row r="32" spans="1:18" ht="12" customHeight="1" x14ac:dyDescent="0.15"/>
  </sheetData>
  <mergeCells count="22">
    <mergeCell ref="A7:A9"/>
    <mergeCell ref="B7:F7"/>
    <mergeCell ref="G7:H7"/>
    <mergeCell ref="I7:Q7"/>
    <mergeCell ref="R7:R9"/>
    <mergeCell ref="B8:B9"/>
    <mergeCell ref="C8:C9"/>
    <mergeCell ref="D8:D9"/>
    <mergeCell ref="E8:F8"/>
    <mergeCell ref="G8:G9"/>
    <mergeCell ref="H8:H9"/>
    <mergeCell ref="I8:K8"/>
    <mergeCell ref="L8:M8"/>
    <mergeCell ref="N8:O8"/>
    <mergeCell ref="P8:Q8"/>
    <mergeCell ref="A6:H6"/>
    <mergeCell ref="K6:R6"/>
    <mergeCell ref="A1:H1"/>
    <mergeCell ref="I1:R1"/>
    <mergeCell ref="A3:H3"/>
    <mergeCell ref="I3:R3"/>
    <mergeCell ref="A5:H5"/>
  </mergeCells>
  <phoneticPr fontId="2"/>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8"/>
  <sheetViews>
    <sheetView showGridLines="0" zoomScale="120" zoomScaleNormal="120" workbookViewId="0">
      <selection sqref="A1:G1"/>
    </sheetView>
  </sheetViews>
  <sheetFormatPr defaultRowHeight="13.5" x14ac:dyDescent="0.15"/>
  <cols>
    <col min="1" max="1" width="11.25" style="88" customWidth="1"/>
    <col min="2" max="2" width="5.625" style="88" customWidth="1"/>
    <col min="3" max="3" width="10.5" style="88" customWidth="1"/>
    <col min="4" max="7" width="12.75" style="88" customWidth="1"/>
    <col min="8" max="11" width="11.125" style="88" customWidth="1"/>
    <col min="12" max="12" width="6.375" style="88" customWidth="1"/>
    <col min="13" max="15" width="9.25" style="88" customWidth="1"/>
    <col min="16" max="16" width="6.375" style="88" customWidth="1"/>
    <col min="17" max="16384" width="9" style="24"/>
  </cols>
  <sheetData>
    <row r="1" spans="1:74" ht="17.25" x14ac:dyDescent="0.15">
      <c r="A1" s="220" t="s">
        <v>253</v>
      </c>
      <c r="B1" s="220"/>
      <c r="C1" s="220"/>
      <c r="D1" s="220"/>
      <c r="E1" s="220"/>
      <c r="F1" s="220"/>
      <c r="G1" s="220"/>
      <c r="H1" s="221" t="s">
        <v>139</v>
      </c>
      <c r="I1" s="221"/>
      <c r="J1" s="221"/>
      <c r="K1" s="221"/>
      <c r="L1" s="221"/>
      <c r="M1" s="221"/>
      <c r="N1" s="221"/>
      <c r="O1" s="221"/>
      <c r="P1" s="221"/>
    </row>
    <row r="2" spans="1:74" s="108" customFormat="1" ht="14.25" customHeight="1" x14ac:dyDescent="0.15">
      <c r="A2" s="136"/>
      <c r="B2" s="136"/>
      <c r="C2" s="136"/>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07"/>
      <c r="BE2" s="24"/>
      <c r="BF2" s="24"/>
      <c r="BG2" s="24"/>
      <c r="BH2" s="24"/>
      <c r="BI2" s="24"/>
      <c r="BJ2" s="24"/>
      <c r="BK2" s="24"/>
      <c r="BL2" s="24"/>
      <c r="BM2" s="24"/>
      <c r="BN2" s="24"/>
      <c r="BO2" s="24"/>
      <c r="BP2" s="24"/>
      <c r="BQ2" s="24"/>
      <c r="BR2" s="24"/>
      <c r="BS2" s="24"/>
      <c r="BT2" s="24"/>
      <c r="BU2" s="24"/>
      <c r="BV2" s="24"/>
    </row>
    <row r="3" spans="1:74" ht="12.75" customHeight="1" x14ac:dyDescent="0.15">
      <c r="A3" s="222" t="s">
        <v>169</v>
      </c>
      <c r="B3" s="222"/>
      <c r="C3" s="222"/>
      <c r="D3" s="222"/>
      <c r="E3" s="222"/>
      <c r="F3" s="222"/>
    </row>
    <row r="4" spans="1:74" s="108" customFormat="1" ht="14.25" customHeight="1" thickBot="1" x14ac:dyDescent="0.2">
      <c r="A4" s="136"/>
      <c r="B4" s="136"/>
      <c r="C4" s="136"/>
      <c r="D4" s="136"/>
      <c r="E4" s="136"/>
      <c r="F4" s="136"/>
      <c r="G4" s="136"/>
      <c r="H4" s="136"/>
      <c r="I4" s="136"/>
      <c r="J4" s="136"/>
      <c r="K4" s="136"/>
      <c r="L4" s="136"/>
      <c r="M4" s="136"/>
      <c r="N4" s="136"/>
      <c r="O4" s="230" t="s">
        <v>260</v>
      </c>
      <c r="P4" s="230"/>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07"/>
    </row>
    <row r="5" spans="1:74" ht="18.75" customHeight="1" x14ac:dyDescent="0.15">
      <c r="A5" s="223" t="s">
        <v>42</v>
      </c>
      <c r="B5" s="216" t="s">
        <v>2</v>
      </c>
      <c r="C5" s="225" t="s">
        <v>9</v>
      </c>
      <c r="D5" s="226"/>
      <c r="E5" s="226"/>
      <c r="F5" s="227"/>
      <c r="G5" s="109"/>
      <c r="H5" s="228" t="s">
        <v>170</v>
      </c>
      <c r="I5" s="228"/>
      <c r="J5" s="228"/>
      <c r="K5" s="229"/>
      <c r="L5" s="216" t="s">
        <v>11</v>
      </c>
      <c r="M5" s="216" t="s">
        <v>12</v>
      </c>
      <c r="N5" s="216" t="s">
        <v>13</v>
      </c>
      <c r="O5" s="216" t="s">
        <v>14</v>
      </c>
      <c r="P5" s="218" t="s">
        <v>99</v>
      </c>
    </row>
    <row r="6" spans="1:74" ht="18.75" customHeight="1" x14ac:dyDescent="0.15">
      <c r="A6" s="224"/>
      <c r="B6" s="217"/>
      <c r="C6" s="139" t="s">
        <v>25</v>
      </c>
      <c r="D6" s="90" t="s">
        <v>133</v>
      </c>
      <c r="E6" s="90" t="s">
        <v>10</v>
      </c>
      <c r="F6" s="90" t="s">
        <v>134</v>
      </c>
      <c r="G6" s="89" t="s">
        <v>25</v>
      </c>
      <c r="H6" s="90" t="s">
        <v>3</v>
      </c>
      <c r="I6" s="90" t="s">
        <v>6</v>
      </c>
      <c r="J6" s="90" t="s">
        <v>4</v>
      </c>
      <c r="K6" s="90" t="s">
        <v>5</v>
      </c>
      <c r="L6" s="217"/>
      <c r="M6" s="217"/>
      <c r="N6" s="217"/>
      <c r="O6" s="217"/>
      <c r="P6" s="219"/>
    </row>
    <row r="7" spans="1:74" ht="12.75" customHeight="1" x14ac:dyDescent="0.15">
      <c r="A7" s="35" t="s">
        <v>241</v>
      </c>
      <c r="B7" s="110">
        <v>79</v>
      </c>
      <c r="C7" s="54">
        <v>2199756</v>
      </c>
      <c r="D7" s="54">
        <v>1246483</v>
      </c>
      <c r="E7" s="54">
        <v>885492</v>
      </c>
      <c r="F7" s="54">
        <v>67781</v>
      </c>
      <c r="G7" s="54">
        <v>1430329</v>
      </c>
      <c r="H7" s="66">
        <v>5989</v>
      </c>
      <c r="I7" s="66">
        <v>48787</v>
      </c>
      <c r="J7" s="66">
        <v>1217776</v>
      </c>
      <c r="K7" s="66">
        <v>157777</v>
      </c>
      <c r="L7" s="60">
        <v>65.022166094785064</v>
      </c>
      <c r="M7" s="54">
        <v>1127136</v>
      </c>
      <c r="N7" s="54">
        <v>21707</v>
      </c>
      <c r="O7" s="54">
        <v>86077</v>
      </c>
      <c r="P7" s="111" t="s">
        <v>153</v>
      </c>
    </row>
    <row r="8" spans="1:74" ht="12.75" customHeight="1" x14ac:dyDescent="0.15">
      <c r="A8" s="35" t="s">
        <v>150</v>
      </c>
      <c r="B8" s="53">
        <v>79</v>
      </c>
      <c r="C8" s="54">
        <v>2210417</v>
      </c>
      <c r="D8" s="54">
        <v>1268205</v>
      </c>
      <c r="E8" s="54">
        <v>879632</v>
      </c>
      <c r="F8" s="54">
        <v>62580</v>
      </c>
      <c r="G8" s="54">
        <v>1499288</v>
      </c>
      <c r="H8" s="66">
        <v>5676</v>
      </c>
      <c r="I8" s="66">
        <v>50190</v>
      </c>
      <c r="J8" s="66">
        <v>1289924</v>
      </c>
      <c r="K8" s="66">
        <v>153498</v>
      </c>
      <c r="L8" s="60">
        <v>67.828287603651262</v>
      </c>
      <c r="M8" s="54">
        <v>1049958</v>
      </c>
      <c r="N8" s="54">
        <v>20601</v>
      </c>
      <c r="O8" s="54">
        <v>130044</v>
      </c>
      <c r="P8" s="111" t="s">
        <v>154</v>
      </c>
    </row>
    <row r="9" spans="1:74" ht="12.75" customHeight="1" x14ac:dyDescent="0.15">
      <c r="A9" s="35" t="s">
        <v>151</v>
      </c>
      <c r="B9" s="53">
        <v>79</v>
      </c>
      <c r="C9" s="54">
        <v>2230858</v>
      </c>
      <c r="D9" s="54">
        <v>1323920</v>
      </c>
      <c r="E9" s="54">
        <v>842775</v>
      </c>
      <c r="F9" s="54">
        <v>64163</v>
      </c>
      <c r="G9" s="54">
        <v>1572601</v>
      </c>
      <c r="H9" s="66">
        <v>5580</v>
      </c>
      <c r="I9" s="66">
        <v>49411</v>
      </c>
      <c r="J9" s="66">
        <v>1357055</v>
      </c>
      <c r="K9" s="66">
        <v>160555</v>
      </c>
      <c r="L9" s="60">
        <v>70.493101757261115</v>
      </c>
      <c r="M9" s="54">
        <v>961219</v>
      </c>
      <c r="N9" s="54">
        <v>24051</v>
      </c>
      <c r="O9" s="54">
        <v>312332</v>
      </c>
      <c r="P9" s="111" t="s">
        <v>155</v>
      </c>
    </row>
    <row r="10" spans="1:74" ht="12.75" customHeight="1" x14ac:dyDescent="0.15">
      <c r="A10" s="35" t="s">
        <v>152</v>
      </c>
      <c r="B10" s="53">
        <v>79</v>
      </c>
      <c r="C10" s="54">
        <v>2326003</v>
      </c>
      <c r="D10" s="54">
        <v>1459308</v>
      </c>
      <c r="E10" s="54">
        <v>821981</v>
      </c>
      <c r="F10" s="54">
        <v>44714</v>
      </c>
      <c r="G10" s="54">
        <v>1747178</v>
      </c>
      <c r="H10" s="66">
        <v>5924</v>
      </c>
      <c r="I10" s="66">
        <v>45965</v>
      </c>
      <c r="J10" s="66">
        <v>1526187</v>
      </c>
      <c r="K10" s="66">
        <v>169102</v>
      </c>
      <c r="L10" s="60">
        <v>75.115036395051931</v>
      </c>
      <c r="M10" s="54">
        <v>906687</v>
      </c>
      <c r="N10" s="54">
        <v>22580</v>
      </c>
      <c r="O10" s="54">
        <v>264129</v>
      </c>
      <c r="P10" s="111" t="s">
        <v>156</v>
      </c>
    </row>
    <row r="11" spans="1:74" ht="12.75" customHeight="1" x14ac:dyDescent="0.15">
      <c r="A11" s="35" t="s">
        <v>242</v>
      </c>
      <c r="B11" s="53">
        <f t="shared" ref="B11:O11" si="0">B26</f>
        <v>78</v>
      </c>
      <c r="C11" s="54">
        <f t="shared" si="0"/>
        <v>2282671</v>
      </c>
      <c r="D11" s="54">
        <f t="shared" si="0"/>
        <v>1485082</v>
      </c>
      <c r="E11" s="54">
        <f t="shared" si="0"/>
        <v>742420</v>
      </c>
      <c r="F11" s="54">
        <f t="shared" si="0"/>
        <v>55169</v>
      </c>
      <c r="G11" s="54">
        <f t="shared" si="0"/>
        <v>1963550</v>
      </c>
      <c r="H11" s="66">
        <f t="shared" si="0"/>
        <v>4561</v>
      </c>
      <c r="I11" s="66">
        <f t="shared" si="0"/>
        <v>46248</v>
      </c>
      <c r="J11" s="66">
        <f t="shared" si="0"/>
        <v>1757492</v>
      </c>
      <c r="K11" s="66">
        <f t="shared" si="0"/>
        <v>155249</v>
      </c>
      <c r="L11" s="60">
        <f>G11/C11*100</f>
        <v>86.01984254410732</v>
      </c>
      <c r="M11" s="54">
        <f t="shared" si="0"/>
        <v>778039</v>
      </c>
      <c r="N11" s="54">
        <f t="shared" si="0"/>
        <v>22378</v>
      </c>
      <c r="O11" s="54">
        <f t="shared" si="0"/>
        <v>148835</v>
      </c>
      <c r="P11" s="111" t="s">
        <v>243</v>
      </c>
    </row>
    <row r="12" spans="1:74" ht="6.75" customHeight="1" x14ac:dyDescent="0.15">
      <c r="A12" s="35"/>
      <c r="B12" s="53"/>
      <c r="C12" s="54"/>
      <c r="D12" s="54"/>
      <c r="E12" s="54"/>
      <c r="F12" s="54"/>
      <c r="G12" s="54"/>
      <c r="H12" s="66"/>
      <c r="I12" s="66"/>
      <c r="J12" s="66"/>
      <c r="K12" s="66"/>
      <c r="L12" s="54"/>
      <c r="M12" s="54"/>
      <c r="N12" s="54"/>
      <c r="O12" s="54"/>
      <c r="P12" s="111" t="s">
        <v>89</v>
      </c>
    </row>
    <row r="13" spans="1:74" ht="12.75" customHeight="1" x14ac:dyDescent="0.15">
      <c r="A13" s="112" t="s">
        <v>184</v>
      </c>
      <c r="B13" s="113">
        <v>79</v>
      </c>
      <c r="C13" s="101">
        <v>2292909</v>
      </c>
      <c r="D13" s="47">
        <v>1444598</v>
      </c>
      <c r="E13" s="47">
        <v>818394</v>
      </c>
      <c r="F13" s="47">
        <v>29917</v>
      </c>
      <c r="G13" s="101">
        <v>1760539</v>
      </c>
      <c r="H13" s="47">
        <v>5306</v>
      </c>
      <c r="I13" s="47">
        <v>45532</v>
      </c>
      <c r="J13" s="47">
        <v>1565921</v>
      </c>
      <c r="K13" s="47">
        <v>143780</v>
      </c>
      <c r="L13" s="60">
        <f>G13/C13*100</f>
        <v>76.78189583624993</v>
      </c>
      <c r="M13" s="57">
        <v>963850</v>
      </c>
      <c r="N13" s="57">
        <v>21116</v>
      </c>
      <c r="O13" s="57">
        <v>94918</v>
      </c>
      <c r="P13" s="111" t="s">
        <v>157</v>
      </c>
    </row>
    <row r="14" spans="1:74" ht="12.75" customHeight="1" x14ac:dyDescent="0.15">
      <c r="A14" s="35" t="s">
        <v>81</v>
      </c>
      <c r="B14" s="113">
        <v>79</v>
      </c>
      <c r="C14" s="101">
        <v>2261481</v>
      </c>
      <c r="D14" s="47">
        <v>1400712</v>
      </c>
      <c r="E14" s="47">
        <v>816111</v>
      </c>
      <c r="F14" s="47">
        <v>44658</v>
      </c>
      <c r="G14" s="101">
        <v>1748843</v>
      </c>
      <c r="H14" s="47">
        <v>4693</v>
      </c>
      <c r="I14" s="47">
        <v>44856</v>
      </c>
      <c r="J14" s="47">
        <v>1554758</v>
      </c>
      <c r="K14" s="47">
        <v>144536</v>
      </c>
      <c r="L14" s="60">
        <f t="shared" ref="L14:L26" si="1">G14/C14*100</f>
        <v>77.331757374923782</v>
      </c>
      <c r="M14" s="57">
        <v>937102</v>
      </c>
      <c r="N14" s="57">
        <v>19902</v>
      </c>
      <c r="O14" s="57">
        <v>121758</v>
      </c>
      <c r="P14" s="111" t="s">
        <v>158</v>
      </c>
    </row>
    <row r="15" spans="1:74" ht="12.75" customHeight="1" x14ac:dyDescent="0.15">
      <c r="A15" s="35" t="s">
        <v>82</v>
      </c>
      <c r="B15" s="113">
        <v>79</v>
      </c>
      <c r="C15" s="101">
        <v>2261219</v>
      </c>
      <c r="D15" s="47">
        <v>1423937</v>
      </c>
      <c r="E15" s="47">
        <v>817572</v>
      </c>
      <c r="F15" s="47">
        <v>19710</v>
      </c>
      <c r="G15" s="101">
        <v>1799187</v>
      </c>
      <c r="H15" s="47">
        <v>4505</v>
      </c>
      <c r="I15" s="47">
        <v>48264</v>
      </c>
      <c r="J15" s="47">
        <v>1603149</v>
      </c>
      <c r="K15" s="47">
        <v>143269</v>
      </c>
      <c r="L15" s="60">
        <f t="shared" si="1"/>
        <v>79.567127288422739</v>
      </c>
      <c r="M15" s="57">
        <v>825356</v>
      </c>
      <c r="N15" s="57">
        <v>22446</v>
      </c>
      <c r="O15" s="57">
        <v>249958</v>
      </c>
      <c r="P15" s="111" t="s">
        <v>159</v>
      </c>
    </row>
    <row r="16" spans="1:74" ht="12.75" customHeight="1" x14ac:dyDescent="0.15">
      <c r="A16" s="35" t="s">
        <v>83</v>
      </c>
      <c r="B16" s="113">
        <v>79</v>
      </c>
      <c r="C16" s="101">
        <v>2245690</v>
      </c>
      <c r="D16" s="47">
        <v>1394522</v>
      </c>
      <c r="E16" s="47">
        <v>811482</v>
      </c>
      <c r="F16" s="47">
        <v>39686</v>
      </c>
      <c r="G16" s="101">
        <v>1853186</v>
      </c>
      <c r="H16" s="47">
        <v>3807</v>
      </c>
      <c r="I16" s="47">
        <v>49081</v>
      </c>
      <c r="J16" s="47">
        <v>1646704</v>
      </c>
      <c r="K16" s="47">
        <v>153594</v>
      </c>
      <c r="L16" s="60">
        <f t="shared" si="1"/>
        <v>82.521897501436086</v>
      </c>
      <c r="M16" s="57">
        <v>921653</v>
      </c>
      <c r="N16" s="57">
        <v>20515</v>
      </c>
      <c r="O16" s="57">
        <v>130785</v>
      </c>
      <c r="P16" s="111" t="s">
        <v>160</v>
      </c>
    </row>
    <row r="17" spans="1:16" ht="6.75" customHeight="1" x14ac:dyDescent="0.15">
      <c r="A17" s="35"/>
      <c r="B17" s="113"/>
      <c r="C17" s="47"/>
      <c r="D17" s="57"/>
      <c r="E17" s="57"/>
      <c r="F17" s="57"/>
      <c r="G17" s="70"/>
      <c r="H17" s="76"/>
      <c r="I17" s="76"/>
      <c r="J17" s="76"/>
      <c r="K17" s="76"/>
      <c r="L17" s="60"/>
      <c r="M17" s="57"/>
      <c r="N17" s="57"/>
      <c r="P17" s="111"/>
    </row>
    <row r="18" spans="1:16" ht="12.75" customHeight="1" x14ac:dyDescent="0.15">
      <c r="A18" s="35" t="s">
        <v>84</v>
      </c>
      <c r="B18" s="113">
        <v>79</v>
      </c>
      <c r="C18" s="101">
        <v>2210292</v>
      </c>
      <c r="D18" s="47">
        <v>1405809</v>
      </c>
      <c r="E18" s="47">
        <v>770624</v>
      </c>
      <c r="F18" s="47">
        <v>33859</v>
      </c>
      <c r="G18" s="101">
        <v>1944460</v>
      </c>
      <c r="H18" s="47">
        <v>3512</v>
      </c>
      <c r="I18" s="47">
        <v>47100</v>
      </c>
      <c r="J18" s="47">
        <v>1743552</v>
      </c>
      <c r="K18" s="47">
        <v>150296</v>
      </c>
      <c r="L18" s="60">
        <f t="shared" si="1"/>
        <v>87.972991803797868</v>
      </c>
      <c r="M18" s="57">
        <v>896604</v>
      </c>
      <c r="N18" s="57">
        <v>21745</v>
      </c>
      <c r="O18" s="57">
        <v>121085</v>
      </c>
      <c r="P18" s="111" t="s">
        <v>161</v>
      </c>
    </row>
    <row r="19" spans="1:16" ht="12.75" customHeight="1" x14ac:dyDescent="0.15">
      <c r="A19" s="35" t="s">
        <v>85</v>
      </c>
      <c r="B19" s="113">
        <v>79</v>
      </c>
      <c r="C19" s="101">
        <v>2212923</v>
      </c>
      <c r="D19" s="47">
        <v>1424982</v>
      </c>
      <c r="E19" s="47">
        <v>767753</v>
      </c>
      <c r="F19" s="47">
        <v>20188</v>
      </c>
      <c r="G19" s="101">
        <v>1956503</v>
      </c>
      <c r="H19" s="47">
        <v>4190</v>
      </c>
      <c r="I19" s="47">
        <v>47818</v>
      </c>
      <c r="J19" s="47">
        <v>1752410</v>
      </c>
      <c r="K19" s="47">
        <v>152085</v>
      </c>
      <c r="L19" s="60">
        <f t="shared" si="1"/>
        <v>88.412610831917789</v>
      </c>
      <c r="M19" s="57">
        <v>841425</v>
      </c>
      <c r="N19" s="57">
        <v>21595</v>
      </c>
      <c r="O19" s="57">
        <v>159157</v>
      </c>
      <c r="P19" s="111" t="s">
        <v>162</v>
      </c>
    </row>
    <row r="20" spans="1:16" ht="12.75" customHeight="1" x14ac:dyDescent="0.15">
      <c r="A20" s="35" t="s">
        <v>86</v>
      </c>
      <c r="B20" s="113">
        <v>78</v>
      </c>
      <c r="C20" s="101">
        <v>2210979</v>
      </c>
      <c r="D20" s="47">
        <v>1416699</v>
      </c>
      <c r="E20" s="47">
        <v>765868</v>
      </c>
      <c r="F20" s="47">
        <v>28412</v>
      </c>
      <c r="G20" s="101">
        <v>1935811</v>
      </c>
      <c r="H20" s="47">
        <v>3350</v>
      </c>
      <c r="I20" s="47">
        <v>47351</v>
      </c>
      <c r="J20" s="47">
        <v>1738115</v>
      </c>
      <c r="K20" s="47">
        <v>146995</v>
      </c>
      <c r="L20" s="60">
        <f t="shared" si="1"/>
        <v>87.554472475767525</v>
      </c>
      <c r="M20" s="57">
        <v>901877</v>
      </c>
      <c r="N20" s="57">
        <v>20773</v>
      </c>
      <c r="O20" s="57">
        <v>99451</v>
      </c>
      <c r="P20" s="111" t="s">
        <v>163</v>
      </c>
    </row>
    <row r="21" spans="1:16" ht="12.75" customHeight="1" x14ac:dyDescent="0.15">
      <c r="A21" s="35" t="s">
        <v>23</v>
      </c>
      <c r="B21" s="113">
        <v>78</v>
      </c>
      <c r="C21" s="101">
        <v>2206111</v>
      </c>
      <c r="D21" s="47">
        <v>1409133</v>
      </c>
      <c r="E21" s="47">
        <v>761703</v>
      </c>
      <c r="F21" s="47">
        <v>35275</v>
      </c>
      <c r="G21" s="101">
        <v>1956534</v>
      </c>
      <c r="H21" s="47">
        <v>3584</v>
      </c>
      <c r="I21" s="47">
        <v>46778</v>
      </c>
      <c r="J21" s="47">
        <v>1756447</v>
      </c>
      <c r="K21" s="47">
        <v>149725</v>
      </c>
      <c r="L21" s="60">
        <f t="shared" si="1"/>
        <v>88.687015295241267</v>
      </c>
      <c r="M21" s="57">
        <v>917405</v>
      </c>
      <c r="N21" s="57">
        <v>21116</v>
      </c>
      <c r="O21" s="57">
        <v>115526</v>
      </c>
      <c r="P21" s="111" t="s">
        <v>164</v>
      </c>
    </row>
    <row r="22" spans="1:16" ht="6.75" customHeight="1" x14ac:dyDescent="0.15">
      <c r="A22" s="35"/>
      <c r="B22" s="113"/>
      <c r="C22" s="47"/>
      <c r="D22" s="57"/>
      <c r="F22" s="57"/>
      <c r="G22" s="70"/>
      <c r="H22" s="76"/>
      <c r="I22" s="76"/>
      <c r="J22" s="76"/>
      <c r="K22" s="76"/>
      <c r="L22" s="60"/>
      <c r="M22" s="57"/>
      <c r="O22" s="57"/>
      <c r="P22" s="111"/>
    </row>
    <row r="23" spans="1:16" ht="12.75" customHeight="1" x14ac:dyDescent="0.15">
      <c r="A23" s="35" t="s">
        <v>24</v>
      </c>
      <c r="B23" s="113">
        <v>78</v>
      </c>
      <c r="C23" s="47">
        <v>2222331</v>
      </c>
      <c r="D23" s="47">
        <v>1447815</v>
      </c>
      <c r="E23" s="47">
        <v>758314</v>
      </c>
      <c r="F23" s="47">
        <v>16202</v>
      </c>
      <c r="G23" s="101">
        <v>1989225</v>
      </c>
      <c r="H23" s="47">
        <v>4502</v>
      </c>
      <c r="I23" s="47">
        <v>49313</v>
      </c>
      <c r="J23" s="47">
        <v>1782424</v>
      </c>
      <c r="K23" s="47">
        <v>152986</v>
      </c>
      <c r="L23" s="60">
        <f t="shared" si="1"/>
        <v>89.510743449108162</v>
      </c>
      <c r="M23" s="57">
        <v>815515</v>
      </c>
      <c r="N23" s="57">
        <v>19484</v>
      </c>
      <c r="O23" s="57">
        <v>284488</v>
      </c>
      <c r="P23" s="111" t="s">
        <v>165</v>
      </c>
    </row>
    <row r="24" spans="1:16" ht="12.75" customHeight="1" x14ac:dyDescent="0.15">
      <c r="A24" s="35" t="s">
        <v>185</v>
      </c>
      <c r="B24" s="113">
        <v>78</v>
      </c>
      <c r="C24" s="47">
        <v>2211387</v>
      </c>
      <c r="D24" s="47">
        <v>1414228</v>
      </c>
      <c r="E24" s="47">
        <v>756707</v>
      </c>
      <c r="F24" s="47">
        <v>40452</v>
      </c>
      <c r="G24" s="101">
        <v>1974943</v>
      </c>
      <c r="H24" s="47">
        <v>3836</v>
      </c>
      <c r="I24" s="47">
        <v>51435</v>
      </c>
      <c r="J24" s="47">
        <v>1766889</v>
      </c>
      <c r="K24" s="47">
        <v>152783</v>
      </c>
      <c r="L24" s="60">
        <f t="shared" si="1"/>
        <v>89.30788686014705</v>
      </c>
      <c r="M24" s="57">
        <v>872472</v>
      </c>
      <c r="N24" s="57">
        <v>19776</v>
      </c>
      <c r="O24" s="57">
        <v>166474</v>
      </c>
      <c r="P24" s="111" t="s">
        <v>166</v>
      </c>
    </row>
    <row r="25" spans="1:16" ht="12.75" customHeight="1" x14ac:dyDescent="0.15">
      <c r="A25" s="35" t="s">
        <v>21</v>
      </c>
      <c r="B25" s="113">
        <v>78</v>
      </c>
      <c r="C25" s="47">
        <v>2240398</v>
      </c>
      <c r="D25" s="47">
        <v>1451725</v>
      </c>
      <c r="E25" s="47">
        <v>751780</v>
      </c>
      <c r="F25" s="47">
        <v>36893</v>
      </c>
      <c r="G25" s="101">
        <v>1944324</v>
      </c>
      <c r="H25" s="47">
        <v>3974</v>
      </c>
      <c r="I25" s="47">
        <v>47769</v>
      </c>
      <c r="J25" s="47">
        <v>1739030</v>
      </c>
      <c r="K25" s="47">
        <v>153551</v>
      </c>
      <c r="L25" s="60">
        <f t="shared" si="1"/>
        <v>86.78475877946687</v>
      </c>
      <c r="M25" s="57">
        <v>857169</v>
      </c>
      <c r="N25" s="57">
        <v>19845</v>
      </c>
      <c r="O25" s="57">
        <v>127524</v>
      </c>
      <c r="P25" s="111" t="s">
        <v>167</v>
      </c>
    </row>
    <row r="26" spans="1:16" ht="12.75" customHeight="1" thickBot="1" x14ac:dyDescent="0.2">
      <c r="A26" s="39" t="s">
        <v>22</v>
      </c>
      <c r="B26" s="114">
        <v>78</v>
      </c>
      <c r="C26" s="115">
        <v>2282671</v>
      </c>
      <c r="D26" s="116">
        <v>1485082</v>
      </c>
      <c r="E26" s="116">
        <v>742420</v>
      </c>
      <c r="F26" s="116">
        <v>55169</v>
      </c>
      <c r="G26" s="71">
        <v>1963550</v>
      </c>
      <c r="H26" s="75">
        <v>4561</v>
      </c>
      <c r="I26" s="75">
        <v>46248</v>
      </c>
      <c r="J26" s="75">
        <v>1757492</v>
      </c>
      <c r="K26" s="106">
        <v>155249</v>
      </c>
      <c r="L26" s="64">
        <f t="shared" si="1"/>
        <v>86.01984254410732</v>
      </c>
      <c r="M26" s="75">
        <v>778039</v>
      </c>
      <c r="N26" s="75">
        <v>22378</v>
      </c>
      <c r="O26" s="75">
        <v>148835</v>
      </c>
      <c r="P26" s="117" t="s">
        <v>168</v>
      </c>
    </row>
    <row r="27" spans="1:16" ht="12.75" customHeight="1" x14ac:dyDescent="0.15">
      <c r="A27" s="118" t="s">
        <v>149</v>
      </c>
      <c r="B27" s="119"/>
      <c r="C27" s="119"/>
      <c r="D27" s="119"/>
      <c r="E27" s="119"/>
      <c r="F27" s="119"/>
      <c r="G27" s="54"/>
      <c r="P27" s="120"/>
    </row>
    <row r="28" spans="1:16" x14ac:dyDescent="0.15">
      <c r="A28" s="77"/>
      <c r="B28" s="102"/>
      <c r="C28" s="77"/>
    </row>
    <row r="29" spans="1:16" x14ac:dyDescent="0.15">
      <c r="C29" s="54"/>
      <c r="D29" s="54"/>
    </row>
    <row r="30" spans="1:16" x14ac:dyDescent="0.15">
      <c r="C30" s="54"/>
    </row>
    <row r="31" spans="1:16" x14ac:dyDescent="0.15">
      <c r="C31" s="54"/>
    </row>
    <row r="33" spans="3:3" s="88" customFormat="1" ht="10.5" x14ac:dyDescent="0.15">
      <c r="C33" s="54"/>
    </row>
    <row r="34" spans="3:3" s="88" customFormat="1" ht="10.5" x14ac:dyDescent="0.15">
      <c r="C34" s="54"/>
    </row>
    <row r="35" spans="3:3" s="88" customFormat="1" ht="10.5" x14ac:dyDescent="0.15">
      <c r="C35" s="54"/>
    </row>
    <row r="36" spans="3:3" s="88" customFormat="1" ht="10.5" x14ac:dyDescent="0.15">
      <c r="C36" s="54"/>
    </row>
    <row r="37" spans="3:3" s="88" customFormat="1" ht="10.5" x14ac:dyDescent="0.15">
      <c r="C37" s="54"/>
    </row>
    <row r="38" spans="3:3" s="88" customFormat="1" ht="10.5" x14ac:dyDescent="0.15">
      <c r="C38" s="54"/>
    </row>
    <row r="40" spans="3:3" s="88" customFormat="1" ht="10.5" x14ac:dyDescent="0.15">
      <c r="C40" s="54"/>
    </row>
    <row r="41" spans="3:3" s="88" customFormat="1" ht="10.5" x14ac:dyDescent="0.15">
      <c r="C41" s="54"/>
    </row>
    <row r="42" spans="3:3" s="88" customFormat="1" ht="10.5" x14ac:dyDescent="0.15">
      <c r="C42" s="54"/>
    </row>
    <row r="43" spans="3:3" s="88" customFormat="1" ht="10.5" x14ac:dyDescent="0.15">
      <c r="C43" s="54"/>
    </row>
    <row r="44" spans="3:3" s="88" customFormat="1" ht="10.5" x14ac:dyDescent="0.15">
      <c r="C44" s="54"/>
    </row>
    <row r="45" spans="3:3" s="88" customFormat="1" ht="10.5" x14ac:dyDescent="0.15">
      <c r="C45" s="54"/>
    </row>
    <row r="46" spans="3:3" s="88" customFormat="1" ht="10.5" x14ac:dyDescent="0.15">
      <c r="C46" s="54"/>
    </row>
    <row r="47" spans="3:3" s="88" customFormat="1" ht="10.5" x14ac:dyDescent="0.15">
      <c r="C47" s="54"/>
    </row>
    <row r="48" spans="3:3" s="88" customFormat="1" ht="10.5" x14ac:dyDescent="0.15">
      <c r="C48" s="54"/>
    </row>
    <row r="49" spans="3:3" s="88" customFormat="1" ht="10.5" x14ac:dyDescent="0.15">
      <c r="C49" s="54"/>
    </row>
    <row r="50" spans="3:3" s="88" customFormat="1" ht="10.5" x14ac:dyDescent="0.15">
      <c r="C50" s="54"/>
    </row>
    <row r="51" spans="3:3" s="88" customFormat="1" ht="10.5" x14ac:dyDescent="0.15">
      <c r="C51" s="54"/>
    </row>
    <row r="52" spans="3:3" s="88" customFormat="1" ht="10.5" x14ac:dyDescent="0.15">
      <c r="C52" s="54"/>
    </row>
    <row r="53" spans="3:3" s="88" customFormat="1" ht="10.5" x14ac:dyDescent="0.15">
      <c r="C53" s="54"/>
    </row>
    <row r="54" spans="3:3" s="88" customFormat="1" ht="10.5" x14ac:dyDescent="0.15">
      <c r="C54" s="54"/>
    </row>
    <row r="55" spans="3:3" s="88" customFormat="1" ht="10.5" x14ac:dyDescent="0.15">
      <c r="C55" s="54"/>
    </row>
    <row r="56" spans="3:3" s="88" customFormat="1" ht="10.5" x14ac:dyDescent="0.15">
      <c r="C56" s="54"/>
    </row>
    <row r="57" spans="3:3" s="88" customFormat="1" ht="10.5" x14ac:dyDescent="0.15">
      <c r="C57" s="54"/>
    </row>
    <row r="58" spans="3:3" s="88" customFormat="1" ht="10.5" x14ac:dyDescent="0.15">
      <c r="C58" s="54"/>
    </row>
  </sheetData>
  <mergeCells count="13">
    <mergeCell ref="M5:M6"/>
    <mergeCell ref="N5:N6"/>
    <mergeCell ref="O5:O6"/>
    <mergeCell ref="P5:P6"/>
    <mergeCell ref="A1:G1"/>
    <mergeCell ref="H1:P1"/>
    <mergeCell ref="A3:F3"/>
    <mergeCell ref="A5:A6"/>
    <mergeCell ref="B5:B6"/>
    <mergeCell ref="C5:F5"/>
    <mergeCell ref="H5:K5"/>
    <mergeCell ref="L5:L6"/>
    <mergeCell ref="O4:P4"/>
  </mergeCells>
  <phoneticPr fontId="2"/>
  <pageMargins left="0.25" right="0.25" top="0.75" bottom="0.75" header="0.3" footer="0.3"/>
  <pageSetup paperSize="9" scale="89" orientation="landscape" r:id="rId1"/>
  <headerFooter alignWithMargins="0"/>
  <ignoredErrors>
    <ignoredError sqref="L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topLeftCell="E1" zoomScale="120" zoomScaleNormal="120" workbookViewId="0">
      <selection activeCell="A2" sqref="A2"/>
    </sheetView>
  </sheetViews>
  <sheetFormatPr defaultRowHeight="13.5" x14ac:dyDescent="0.15"/>
  <cols>
    <col min="1" max="2" width="14.125" style="133" customWidth="1"/>
    <col min="3" max="3" width="24.625" style="133" customWidth="1"/>
    <col min="4" max="4" width="14.125" style="133" customWidth="1"/>
    <col min="5" max="5" width="24.625" style="133" customWidth="1"/>
    <col min="6" max="7" width="14.125" style="133" customWidth="1"/>
    <col min="8" max="8" width="24.625" style="133" customWidth="1"/>
    <col min="9" max="9" width="14.125" style="133" customWidth="1"/>
    <col min="10" max="10" width="24.625" style="133" customWidth="1"/>
    <col min="11" max="16384" width="9" style="132"/>
  </cols>
  <sheetData>
    <row r="1" spans="1:10" ht="17.25" x14ac:dyDescent="0.15">
      <c r="A1" s="220" t="s">
        <v>254</v>
      </c>
      <c r="B1" s="220"/>
      <c r="C1" s="220"/>
      <c r="D1" s="220"/>
      <c r="E1" s="220"/>
      <c r="F1" s="232" t="s">
        <v>107</v>
      </c>
      <c r="G1" s="232"/>
      <c r="H1" s="232"/>
      <c r="I1" s="232"/>
      <c r="J1" s="232"/>
    </row>
    <row r="3" spans="1:10" x14ac:dyDescent="0.15">
      <c r="A3" s="222" t="s">
        <v>186</v>
      </c>
      <c r="B3" s="222"/>
      <c r="C3" s="222"/>
      <c r="D3" s="222"/>
      <c r="E3" s="222"/>
      <c r="F3" s="222"/>
      <c r="G3" s="222"/>
      <c r="H3" s="222"/>
      <c r="I3" s="222"/>
      <c r="J3" s="222"/>
    </row>
    <row r="4" spans="1:10" x14ac:dyDescent="0.15">
      <c r="A4" s="133" t="s">
        <v>206</v>
      </c>
      <c r="F4" s="231"/>
      <c r="G4" s="233"/>
      <c r="H4" s="233"/>
      <c r="I4" s="233"/>
      <c r="J4" s="233"/>
    </row>
    <row r="5" spans="1:10" x14ac:dyDescent="0.15">
      <c r="A5" s="231" t="s">
        <v>128</v>
      </c>
      <c r="B5" s="231"/>
      <c r="C5" s="231"/>
      <c r="D5" s="231"/>
      <c r="E5" s="231"/>
      <c r="F5" s="231" t="s">
        <v>135</v>
      </c>
      <c r="G5" s="231"/>
      <c r="H5" s="231"/>
      <c r="I5" s="231"/>
      <c r="J5" s="231"/>
    </row>
    <row r="6" spans="1:10" ht="12.75" customHeight="1" thickBot="1" x14ac:dyDescent="0.2">
      <c r="A6" s="235" t="s">
        <v>88</v>
      </c>
      <c r="B6" s="235"/>
      <c r="C6" s="235"/>
      <c r="D6" s="235"/>
      <c r="E6" s="235"/>
      <c r="F6" s="235" t="s">
        <v>88</v>
      </c>
      <c r="G6" s="235"/>
      <c r="H6" s="235"/>
      <c r="I6" s="236"/>
      <c r="J6" s="236"/>
    </row>
    <row r="7" spans="1:10" ht="18.75" customHeight="1" x14ac:dyDescent="0.15">
      <c r="A7" s="237" t="s">
        <v>42</v>
      </c>
      <c r="B7" s="225" t="s">
        <v>40</v>
      </c>
      <c r="C7" s="239"/>
      <c r="D7" s="225" t="s">
        <v>137</v>
      </c>
      <c r="E7" s="239"/>
      <c r="F7" s="223" t="s">
        <v>42</v>
      </c>
      <c r="G7" s="226" t="s">
        <v>40</v>
      </c>
      <c r="H7" s="227"/>
      <c r="I7" s="226" t="s">
        <v>137</v>
      </c>
      <c r="J7" s="226"/>
    </row>
    <row r="8" spans="1:10" ht="18.75" customHeight="1" x14ac:dyDescent="0.15">
      <c r="A8" s="238"/>
      <c r="B8" s="131" t="s">
        <v>41</v>
      </c>
      <c r="C8" s="139" t="s">
        <v>43</v>
      </c>
      <c r="D8" s="140" t="s">
        <v>41</v>
      </c>
      <c r="E8" s="140" t="s">
        <v>43</v>
      </c>
      <c r="F8" s="224"/>
      <c r="G8" s="134" t="s">
        <v>41</v>
      </c>
      <c r="H8" s="134" t="s">
        <v>43</v>
      </c>
      <c r="I8" s="141" t="s">
        <v>41</v>
      </c>
      <c r="J8" s="135" t="s">
        <v>43</v>
      </c>
    </row>
    <row r="9" spans="1:10" ht="12.75" customHeight="1" x14ac:dyDescent="0.15">
      <c r="A9" s="35" t="s">
        <v>173</v>
      </c>
      <c r="B9" s="54">
        <v>4211</v>
      </c>
      <c r="C9" s="54">
        <v>20236000</v>
      </c>
      <c r="D9" s="74">
        <v>23237</v>
      </c>
      <c r="E9" s="74">
        <v>62046853</v>
      </c>
      <c r="F9" s="35" t="s">
        <v>173</v>
      </c>
      <c r="G9" s="54">
        <v>206</v>
      </c>
      <c r="H9" s="54">
        <v>11615300</v>
      </c>
      <c r="I9" s="54">
        <v>1340</v>
      </c>
      <c r="J9" s="54">
        <v>52262690</v>
      </c>
    </row>
    <row r="10" spans="1:10" ht="12.75" customHeight="1" x14ac:dyDescent="0.15">
      <c r="A10" s="35" t="s">
        <v>174</v>
      </c>
      <c r="B10" s="54">
        <v>4275</v>
      </c>
      <c r="C10" s="54">
        <v>20062190</v>
      </c>
      <c r="D10" s="74">
        <v>22173</v>
      </c>
      <c r="E10" s="74">
        <v>60531260</v>
      </c>
      <c r="F10" s="35" t="s">
        <v>174</v>
      </c>
      <c r="G10" s="54">
        <v>234</v>
      </c>
      <c r="H10" s="54">
        <v>14020300</v>
      </c>
      <c r="I10" s="54">
        <v>1305</v>
      </c>
      <c r="J10" s="54">
        <v>49500199</v>
      </c>
    </row>
    <row r="11" spans="1:10" ht="12.75" customHeight="1" x14ac:dyDescent="0.15">
      <c r="A11" s="35" t="s">
        <v>175</v>
      </c>
      <c r="B11" s="54">
        <v>4246</v>
      </c>
      <c r="C11" s="54">
        <v>20129460</v>
      </c>
      <c r="D11" s="74">
        <v>21249</v>
      </c>
      <c r="E11" s="74">
        <v>59872854</v>
      </c>
      <c r="F11" s="35" t="s">
        <v>175</v>
      </c>
      <c r="G11" s="54">
        <v>200</v>
      </c>
      <c r="H11" s="54">
        <v>12643200</v>
      </c>
      <c r="I11" s="54">
        <v>1291</v>
      </c>
      <c r="J11" s="54">
        <v>47168216</v>
      </c>
    </row>
    <row r="12" spans="1:10" ht="12.75" customHeight="1" x14ac:dyDescent="0.15">
      <c r="A12" s="35" t="s">
        <v>176</v>
      </c>
      <c r="B12" s="54">
        <v>4236</v>
      </c>
      <c r="C12" s="54">
        <v>19657845</v>
      </c>
      <c r="D12" s="54">
        <v>20857</v>
      </c>
      <c r="E12" s="54">
        <v>59598289</v>
      </c>
      <c r="F12" s="35" t="s">
        <v>176</v>
      </c>
      <c r="G12" s="54">
        <f>'[1]（参考）29年金融公庫資金貸出状況'!G34</f>
        <v>208</v>
      </c>
      <c r="H12" s="54">
        <f>'[1]（参考）29年金融公庫資金貸出状況'!H34</f>
        <v>12711300</v>
      </c>
      <c r="I12" s="76">
        <f>'[1]（参考）29年金融公庫資金貸出状況'!I33</f>
        <v>1176</v>
      </c>
      <c r="J12" s="76">
        <f>'[1]（参考）29年金融公庫資金貸出状況'!J33</f>
        <v>45235063</v>
      </c>
    </row>
    <row r="13" spans="1:10" ht="12.75" customHeight="1" x14ac:dyDescent="0.15">
      <c r="A13" s="35" t="s">
        <v>177</v>
      </c>
      <c r="B13" s="54">
        <f>SUM(B15:B28)</f>
        <v>3903</v>
      </c>
      <c r="C13" s="54">
        <f>SUM(C15:C28)</f>
        <v>18608680</v>
      </c>
      <c r="D13" s="54">
        <f>D28</f>
        <v>20383</v>
      </c>
      <c r="E13" s="54">
        <f>E28</f>
        <v>58716014</v>
      </c>
      <c r="F13" s="35" t="s">
        <v>177</v>
      </c>
      <c r="G13" s="54">
        <f>SUM(G15:G28)</f>
        <v>195</v>
      </c>
      <c r="H13" s="54">
        <f>SUM(H15:H28)</f>
        <v>10147100</v>
      </c>
      <c r="I13" s="54">
        <f>I28</f>
        <v>1142</v>
      </c>
      <c r="J13" s="54">
        <f>J28</f>
        <v>44163392</v>
      </c>
    </row>
    <row r="14" spans="1:10" ht="11.25" customHeight="1" x14ac:dyDescent="0.15">
      <c r="A14" s="142"/>
      <c r="B14" s="138"/>
      <c r="C14" s="73"/>
      <c r="D14" s="74"/>
      <c r="E14" s="54"/>
      <c r="F14" s="35"/>
      <c r="G14" s="54"/>
      <c r="H14" s="54"/>
      <c r="I14" s="54"/>
      <c r="J14" s="54"/>
    </row>
    <row r="15" spans="1:10" ht="12.75" customHeight="1" x14ac:dyDescent="0.15">
      <c r="A15" s="142" t="s">
        <v>184</v>
      </c>
      <c r="B15" s="143">
        <v>339</v>
      </c>
      <c r="C15" s="144">
        <v>1138640</v>
      </c>
      <c r="D15" s="144">
        <v>20862</v>
      </c>
      <c r="E15" s="144">
        <v>59654357</v>
      </c>
      <c r="F15" s="35" t="s">
        <v>184</v>
      </c>
      <c r="G15" s="76">
        <v>17</v>
      </c>
      <c r="H15" s="57">
        <v>1683600</v>
      </c>
      <c r="I15" s="57">
        <v>1186</v>
      </c>
      <c r="J15" s="57">
        <v>46086747</v>
      </c>
    </row>
    <row r="16" spans="1:10" ht="12" customHeight="1" x14ac:dyDescent="0.15">
      <c r="A16" s="142" t="s">
        <v>178</v>
      </c>
      <c r="B16" s="143">
        <v>259</v>
      </c>
      <c r="C16" s="144">
        <v>1201150</v>
      </c>
      <c r="D16" s="144">
        <v>20805</v>
      </c>
      <c r="E16" s="144">
        <v>58936107</v>
      </c>
      <c r="F16" s="35" t="s">
        <v>178</v>
      </c>
      <c r="G16" s="76">
        <v>7</v>
      </c>
      <c r="H16" s="57">
        <v>456000</v>
      </c>
      <c r="I16" s="57">
        <v>1179</v>
      </c>
      <c r="J16" s="57">
        <v>45691441</v>
      </c>
    </row>
    <row r="17" spans="1:10" ht="12.75" customHeight="1" x14ac:dyDescent="0.15">
      <c r="A17" s="142" t="s">
        <v>179</v>
      </c>
      <c r="B17" s="143">
        <v>269</v>
      </c>
      <c r="C17" s="144">
        <v>1329500</v>
      </c>
      <c r="D17" s="144">
        <v>20704</v>
      </c>
      <c r="E17" s="144">
        <v>58530606</v>
      </c>
      <c r="F17" s="35" t="s">
        <v>179</v>
      </c>
      <c r="G17" s="57">
        <v>11</v>
      </c>
      <c r="H17" s="57">
        <v>621100</v>
      </c>
      <c r="I17" s="57">
        <v>1164</v>
      </c>
      <c r="J17" s="57">
        <v>45387024</v>
      </c>
    </row>
    <row r="18" spans="1:10" ht="12.75" customHeight="1" x14ac:dyDescent="0.15">
      <c r="A18" s="142" t="s">
        <v>180</v>
      </c>
      <c r="B18" s="143">
        <v>295</v>
      </c>
      <c r="C18" s="144">
        <v>1542710</v>
      </c>
      <c r="D18" s="144">
        <v>20724</v>
      </c>
      <c r="E18" s="144">
        <v>58520129</v>
      </c>
      <c r="F18" s="35" t="s">
        <v>180</v>
      </c>
      <c r="G18" s="57">
        <v>15</v>
      </c>
      <c r="H18" s="57">
        <v>514000</v>
      </c>
      <c r="I18" s="57">
        <v>1168</v>
      </c>
      <c r="J18" s="57">
        <v>44729798</v>
      </c>
    </row>
    <row r="19" spans="1:10" ht="11.25" customHeight="1" x14ac:dyDescent="0.15">
      <c r="A19" s="142"/>
      <c r="B19" s="72"/>
      <c r="C19" s="76"/>
      <c r="D19" s="67"/>
      <c r="E19" s="67"/>
      <c r="F19" s="35"/>
      <c r="G19" s="57"/>
      <c r="I19" s="57"/>
      <c r="J19" s="57"/>
    </row>
    <row r="20" spans="1:10" ht="12.75" customHeight="1" x14ac:dyDescent="0.15">
      <c r="A20" s="142" t="s">
        <v>181</v>
      </c>
      <c r="B20" s="143">
        <v>323</v>
      </c>
      <c r="C20" s="144">
        <v>1677770</v>
      </c>
      <c r="D20" s="144">
        <v>20689</v>
      </c>
      <c r="E20" s="144">
        <v>58482840</v>
      </c>
      <c r="F20" s="35" t="s">
        <v>181</v>
      </c>
      <c r="G20" s="76">
        <v>16</v>
      </c>
      <c r="H20" s="57">
        <v>990000</v>
      </c>
      <c r="I20" s="57">
        <v>1161</v>
      </c>
      <c r="J20" s="57">
        <v>44800888</v>
      </c>
    </row>
    <row r="21" spans="1:10" ht="12" customHeight="1" x14ac:dyDescent="0.15">
      <c r="A21" s="142" t="s">
        <v>182</v>
      </c>
      <c r="B21" s="143">
        <v>259</v>
      </c>
      <c r="C21" s="144">
        <v>1489700</v>
      </c>
      <c r="D21" s="144">
        <v>20597</v>
      </c>
      <c r="E21" s="144">
        <v>58283313</v>
      </c>
      <c r="F21" s="35" t="s">
        <v>182</v>
      </c>
      <c r="G21" s="76">
        <v>19</v>
      </c>
      <c r="H21" s="57">
        <v>634000</v>
      </c>
      <c r="I21" s="57">
        <v>1168</v>
      </c>
      <c r="J21" s="145">
        <v>44642815</v>
      </c>
    </row>
    <row r="22" spans="1:10" ht="12.75" customHeight="1" x14ac:dyDescent="0.15">
      <c r="A22" s="142" t="s">
        <v>183</v>
      </c>
      <c r="B22" s="143">
        <v>369</v>
      </c>
      <c r="C22" s="144">
        <v>1863500</v>
      </c>
      <c r="D22" s="144">
        <v>20558</v>
      </c>
      <c r="E22" s="144">
        <v>58524153</v>
      </c>
      <c r="F22" s="35" t="s">
        <v>183</v>
      </c>
      <c r="G22" s="57">
        <v>15</v>
      </c>
      <c r="H22" s="57">
        <v>545600</v>
      </c>
      <c r="I22" s="57">
        <v>1164</v>
      </c>
      <c r="J22" s="57">
        <v>44305599</v>
      </c>
    </row>
    <row r="23" spans="1:10" ht="12.75" customHeight="1" x14ac:dyDescent="0.15">
      <c r="A23" s="142" t="s">
        <v>23</v>
      </c>
      <c r="B23" s="143">
        <v>357</v>
      </c>
      <c r="C23" s="144">
        <v>1995400</v>
      </c>
      <c r="D23" s="144">
        <v>20610</v>
      </c>
      <c r="E23" s="144">
        <v>58811012</v>
      </c>
      <c r="F23" s="35" t="s">
        <v>23</v>
      </c>
      <c r="G23" s="57">
        <v>21</v>
      </c>
      <c r="H23" s="57">
        <v>943000</v>
      </c>
      <c r="I23" s="57">
        <v>1169</v>
      </c>
      <c r="J23" s="57">
        <v>44481514</v>
      </c>
    </row>
    <row r="24" spans="1:10" ht="11.25" customHeight="1" x14ac:dyDescent="0.15">
      <c r="A24" s="142"/>
      <c r="B24" s="72"/>
      <c r="C24" s="76"/>
      <c r="D24" s="67"/>
      <c r="E24" s="67"/>
      <c r="F24" s="35"/>
      <c r="G24" s="57"/>
      <c r="H24" s="57"/>
      <c r="I24" s="57"/>
      <c r="J24" s="57"/>
    </row>
    <row r="25" spans="1:10" ht="12.75" customHeight="1" x14ac:dyDescent="0.15">
      <c r="A25" s="142" t="s">
        <v>24</v>
      </c>
      <c r="B25" s="143">
        <v>424</v>
      </c>
      <c r="C25" s="144">
        <v>2161510</v>
      </c>
      <c r="D25" s="144">
        <v>20636</v>
      </c>
      <c r="E25" s="144">
        <v>59481893</v>
      </c>
      <c r="F25" s="35" t="s">
        <v>24</v>
      </c>
      <c r="G25" s="76">
        <v>26</v>
      </c>
      <c r="H25" s="57">
        <v>812000</v>
      </c>
      <c r="I25" s="57">
        <v>1168</v>
      </c>
      <c r="J25" s="57">
        <v>44311827</v>
      </c>
    </row>
    <row r="26" spans="1:10" ht="12" customHeight="1" x14ac:dyDescent="0.15">
      <c r="A26" s="142" t="s">
        <v>185</v>
      </c>
      <c r="B26" s="143">
        <v>236</v>
      </c>
      <c r="C26" s="144">
        <v>1092180</v>
      </c>
      <c r="D26" s="144">
        <v>20415</v>
      </c>
      <c r="E26" s="144">
        <v>58764993</v>
      </c>
      <c r="F26" s="35" t="s">
        <v>185</v>
      </c>
      <c r="G26" s="76">
        <v>13</v>
      </c>
      <c r="H26" s="57">
        <v>1100600</v>
      </c>
      <c r="I26" s="57">
        <v>1161</v>
      </c>
      <c r="J26" s="57">
        <v>44229619</v>
      </c>
    </row>
    <row r="27" spans="1:10" ht="12.75" customHeight="1" x14ac:dyDescent="0.15">
      <c r="A27" s="142" t="s">
        <v>21</v>
      </c>
      <c r="B27" s="143">
        <v>336</v>
      </c>
      <c r="C27" s="144">
        <v>1417950</v>
      </c>
      <c r="D27" s="144">
        <v>20427</v>
      </c>
      <c r="E27" s="144">
        <v>59003184</v>
      </c>
      <c r="F27" s="35" t="s">
        <v>21</v>
      </c>
      <c r="G27" s="57">
        <v>16</v>
      </c>
      <c r="H27" s="57">
        <v>646200</v>
      </c>
      <c r="I27" s="57">
        <v>1150</v>
      </c>
      <c r="J27" s="57">
        <v>43761920</v>
      </c>
    </row>
    <row r="28" spans="1:10" ht="12.75" customHeight="1" thickBot="1" x14ac:dyDescent="0.2">
      <c r="A28" s="27" t="s">
        <v>22</v>
      </c>
      <c r="B28" s="146">
        <v>437</v>
      </c>
      <c r="C28" s="147">
        <v>1698670</v>
      </c>
      <c r="D28" s="147">
        <v>20383</v>
      </c>
      <c r="E28" s="147">
        <v>58716014</v>
      </c>
      <c r="F28" s="39" t="s">
        <v>22</v>
      </c>
      <c r="G28" s="75">
        <v>19</v>
      </c>
      <c r="H28" s="75">
        <v>1201000</v>
      </c>
      <c r="I28" s="75">
        <v>1142</v>
      </c>
      <c r="J28" s="75">
        <v>44163392</v>
      </c>
    </row>
    <row r="29" spans="1:10" s="46" customFormat="1" ht="12.75" customHeight="1" x14ac:dyDescent="0.15">
      <c r="A29" s="234" t="s">
        <v>147</v>
      </c>
      <c r="B29" s="234"/>
      <c r="C29" s="234"/>
      <c r="D29" s="234"/>
      <c r="E29" s="234"/>
      <c r="F29" s="234" t="s">
        <v>147</v>
      </c>
      <c r="G29" s="234"/>
      <c r="H29" s="234"/>
      <c r="I29" s="234"/>
      <c r="J29" s="234"/>
    </row>
    <row r="30" spans="1:10" s="46" customFormat="1" ht="12.75" customHeight="1" x14ac:dyDescent="0.15">
      <c r="A30" s="148"/>
      <c r="B30" s="148"/>
      <c r="C30" s="148"/>
      <c r="D30" s="148"/>
      <c r="E30" s="148"/>
      <c r="F30" s="148"/>
      <c r="G30" s="148"/>
      <c r="H30" s="148"/>
      <c r="I30" s="148"/>
      <c r="J30" s="148"/>
    </row>
    <row r="32" spans="1:10" x14ac:dyDescent="0.15">
      <c r="A32" s="149"/>
      <c r="C32" s="150"/>
    </row>
    <row r="34" spans="1:3" x14ac:dyDescent="0.15">
      <c r="A34" s="149"/>
      <c r="C34" s="150"/>
    </row>
    <row r="49" s="133" customFormat="1" ht="10.5" x14ac:dyDescent="0.15"/>
  </sheetData>
  <mergeCells count="17">
    <mergeCell ref="A29:E29"/>
    <mergeCell ref="F29:J29"/>
    <mergeCell ref="A6:E6"/>
    <mergeCell ref="F6:J6"/>
    <mergeCell ref="A7:A8"/>
    <mergeCell ref="B7:C7"/>
    <mergeCell ref="D7:E7"/>
    <mergeCell ref="F7:F8"/>
    <mergeCell ref="G7:H7"/>
    <mergeCell ref="I7:J7"/>
    <mergeCell ref="A5:E5"/>
    <mergeCell ref="F5:J5"/>
    <mergeCell ref="A1:E1"/>
    <mergeCell ref="F1:J1"/>
    <mergeCell ref="A3:E3"/>
    <mergeCell ref="F3:J3"/>
    <mergeCell ref="F4:J4"/>
  </mergeCells>
  <phoneticPr fontId="2"/>
  <pageMargins left="0.59055118110236227" right="0.59055118110236227" top="0.78740157480314965" bottom="0.78740157480314965" header="0.51181102362204722" footer="0.51181102362204722"/>
  <pageSetup paperSize="9" scale="74" orientation="landscape" r:id="rId1"/>
  <headerFooter alignWithMargins="0"/>
  <ignoredErrors>
    <ignoredError sqref="I12:J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zoomScale="140" zoomScaleNormal="140" workbookViewId="0">
      <selection activeCell="M10" sqref="M10"/>
    </sheetView>
  </sheetViews>
  <sheetFormatPr defaultRowHeight="13.5" x14ac:dyDescent="0.15"/>
  <cols>
    <col min="1" max="1" width="8.75" style="3" customWidth="1"/>
    <col min="2" max="7" width="13.875" style="3" customWidth="1"/>
    <col min="8" max="12" width="10.375" style="3" customWidth="1"/>
    <col min="13" max="13" width="7" style="3" customWidth="1"/>
    <col min="14" max="16" width="11" style="80" customWidth="1"/>
    <col min="17" max="16384" width="9" style="4"/>
  </cols>
  <sheetData>
    <row r="1" spans="1:18" ht="17.25" x14ac:dyDescent="0.15">
      <c r="A1" s="245" t="s">
        <v>255</v>
      </c>
      <c r="B1" s="245"/>
      <c r="C1" s="245"/>
      <c r="D1" s="245"/>
      <c r="E1" s="245"/>
      <c r="F1" s="245"/>
      <c r="G1" s="245"/>
      <c r="H1" s="253" t="s">
        <v>101</v>
      </c>
      <c r="I1" s="253"/>
      <c r="J1" s="253"/>
      <c r="K1" s="253"/>
      <c r="L1" s="253"/>
      <c r="M1" s="253"/>
      <c r="N1" s="253"/>
      <c r="O1" s="253"/>
      <c r="P1" s="253"/>
      <c r="Q1" s="13"/>
      <c r="R1" s="13"/>
    </row>
    <row r="2" spans="1:18" ht="11.25" customHeight="1" x14ac:dyDescent="0.15">
      <c r="A2" s="7"/>
      <c r="B2" s="7"/>
      <c r="C2" s="7"/>
      <c r="D2" s="7"/>
      <c r="E2" s="7"/>
      <c r="F2" s="7"/>
      <c r="G2" s="7"/>
    </row>
    <row r="3" spans="1:18" ht="12.75" customHeight="1" x14ac:dyDescent="0.15">
      <c r="A3" s="7" t="s">
        <v>187</v>
      </c>
      <c r="B3" s="7"/>
      <c r="C3" s="7"/>
      <c r="D3" s="7"/>
      <c r="E3" s="7"/>
      <c r="F3" s="7"/>
      <c r="G3" s="7"/>
    </row>
    <row r="4" spans="1:18" ht="12.75" customHeight="1" thickBot="1" x14ac:dyDescent="0.2">
      <c r="C4" s="5"/>
      <c r="D4" s="5"/>
      <c r="E4" s="5"/>
      <c r="F4" s="5"/>
      <c r="G4" s="5"/>
      <c r="H4" s="5"/>
      <c r="I4" s="5"/>
      <c r="J4" s="5"/>
      <c r="K4" s="5"/>
      <c r="L4" s="5"/>
      <c r="M4" s="81"/>
      <c r="N4" s="6"/>
      <c r="O4" s="6"/>
      <c r="P4" s="81" t="s">
        <v>90</v>
      </c>
    </row>
    <row r="5" spans="1:18" ht="18.75" customHeight="1" x14ac:dyDescent="0.15">
      <c r="A5" s="246" t="s">
        <v>15</v>
      </c>
      <c r="B5" s="248" t="s">
        <v>44</v>
      </c>
      <c r="C5" s="249"/>
      <c r="D5" s="249"/>
      <c r="E5" s="249"/>
      <c r="F5" s="249"/>
      <c r="G5" s="249"/>
      <c r="H5" s="244" t="s">
        <v>45</v>
      </c>
      <c r="I5" s="244"/>
      <c r="J5" s="244"/>
      <c r="K5" s="244"/>
      <c r="L5" s="244"/>
      <c r="M5" s="242" t="s">
        <v>58</v>
      </c>
      <c r="N5" s="251" t="s">
        <v>220</v>
      </c>
      <c r="O5" s="251" t="s">
        <v>222</v>
      </c>
      <c r="P5" s="242" t="s">
        <v>223</v>
      </c>
    </row>
    <row r="6" spans="1:18" ht="18.75" customHeight="1" x14ac:dyDescent="0.15">
      <c r="A6" s="247"/>
      <c r="B6" s="12" t="s">
        <v>48</v>
      </c>
      <c r="C6" s="11" t="s">
        <v>47</v>
      </c>
      <c r="D6" s="8" t="s">
        <v>49</v>
      </c>
      <c r="E6" s="8" t="s">
        <v>50</v>
      </c>
      <c r="F6" s="8" t="s">
        <v>51</v>
      </c>
      <c r="G6" s="1" t="s">
        <v>52</v>
      </c>
      <c r="H6" s="8" t="s">
        <v>54</v>
      </c>
      <c r="I6" s="8" t="s">
        <v>53</v>
      </c>
      <c r="J6" s="8" t="s">
        <v>55</v>
      </c>
      <c r="K6" s="8" t="s">
        <v>56</v>
      </c>
      <c r="L6" s="79" t="s">
        <v>57</v>
      </c>
      <c r="M6" s="243"/>
      <c r="N6" s="252"/>
      <c r="O6" s="252"/>
      <c r="P6" s="250"/>
    </row>
    <row r="7" spans="1:18" ht="12.75" customHeight="1" x14ac:dyDescent="0.15">
      <c r="A7" s="10" t="s">
        <v>188</v>
      </c>
      <c r="B7" s="23">
        <v>30313331</v>
      </c>
      <c r="C7" s="23">
        <v>2632416</v>
      </c>
      <c r="D7" s="23">
        <v>3886590</v>
      </c>
      <c r="E7" s="23">
        <v>23124463</v>
      </c>
      <c r="F7" s="23">
        <v>199403</v>
      </c>
      <c r="G7" s="23">
        <v>470459</v>
      </c>
      <c r="H7" s="23">
        <v>43197781</v>
      </c>
      <c r="I7" s="23">
        <v>2429356</v>
      </c>
      <c r="J7" s="23">
        <v>570233</v>
      </c>
      <c r="K7" s="121">
        <v>36818192</v>
      </c>
      <c r="L7" s="122">
        <v>3380000</v>
      </c>
      <c r="M7" s="177">
        <v>142.50423683230323</v>
      </c>
      <c r="N7" s="123">
        <f t="shared" ref="N7:N26" si="0">N22</f>
        <v>0</v>
      </c>
      <c r="O7" s="178">
        <v>310804</v>
      </c>
      <c r="P7" s="178">
        <v>8051</v>
      </c>
    </row>
    <row r="8" spans="1:18" ht="12.75" customHeight="1" x14ac:dyDescent="0.15">
      <c r="A8" s="10" t="s">
        <v>189</v>
      </c>
      <c r="B8" s="23">
        <v>32479014</v>
      </c>
      <c r="C8" s="23">
        <v>2677818</v>
      </c>
      <c r="D8" s="23">
        <v>4285561</v>
      </c>
      <c r="E8" s="23">
        <v>24798455</v>
      </c>
      <c r="F8" s="23">
        <v>189395</v>
      </c>
      <c r="G8" s="23">
        <v>527785</v>
      </c>
      <c r="H8" s="23">
        <v>43259343</v>
      </c>
      <c r="I8" s="23">
        <v>1312383</v>
      </c>
      <c r="J8" s="23">
        <v>553487</v>
      </c>
      <c r="K8" s="121">
        <v>37304152</v>
      </c>
      <c r="L8" s="122">
        <v>4089320</v>
      </c>
      <c r="M8" s="177">
        <v>133.1916757078894</v>
      </c>
      <c r="N8" s="123">
        <f t="shared" si="0"/>
        <v>0</v>
      </c>
      <c r="O8" s="178">
        <v>248249</v>
      </c>
      <c r="P8" s="178">
        <v>7769</v>
      </c>
    </row>
    <row r="9" spans="1:18" ht="12.75" customHeight="1" x14ac:dyDescent="0.15">
      <c r="A9" s="10" t="s">
        <v>190</v>
      </c>
      <c r="B9" s="23">
        <v>34048808</v>
      </c>
      <c r="C9" s="23">
        <v>2546632</v>
      </c>
      <c r="D9" s="23">
        <v>5905434</v>
      </c>
      <c r="E9" s="23">
        <v>24901128</v>
      </c>
      <c r="F9" s="23">
        <v>160903</v>
      </c>
      <c r="G9" s="23">
        <v>534706</v>
      </c>
      <c r="H9" s="23">
        <v>44158541</v>
      </c>
      <c r="I9" s="23">
        <v>2101210</v>
      </c>
      <c r="J9" s="23">
        <v>412183</v>
      </c>
      <c r="K9" s="121">
        <v>37846642</v>
      </c>
      <c r="L9" s="122">
        <v>3798504</v>
      </c>
      <c r="M9" s="177">
        <v>129.69188524896379</v>
      </c>
      <c r="N9" s="123">
        <f t="shared" si="0"/>
        <v>0</v>
      </c>
      <c r="O9" s="178">
        <v>229270</v>
      </c>
      <c r="P9" s="178">
        <v>8374</v>
      </c>
    </row>
    <row r="10" spans="1:18" ht="12.75" customHeight="1" x14ac:dyDescent="0.15">
      <c r="A10" s="10" t="s">
        <v>191</v>
      </c>
      <c r="B10" s="121">
        <v>33264450</v>
      </c>
      <c r="C10" s="121">
        <v>2665170</v>
      </c>
      <c r="D10" s="121">
        <v>5863766</v>
      </c>
      <c r="E10" s="121">
        <v>24034553</v>
      </c>
      <c r="F10" s="121">
        <v>147571</v>
      </c>
      <c r="G10" s="121">
        <v>553388</v>
      </c>
      <c r="H10" s="121">
        <v>41904460</v>
      </c>
      <c r="I10" s="121">
        <v>1742788</v>
      </c>
      <c r="J10" s="121">
        <v>629325</v>
      </c>
      <c r="K10" s="121">
        <v>35630979</v>
      </c>
      <c r="L10" s="122">
        <v>3901367</v>
      </c>
      <c r="M10" s="124">
        <f>H10/B10*100</f>
        <v>125.97370466068129</v>
      </c>
      <c r="N10" s="123">
        <f t="shared" si="0"/>
        <v>0</v>
      </c>
      <c r="O10" s="178">
        <v>205604</v>
      </c>
      <c r="P10" s="178">
        <v>10287</v>
      </c>
    </row>
    <row r="11" spans="1:18" ht="12.75" customHeight="1" x14ac:dyDescent="0.15">
      <c r="A11" s="10" t="s">
        <v>192</v>
      </c>
      <c r="B11" s="121">
        <f>B26</f>
        <v>34637407</v>
      </c>
      <c r="C11" s="121">
        <f>C26</f>
        <v>2004276</v>
      </c>
      <c r="D11" s="121">
        <f t="shared" ref="D11:P11" si="1">D26</f>
        <v>5494180</v>
      </c>
      <c r="E11" s="121">
        <f t="shared" si="1"/>
        <v>26458454</v>
      </c>
      <c r="F11" s="121">
        <f t="shared" si="1"/>
        <v>127000</v>
      </c>
      <c r="G11" s="121">
        <f t="shared" si="1"/>
        <v>553495</v>
      </c>
      <c r="H11" s="121">
        <f t="shared" si="1"/>
        <v>44260966</v>
      </c>
      <c r="I11" s="121">
        <f t="shared" si="1"/>
        <v>2828024</v>
      </c>
      <c r="J11" s="121">
        <f t="shared" si="1"/>
        <v>509735</v>
      </c>
      <c r="K11" s="121">
        <f t="shared" si="1"/>
        <v>34499855</v>
      </c>
      <c r="L11" s="121">
        <f t="shared" si="1"/>
        <v>6423350</v>
      </c>
      <c r="M11" s="124">
        <f>H11/B11*100</f>
        <v>127.78371660442134</v>
      </c>
      <c r="N11" s="123">
        <f t="shared" si="0"/>
        <v>0</v>
      </c>
      <c r="O11" s="178">
        <f t="shared" si="1"/>
        <v>251723</v>
      </c>
      <c r="P11" s="178">
        <f t="shared" si="1"/>
        <v>7815</v>
      </c>
    </row>
    <row r="12" spans="1:18" ht="11.25" customHeight="1" x14ac:dyDescent="0.15">
      <c r="A12" s="10"/>
      <c r="B12" s="121"/>
      <c r="C12" s="121"/>
      <c r="D12" s="121"/>
      <c r="E12" s="121"/>
      <c r="F12" s="121"/>
      <c r="G12" s="121"/>
      <c r="H12" s="121"/>
      <c r="I12" s="121"/>
      <c r="J12" s="121"/>
      <c r="K12" s="121"/>
      <c r="L12" s="122"/>
      <c r="M12" s="124"/>
      <c r="N12" s="123">
        <f t="shared" si="0"/>
        <v>0</v>
      </c>
      <c r="O12" s="178"/>
      <c r="P12" s="178"/>
    </row>
    <row r="13" spans="1:18" ht="12.75" customHeight="1" x14ac:dyDescent="0.15">
      <c r="A13" s="10" t="s">
        <v>193</v>
      </c>
      <c r="B13" s="121">
        <v>33183472</v>
      </c>
      <c r="C13" s="129">
        <v>2626482</v>
      </c>
      <c r="D13" s="129">
        <v>5957518</v>
      </c>
      <c r="E13" s="129">
        <v>24002661</v>
      </c>
      <c r="F13" s="125">
        <v>110000</v>
      </c>
      <c r="G13" s="125">
        <v>486811</v>
      </c>
      <c r="H13" s="121">
        <v>41016384</v>
      </c>
      <c r="I13" s="129">
        <v>1302052</v>
      </c>
      <c r="J13" s="129">
        <v>623566</v>
      </c>
      <c r="K13" s="125">
        <v>35273833</v>
      </c>
      <c r="L13" s="122">
        <v>3816942</v>
      </c>
      <c r="M13" s="124">
        <f t="shared" ref="M13:M26" si="2">H13/B13*100</f>
        <v>123.60485967230916</v>
      </c>
      <c r="N13" s="123">
        <f t="shared" si="0"/>
        <v>0</v>
      </c>
      <c r="O13" s="178">
        <v>144663</v>
      </c>
      <c r="P13" s="178">
        <v>9757</v>
      </c>
    </row>
    <row r="14" spans="1:18" ht="12.75" customHeight="1" x14ac:dyDescent="0.15">
      <c r="A14" s="10" t="s">
        <v>194</v>
      </c>
      <c r="B14" s="121">
        <v>32800065</v>
      </c>
      <c r="C14" s="129">
        <v>2401220</v>
      </c>
      <c r="D14" s="129">
        <v>5724701</v>
      </c>
      <c r="E14" s="129">
        <v>23988075</v>
      </c>
      <c r="F14" s="125">
        <v>90000</v>
      </c>
      <c r="G14" s="125">
        <v>596067</v>
      </c>
      <c r="H14" s="121">
        <v>39592555</v>
      </c>
      <c r="I14" s="129">
        <v>869239</v>
      </c>
      <c r="J14" s="129">
        <v>498108</v>
      </c>
      <c r="K14" s="125">
        <v>34373992</v>
      </c>
      <c r="L14" s="122">
        <v>3851214</v>
      </c>
      <c r="M14" s="124">
        <f t="shared" si="2"/>
        <v>120.70876993688884</v>
      </c>
      <c r="N14" s="123">
        <f t="shared" si="0"/>
        <v>0</v>
      </c>
      <c r="O14" s="178">
        <v>165694</v>
      </c>
      <c r="P14" s="178">
        <v>10243</v>
      </c>
    </row>
    <row r="15" spans="1:18" ht="12.75" customHeight="1" x14ac:dyDescent="0.15">
      <c r="A15" s="10" t="s">
        <v>195</v>
      </c>
      <c r="B15" s="121">
        <v>33679327</v>
      </c>
      <c r="C15" s="129">
        <v>2923910</v>
      </c>
      <c r="D15" s="129">
        <v>6026418</v>
      </c>
      <c r="E15" s="129">
        <v>24164184</v>
      </c>
      <c r="F15" s="125">
        <v>90000</v>
      </c>
      <c r="G15" s="125">
        <v>474813</v>
      </c>
      <c r="H15" s="121">
        <v>39791373</v>
      </c>
      <c r="I15" s="129">
        <v>1017857</v>
      </c>
      <c r="J15" s="129">
        <v>542309</v>
      </c>
      <c r="K15" s="122">
        <v>34310454</v>
      </c>
      <c r="L15" s="122">
        <v>3920751</v>
      </c>
      <c r="M15" s="124">
        <f t="shared" si="2"/>
        <v>118.1477676201784</v>
      </c>
      <c r="N15" s="123">
        <f t="shared" si="0"/>
        <v>0</v>
      </c>
      <c r="O15" s="178">
        <v>205833</v>
      </c>
      <c r="P15" s="178">
        <v>10121</v>
      </c>
    </row>
    <row r="16" spans="1:18" ht="12.75" customHeight="1" x14ac:dyDescent="0.15">
      <c r="A16" s="10" t="s">
        <v>196</v>
      </c>
      <c r="B16" s="121">
        <v>33773313</v>
      </c>
      <c r="C16" s="129">
        <v>2002472</v>
      </c>
      <c r="D16" s="129">
        <v>5824891</v>
      </c>
      <c r="E16" s="129">
        <v>25302812</v>
      </c>
      <c r="F16" s="125">
        <v>90000</v>
      </c>
      <c r="G16" s="125">
        <v>553136</v>
      </c>
      <c r="H16" s="121">
        <v>39295141</v>
      </c>
      <c r="I16" s="129">
        <v>999685</v>
      </c>
      <c r="J16" s="129">
        <v>450632</v>
      </c>
      <c r="K16" s="125">
        <v>34014134</v>
      </c>
      <c r="L16" s="122">
        <v>3830689</v>
      </c>
      <c r="M16" s="124">
        <f t="shared" si="2"/>
        <v>116.3496782207893</v>
      </c>
      <c r="N16" s="123">
        <f t="shared" si="0"/>
        <v>0</v>
      </c>
      <c r="O16" s="178">
        <v>315469</v>
      </c>
      <c r="P16" s="178">
        <v>10653</v>
      </c>
    </row>
    <row r="17" spans="1:16" ht="11.25" customHeight="1" x14ac:dyDescent="0.15">
      <c r="A17" s="10"/>
      <c r="B17" s="121"/>
      <c r="C17" s="129"/>
      <c r="D17" s="129"/>
      <c r="E17" s="129"/>
      <c r="F17" s="126"/>
      <c r="G17" s="121"/>
      <c r="H17" s="121"/>
      <c r="I17" s="129"/>
      <c r="J17" s="129"/>
      <c r="K17" s="122"/>
      <c r="L17" s="126"/>
      <c r="M17" s="124"/>
      <c r="N17" s="123"/>
      <c r="O17" s="178"/>
      <c r="P17" s="178"/>
    </row>
    <row r="18" spans="1:16" ht="12.75" customHeight="1" x14ac:dyDescent="0.15">
      <c r="A18" s="10" t="s">
        <v>197</v>
      </c>
      <c r="B18" s="121">
        <v>35144790</v>
      </c>
      <c r="C18" s="129">
        <v>2000323</v>
      </c>
      <c r="D18" s="129">
        <v>5649984</v>
      </c>
      <c r="E18" s="129">
        <v>26759875</v>
      </c>
      <c r="F18" s="125">
        <v>90000</v>
      </c>
      <c r="G18" s="125">
        <v>644607</v>
      </c>
      <c r="H18" s="121">
        <v>39313249</v>
      </c>
      <c r="I18" s="129">
        <v>1113148</v>
      </c>
      <c r="J18" s="129">
        <v>383971</v>
      </c>
      <c r="K18" s="125">
        <v>33902732</v>
      </c>
      <c r="L18" s="122">
        <v>3913396</v>
      </c>
      <c r="M18" s="124">
        <f t="shared" si="2"/>
        <v>111.86081635428751</v>
      </c>
      <c r="N18" s="123">
        <f t="shared" si="0"/>
        <v>0</v>
      </c>
      <c r="O18" s="178">
        <v>447362</v>
      </c>
      <c r="P18" s="178">
        <v>10439</v>
      </c>
    </row>
    <row r="19" spans="1:16" ht="12.75" customHeight="1" x14ac:dyDescent="0.15">
      <c r="A19" s="10" t="s">
        <v>198</v>
      </c>
      <c r="B19" s="121">
        <v>36090310</v>
      </c>
      <c r="C19" s="129">
        <v>2689692</v>
      </c>
      <c r="D19" s="129">
        <v>6209393</v>
      </c>
      <c r="E19" s="129">
        <v>26678349</v>
      </c>
      <c r="F19" s="125">
        <v>90000</v>
      </c>
      <c r="G19" s="125">
        <v>422875</v>
      </c>
      <c r="H19" s="121">
        <v>39978142</v>
      </c>
      <c r="I19" s="129">
        <v>1220576</v>
      </c>
      <c r="J19" s="129">
        <v>489358</v>
      </c>
      <c r="K19" s="125">
        <v>34087283</v>
      </c>
      <c r="L19" s="122">
        <v>4180923</v>
      </c>
      <c r="M19" s="124">
        <f t="shared" si="2"/>
        <v>110.77250929681679</v>
      </c>
      <c r="N19" s="123">
        <f t="shared" si="0"/>
        <v>0</v>
      </c>
      <c r="O19" s="178">
        <v>175866</v>
      </c>
      <c r="P19" s="178">
        <v>10865</v>
      </c>
    </row>
    <row r="20" spans="1:16" ht="12.75" customHeight="1" x14ac:dyDescent="0.15">
      <c r="A20" s="10" t="s">
        <v>199</v>
      </c>
      <c r="B20" s="121">
        <v>35397171</v>
      </c>
      <c r="C20" s="129">
        <v>2549821</v>
      </c>
      <c r="D20" s="129">
        <v>5971740</v>
      </c>
      <c r="E20" s="129">
        <v>26314505</v>
      </c>
      <c r="F20" s="125">
        <v>90000</v>
      </c>
      <c r="G20" s="125">
        <v>471103</v>
      </c>
      <c r="H20" s="121">
        <v>40838409</v>
      </c>
      <c r="I20" s="129">
        <v>1168800</v>
      </c>
      <c r="J20" s="129">
        <v>412589</v>
      </c>
      <c r="K20" s="125">
        <v>34223554</v>
      </c>
      <c r="L20" s="122">
        <v>5033464</v>
      </c>
      <c r="M20" s="124">
        <f t="shared" si="2"/>
        <v>115.37195726743248</v>
      </c>
      <c r="N20" s="123">
        <f t="shared" si="0"/>
        <v>0</v>
      </c>
      <c r="O20" s="178">
        <v>126491</v>
      </c>
      <c r="P20" s="178">
        <v>10971</v>
      </c>
    </row>
    <row r="21" spans="1:16" ht="12.75" customHeight="1" x14ac:dyDescent="0.15">
      <c r="A21" s="10" t="s">
        <v>200</v>
      </c>
      <c r="B21" s="121">
        <v>35011530</v>
      </c>
      <c r="C21" s="129">
        <v>2566419</v>
      </c>
      <c r="D21" s="129">
        <v>5796853</v>
      </c>
      <c r="E21" s="129">
        <v>26055736</v>
      </c>
      <c r="F21" s="125">
        <v>90000</v>
      </c>
      <c r="G21" s="125">
        <v>502521</v>
      </c>
      <c r="H21" s="121">
        <v>41202869</v>
      </c>
      <c r="I21" s="129">
        <v>1439743</v>
      </c>
      <c r="J21" s="129">
        <v>435179</v>
      </c>
      <c r="K21" s="125">
        <v>33955584</v>
      </c>
      <c r="L21" s="122">
        <v>5372361</v>
      </c>
      <c r="M21" s="124">
        <f t="shared" si="2"/>
        <v>117.68371447920157</v>
      </c>
      <c r="N21" s="123">
        <f t="shared" si="0"/>
        <v>0</v>
      </c>
      <c r="O21" s="178">
        <v>126956</v>
      </c>
      <c r="P21" s="178">
        <v>10588</v>
      </c>
    </row>
    <row r="22" spans="1:16" ht="11.25" customHeight="1" x14ac:dyDescent="0.15">
      <c r="A22" s="10"/>
      <c r="B22" s="121"/>
      <c r="C22" s="129"/>
      <c r="D22" s="129"/>
      <c r="E22" s="129"/>
      <c r="F22" s="129"/>
      <c r="G22" s="129"/>
      <c r="H22" s="121"/>
      <c r="I22" s="121"/>
      <c r="J22" s="121"/>
      <c r="K22" s="125"/>
      <c r="L22" s="122"/>
      <c r="M22" s="124"/>
      <c r="N22" s="123"/>
      <c r="O22" s="178"/>
      <c r="P22" s="178"/>
    </row>
    <row r="23" spans="1:16" ht="12.75" customHeight="1" x14ac:dyDescent="0.15">
      <c r="A23" s="10" t="s">
        <v>201</v>
      </c>
      <c r="B23" s="121">
        <v>34857006</v>
      </c>
      <c r="C23" s="129">
        <v>2748050</v>
      </c>
      <c r="D23" s="129">
        <v>5911359</v>
      </c>
      <c r="E23" s="125">
        <v>25709241</v>
      </c>
      <c r="F23" s="125">
        <v>83000</v>
      </c>
      <c r="G23" s="125">
        <v>405354</v>
      </c>
      <c r="H23" s="121">
        <v>43608280</v>
      </c>
      <c r="I23" s="129">
        <v>2310517</v>
      </c>
      <c r="J23" s="129">
        <v>461251</v>
      </c>
      <c r="K23" s="125">
        <v>34965463</v>
      </c>
      <c r="L23" s="122">
        <v>5871048</v>
      </c>
      <c r="M23" s="124">
        <f t="shared" si="2"/>
        <v>125.10621250717861</v>
      </c>
      <c r="N23" s="123">
        <f t="shared" si="0"/>
        <v>0</v>
      </c>
      <c r="O23" s="178">
        <v>251408</v>
      </c>
      <c r="P23" s="178">
        <v>7960</v>
      </c>
    </row>
    <row r="24" spans="1:16" ht="12.75" customHeight="1" x14ac:dyDescent="0.15">
      <c r="A24" s="10" t="s">
        <v>202</v>
      </c>
      <c r="B24" s="121">
        <v>34365507</v>
      </c>
      <c r="C24" s="129">
        <v>1661425</v>
      </c>
      <c r="D24" s="129">
        <v>5946354</v>
      </c>
      <c r="E24" s="129">
        <v>26051111</v>
      </c>
      <c r="F24" s="129">
        <v>83000</v>
      </c>
      <c r="G24" s="125">
        <v>623615</v>
      </c>
      <c r="H24" s="121">
        <v>42932260</v>
      </c>
      <c r="I24" s="129">
        <v>2344236</v>
      </c>
      <c r="J24" s="129">
        <v>258976</v>
      </c>
      <c r="K24" s="125">
        <v>34263627</v>
      </c>
      <c r="L24" s="122">
        <v>6065420</v>
      </c>
      <c r="M24" s="124">
        <f t="shared" si="2"/>
        <v>124.92834748516877</v>
      </c>
      <c r="N24" s="123">
        <f t="shared" si="0"/>
        <v>0</v>
      </c>
      <c r="O24" s="178">
        <v>208430</v>
      </c>
      <c r="P24" s="178">
        <v>7435</v>
      </c>
    </row>
    <row r="25" spans="1:16" ht="12.75" customHeight="1" x14ac:dyDescent="0.15">
      <c r="A25" s="10" t="s">
        <v>203</v>
      </c>
      <c r="B25" s="121">
        <v>34141297</v>
      </c>
      <c r="C25" s="129">
        <v>1609516</v>
      </c>
      <c r="D25" s="129">
        <v>5459518</v>
      </c>
      <c r="E25" s="129">
        <v>26452169</v>
      </c>
      <c r="F25" s="125">
        <v>83000</v>
      </c>
      <c r="G25" s="125">
        <v>537093</v>
      </c>
      <c r="H25" s="121">
        <v>42441862</v>
      </c>
      <c r="I25" s="129">
        <v>2571506</v>
      </c>
      <c r="J25" s="129">
        <v>390964</v>
      </c>
      <c r="K25" s="125">
        <v>33531426</v>
      </c>
      <c r="L25" s="122">
        <v>5947964</v>
      </c>
      <c r="M25" s="124">
        <f t="shared" si="2"/>
        <v>124.31238918662054</v>
      </c>
      <c r="N25" s="123">
        <f t="shared" si="0"/>
        <v>0</v>
      </c>
      <c r="O25" s="178">
        <v>270003</v>
      </c>
      <c r="P25" s="178">
        <v>7740</v>
      </c>
    </row>
    <row r="26" spans="1:16" ht="12.75" customHeight="1" thickBot="1" x14ac:dyDescent="0.2">
      <c r="A26" s="9" t="s">
        <v>204</v>
      </c>
      <c r="B26" s="121">
        <v>34637407</v>
      </c>
      <c r="C26" s="130">
        <v>2004276</v>
      </c>
      <c r="D26" s="130">
        <v>5494180</v>
      </c>
      <c r="E26" s="130">
        <v>26458454</v>
      </c>
      <c r="F26" s="127">
        <v>127000</v>
      </c>
      <c r="G26" s="127">
        <v>553495</v>
      </c>
      <c r="H26" s="121">
        <v>44260966</v>
      </c>
      <c r="I26" s="130">
        <v>2828024</v>
      </c>
      <c r="J26" s="130">
        <v>509735</v>
      </c>
      <c r="K26" s="127">
        <v>34499855</v>
      </c>
      <c r="L26" s="122">
        <v>6423350</v>
      </c>
      <c r="M26" s="124">
        <f t="shared" si="2"/>
        <v>127.78371660442134</v>
      </c>
      <c r="N26" s="128">
        <f t="shared" si="0"/>
        <v>0</v>
      </c>
      <c r="O26" s="179">
        <v>251723</v>
      </c>
      <c r="P26" s="179">
        <v>7815</v>
      </c>
    </row>
    <row r="27" spans="1:16" s="2" customFormat="1" ht="12.75" customHeight="1" x14ac:dyDescent="0.15">
      <c r="A27" s="241" t="s">
        <v>143</v>
      </c>
      <c r="B27" s="241"/>
      <c r="C27" s="241"/>
      <c r="D27" s="241"/>
      <c r="E27" s="241"/>
      <c r="F27" s="241"/>
      <c r="G27" s="241"/>
      <c r="H27" s="241"/>
      <c r="I27" s="241"/>
      <c r="J27" s="241"/>
      <c r="K27" s="241"/>
      <c r="L27" s="241"/>
      <c r="M27" s="241"/>
      <c r="N27" s="82"/>
      <c r="O27" s="82"/>
      <c r="P27" s="82"/>
    </row>
    <row r="28" spans="1:16" x14ac:dyDescent="0.15">
      <c r="A28" s="240"/>
      <c r="B28" s="240"/>
      <c r="C28" s="240"/>
      <c r="D28" s="240"/>
      <c r="E28" s="240"/>
      <c r="F28" s="240"/>
      <c r="G28" s="240"/>
    </row>
    <row r="29" spans="1:16" x14ac:dyDescent="0.15">
      <c r="B29" s="22"/>
      <c r="C29" s="22"/>
      <c r="H29" s="22"/>
    </row>
    <row r="30" spans="1:16" x14ac:dyDescent="0.15">
      <c r="B30" s="22"/>
      <c r="H30" s="22"/>
    </row>
    <row r="31" spans="1:16" x14ac:dyDescent="0.15">
      <c r="B31" s="22"/>
      <c r="H31" s="22"/>
    </row>
    <row r="32" spans="1:16" x14ac:dyDescent="0.15">
      <c r="B32" s="22"/>
      <c r="H32" s="22"/>
    </row>
    <row r="33" spans="2:11" x14ac:dyDescent="0.15">
      <c r="B33" s="22"/>
      <c r="H33" s="22"/>
    </row>
    <row r="34" spans="2:11" x14ac:dyDescent="0.15">
      <c r="B34" s="22"/>
      <c r="H34" s="22"/>
    </row>
    <row r="35" spans="2:11" x14ac:dyDescent="0.15">
      <c r="B35" s="22"/>
      <c r="H35" s="22"/>
      <c r="K35" s="22"/>
    </row>
    <row r="36" spans="2:11" x14ac:dyDescent="0.15">
      <c r="B36" s="22"/>
      <c r="H36" s="22"/>
    </row>
    <row r="37" spans="2:11" x14ac:dyDescent="0.15">
      <c r="B37" s="22"/>
      <c r="H37" s="22"/>
    </row>
    <row r="38" spans="2:11" x14ac:dyDescent="0.15">
      <c r="B38" s="22"/>
      <c r="H38" s="22"/>
    </row>
    <row r="39" spans="2:11" x14ac:dyDescent="0.15">
      <c r="B39" s="22"/>
      <c r="H39" s="22"/>
    </row>
    <row r="40" spans="2:11" x14ac:dyDescent="0.15">
      <c r="B40" s="22"/>
      <c r="H40" s="22"/>
    </row>
    <row r="41" spans="2:11" x14ac:dyDescent="0.15">
      <c r="B41" s="22"/>
      <c r="H41" s="22"/>
    </row>
    <row r="42" spans="2:11" x14ac:dyDescent="0.15">
      <c r="B42" s="22"/>
      <c r="H42" s="22"/>
    </row>
  </sheetData>
  <mergeCells count="12">
    <mergeCell ref="P5:P6"/>
    <mergeCell ref="O5:O6"/>
    <mergeCell ref="N5:N6"/>
    <mergeCell ref="H1:P1"/>
    <mergeCell ref="A27:G27"/>
    <mergeCell ref="A28:G28"/>
    <mergeCell ref="H27:M27"/>
    <mergeCell ref="M5:M6"/>
    <mergeCell ref="H5:L5"/>
    <mergeCell ref="A1:G1"/>
    <mergeCell ref="A5:A6"/>
    <mergeCell ref="B5:G5"/>
  </mergeCells>
  <phoneticPr fontId="2"/>
  <pageMargins left="0.59055118110236227" right="0.59055118110236227" top="0.78740157480314965" bottom="0.78740157480314965" header="0.51181102362204722" footer="0.51181102362204722"/>
  <pageSetup paperSize="8" orientation="landscape" r:id="rId1"/>
  <headerFooter alignWithMargins="0"/>
  <ignoredErrors>
    <ignoredError sqref="M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120" zoomScaleNormal="120" workbookViewId="0">
      <selection activeCell="A2" sqref="A2"/>
    </sheetView>
  </sheetViews>
  <sheetFormatPr defaultRowHeight="13.5" x14ac:dyDescent="0.15"/>
  <cols>
    <col min="1" max="1" width="9.75" style="158" customWidth="1"/>
    <col min="2" max="5" width="20.75" style="158" customWidth="1"/>
    <col min="6" max="10" width="16.25" style="158" customWidth="1"/>
    <col min="11" max="11" width="12.875" style="158" customWidth="1"/>
    <col min="12" max="16384" width="9" style="137"/>
  </cols>
  <sheetData>
    <row r="1" spans="1:11" ht="17.25" x14ac:dyDescent="0.15">
      <c r="A1" s="220" t="s">
        <v>256</v>
      </c>
      <c r="B1" s="220"/>
      <c r="C1" s="220"/>
      <c r="D1" s="220"/>
      <c r="E1" s="220"/>
      <c r="F1" s="221" t="s">
        <v>244</v>
      </c>
      <c r="G1" s="221"/>
      <c r="H1" s="221"/>
      <c r="I1" s="221"/>
      <c r="J1" s="221"/>
      <c r="K1" s="221"/>
    </row>
    <row r="3" spans="1:11" ht="12.75" customHeight="1" x14ac:dyDescent="0.15">
      <c r="A3" s="158" t="s">
        <v>205</v>
      </c>
    </row>
    <row r="4" spans="1:11" ht="12.75" customHeight="1" x14ac:dyDescent="0.15"/>
    <row r="5" spans="1:11" ht="12.75" customHeight="1" thickBot="1" x14ac:dyDescent="0.2">
      <c r="A5" s="162"/>
      <c r="B5" s="162"/>
      <c r="C5" s="162"/>
      <c r="D5" s="162"/>
      <c r="E5" s="162"/>
      <c r="F5" s="162"/>
      <c r="G5" s="162"/>
      <c r="H5" s="162"/>
      <c r="I5" s="162"/>
      <c r="J5" s="162"/>
      <c r="K5" s="160" t="s">
        <v>245</v>
      </c>
    </row>
    <row r="6" spans="1:11" ht="18.75" customHeight="1" x14ac:dyDescent="0.15">
      <c r="A6" s="254" t="s">
        <v>46</v>
      </c>
      <c r="B6" s="238" t="s">
        <v>130</v>
      </c>
      <c r="C6" s="238"/>
      <c r="D6" s="238"/>
      <c r="E6" s="238"/>
      <c r="F6" s="226" t="s">
        <v>129</v>
      </c>
      <c r="G6" s="226"/>
      <c r="H6" s="226"/>
      <c r="I6" s="226"/>
      <c r="J6" s="226"/>
      <c r="K6" s="218" t="s">
        <v>46</v>
      </c>
    </row>
    <row r="7" spans="1:11" x14ac:dyDescent="0.15">
      <c r="A7" s="224"/>
      <c r="B7" s="159" t="s">
        <v>25</v>
      </c>
      <c r="C7" s="159" t="s">
        <v>207</v>
      </c>
      <c r="D7" s="159" t="s">
        <v>10</v>
      </c>
      <c r="E7" s="161" t="s">
        <v>144</v>
      </c>
      <c r="F7" s="141" t="s">
        <v>25</v>
      </c>
      <c r="G7" s="159" t="s">
        <v>72</v>
      </c>
      <c r="H7" s="139" t="s">
        <v>73</v>
      </c>
      <c r="I7" s="139" t="s">
        <v>80</v>
      </c>
      <c r="J7" s="161" t="s">
        <v>74</v>
      </c>
      <c r="K7" s="219"/>
    </row>
    <row r="8" spans="1:11" ht="12.75" customHeight="1" x14ac:dyDescent="0.15">
      <c r="A8" s="35" t="s">
        <v>210</v>
      </c>
      <c r="B8" s="34">
        <v>396904</v>
      </c>
      <c r="C8" s="34">
        <v>9262</v>
      </c>
      <c r="D8" s="34">
        <v>387642</v>
      </c>
      <c r="E8" s="38">
        <v>0</v>
      </c>
      <c r="F8" s="34">
        <v>3257</v>
      </c>
      <c r="G8" s="34">
        <v>0</v>
      </c>
      <c r="H8" s="34">
        <v>634</v>
      </c>
      <c r="I8" s="34">
        <v>2623</v>
      </c>
      <c r="J8" s="34">
        <v>0</v>
      </c>
      <c r="K8" s="166" t="s">
        <v>153</v>
      </c>
    </row>
    <row r="9" spans="1:11" ht="12.75" customHeight="1" x14ac:dyDescent="0.15">
      <c r="A9" s="35" t="s">
        <v>174</v>
      </c>
      <c r="B9" s="34">
        <v>448480</v>
      </c>
      <c r="C9" s="34">
        <v>24538</v>
      </c>
      <c r="D9" s="34">
        <v>423942</v>
      </c>
      <c r="E9" s="38" t="s">
        <v>105</v>
      </c>
      <c r="F9" s="34">
        <v>3133</v>
      </c>
      <c r="G9" s="34">
        <v>0</v>
      </c>
      <c r="H9" s="34">
        <v>538</v>
      </c>
      <c r="I9" s="34">
        <v>2595</v>
      </c>
      <c r="J9" s="34">
        <v>0</v>
      </c>
      <c r="K9" s="166" t="s">
        <v>154</v>
      </c>
    </row>
    <row r="10" spans="1:11" ht="12.75" customHeight="1" x14ac:dyDescent="0.15">
      <c r="A10" s="35" t="s">
        <v>175</v>
      </c>
      <c r="B10" s="34">
        <v>472283</v>
      </c>
      <c r="C10" s="34">
        <v>16641</v>
      </c>
      <c r="D10" s="34">
        <v>455642</v>
      </c>
      <c r="E10" s="38" t="s">
        <v>105</v>
      </c>
      <c r="F10" s="34">
        <v>3278</v>
      </c>
      <c r="G10" s="34">
        <v>0</v>
      </c>
      <c r="H10" s="34">
        <v>717</v>
      </c>
      <c r="I10" s="34">
        <v>2561</v>
      </c>
      <c r="J10" s="34">
        <v>0</v>
      </c>
      <c r="K10" s="166" t="s">
        <v>155</v>
      </c>
    </row>
    <row r="11" spans="1:11" ht="12.75" customHeight="1" x14ac:dyDescent="0.15">
      <c r="A11" s="35" t="s">
        <v>176</v>
      </c>
      <c r="B11" s="34">
        <v>484347</v>
      </c>
      <c r="C11" s="34">
        <v>16726</v>
      </c>
      <c r="D11" s="34">
        <v>467542</v>
      </c>
      <c r="E11" s="38">
        <v>79</v>
      </c>
      <c r="F11" s="34">
        <v>4371</v>
      </c>
      <c r="G11" s="34">
        <v>0</v>
      </c>
      <c r="H11" s="34">
        <v>1333</v>
      </c>
      <c r="I11" s="34">
        <v>3038</v>
      </c>
      <c r="J11" s="34">
        <v>0</v>
      </c>
      <c r="K11" s="166" t="s">
        <v>156</v>
      </c>
    </row>
    <row r="12" spans="1:11" ht="12.75" customHeight="1" x14ac:dyDescent="0.15">
      <c r="A12" s="35" t="s">
        <v>177</v>
      </c>
      <c r="B12" s="34">
        <f>B27</f>
        <v>490107</v>
      </c>
      <c r="C12" s="34">
        <f t="shared" ref="C12:J12" si="0">C27</f>
        <v>17099</v>
      </c>
      <c r="D12" s="34">
        <f t="shared" si="0"/>
        <v>472927</v>
      </c>
      <c r="E12" s="34">
        <f t="shared" si="0"/>
        <v>81</v>
      </c>
      <c r="F12" s="34">
        <f>F27</f>
        <v>4443</v>
      </c>
      <c r="G12" s="34">
        <f t="shared" si="0"/>
        <v>0</v>
      </c>
      <c r="H12" s="34">
        <f t="shared" si="0"/>
        <v>1361</v>
      </c>
      <c r="I12" s="34">
        <f t="shared" si="0"/>
        <v>3082</v>
      </c>
      <c r="J12" s="34">
        <f t="shared" si="0"/>
        <v>0</v>
      </c>
      <c r="K12" s="166" t="s">
        <v>243</v>
      </c>
    </row>
    <row r="13" spans="1:11" ht="11.25" customHeight="1" x14ac:dyDescent="0.15">
      <c r="A13" s="35"/>
      <c r="B13" s="34"/>
      <c r="C13" s="34"/>
      <c r="D13" s="34"/>
      <c r="E13" s="34"/>
      <c r="F13" s="34"/>
      <c r="G13" s="34"/>
      <c r="H13" s="34"/>
      <c r="I13" s="34"/>
      <c r="J13" s="34"/>
      <c r="K13" s="166"/>
    </row>
    <row r="14" spans="1:11" ht="12.75" customHeight="1" x14ac:dyDescent="0.15">
      <c r="A14" s="35" t="s">
        <v>184</v>
      </c>
      <c r="B14" s="34">
        <v>486863</v>
      </c>
      <c r="C14" s="38">
        <v>19055</v>
      </c>
      <c r="D14" s="38">
        <v>467642</v>
      </c>
      <c r="E14" s="38">
        <v>166</v>
      </c>
      <c r="F14" s="38">
        <v>4379</v>
      </c>
      <c r="G14" s="38">
        <v>0</v>
      </c>
      <c r="H14" s="38">
        <v>1330</v>
      </c>
      <c r="I14" s="38">
        <v>3049</v>
      </c>
      <c r="J14" s="38">
        <v>0</v>
      </c>
      <c r="K14" s="166" t="s">
        <v>211</v>
      </c>
    </row>
    <row r="15" spans="1:11" ht="12.75" customHeight="1" x14ac:dyDescent="0.15">
      <c r="A15" s="35" t="s">
        <v>178</v>
      </c>
      <c r="B15" s="34">
        <v>482205</v>
      </c>
      <c r="C15" s="38">
        <v>17842</v>
      </c>
      <c r="D15" s="38">
        <v>463842</v>
      </c>
      <c r="E15" s="38">
        <v>521</v>
      </c>
      <c r="F15" s="38">
        <v>4386</v>
      </c>
      <c r="G15" s="38">
        <v>0</v>
      </c>
      <c r="H15" s="38">
        <v>1328</v>
      </c>
      <c r="I15" s="38">
        <v>3058</v>
      </c>
      <c r="J15" s="38">
        <v>0</v>
      </c>
      <c r="K15" s="166" t="s">
        <v>212</v>
      </c>
    </row>
    <row r="16" spans="1:11" ht="12.75" customHeight="1" x14ac:dyDescent="0.15">
      <c r="A16" s="35" t="s">
        <v>179</v>
      </c>
      <c r="B16" s="34">
        <v>485533</v>
      </c>
      <c r="C16" s="38">
        <v>23218</v>
      </c>
      <c r="D16" s="38">
        <v>462242</v>
      </c>
      <c r="E16" s="38">
        <v>73</v>
      </c>
      <c r="F16" s="38">
        <v>4501</v>
      </c>
      <c r="G16" s="38">
        <v>0</v>
      </c>
      <c r="H16" s="38">
        <v>1427</v>
      </c>
      <c r="I16" s="38">
        <v>3074</v>
      </c>
      <c r="J16" s="38">
        <v>0</v>
      </c>
      <c r="K16" s="166" t="s">
        <v>213</v>
      </c>
    </row>
    <row r="17" spans="1:11" ht="12.75" customHeight="1" x14ac:dyDescent="0.15">
      <c r="A17" s="35" t="s">
        <v>180</v>
      </c>
      <c r="B17" s="34">
        <v>481036</v>
      </c>
      <c r="C17" s="38">
        <v>19313</v>
      </c>
      <c r="D17" s="38">
        <v>460942</v>
      </c>
      <c r="E17" s="63">
        <v>781</v>
      </c>
      <c r="F17" s="38">
        <v>4521</v>
      </c>
      <c r="G17" s="38">
        <v>0</v>
      </c>
      <c r="H17" s="38">
        <v>1432</v>
      </c>
      <c r="I17" s="38">
        <v>3089</v>
      </c>
      <c r="J17" s="38">
        <v>0</v>
      </c>
      <c r="K17" s="166" t="s">
        <v>214</v>
      </c>
    </row>
    <row r="18" spans="1:11" ht="11.25" customHeight="1" x14ac:dyDescent="0.15">
      <c r="A18" s="35"/>
      <c r="B18" s="34"/>
      <c r="C18" s="33"/>
      <c r="D18" s="33"/>
      <c r="E18" s="33"/>
      <c r="F18" s="38"/>
      <c r="G18" s="33"/>
      <c r="H18" s="33"/>
      <c r="I18" s="33"/>
      <c r="J18" s="33"/>
      <c r="K18" s="166"/>
    </row>
    <row r="19" spans="1:11" ht="12.75" customHeight="1" x14ac:dyDescent="0.15">
      <c r="A19" s="35" t="s">
        <v>181</v>
      </c>
      <c r="B19" s="34">
        <v>476664</v>
      </c>
      <c r="C19" s="38">
        <v>17342</v>
      </c>
      <c r="D19" s="38">
        <v>458412</v>
      </c>
      <c r="E19" s="63">
        <v>910</v>
      </c>
      <c r="F19" s="38">
        <v>4506</v>
      </c>
      <c r="G19" s="38">
        <v>0</v>
      </c>
      <c r="H19" s="38">
        <v>1425</v>
      </c>
      <c r="I19" s="38">
        <v>3081</v>
      </c>
      <c r="J19" s="38">
        <v>0</v>
      </c>
      <c r="K19" s="166" t="s">
        <v>246</v>
      </c>
    </row>
    <row r="20" spans="1:11" ht="12.75" customHeight="1" x14ac:dyDescent="0.15">
      <c r="A20" s="35" t="s">
        <v>182</v>
      </c>
      <c r="B20" s="34">
        <v>480079</v>
      </c>
      <c r="C20" s="38">
        <v>16684</v>
      </c>
      <c r="D20" s="38">
        <v>463212</v>
      </c>
      <c r="E20" s="63">
        <v>183</v>
      </c>
      <c r="F20" s="38">
        <v>4475</v>
      </c>
      <c r="G20" s="38">
        <v>0</v>
      </c>
      <c r="H20" s="38">
        <v>1425</v>
      </c>
      <c r="I20" s="38">
        <v>3050</v>
      </c>
      <c r="J20" s="38">
        <v>0</v>
      </c>
      <c r="K20" s="166" t="s">
        <v>247</v>
      </c>
    </row>
    <row r="21" spans="1:11" ht="12.75" customHeight="1" x14ac:dyDescent="0.15">
      <c r="A21" s="35" t="s">
        <v>183</v>
      </c>
      <c r="B21" s="34">
        <v>485235</v>
      </c>
      <c r="C21" s="38">
        <v>17554</v>
      </c>
      <c r="D21" s="38">
        <v>467212</v>
      </c>
      <c r="E21" s="63">
        <v>469</v>
      </c>
      <c r="F21" s="38">
        <v>4480</v>
      </c>
      <c r="G21" s="38">
        <v>0</v>
      </c>
      <c r="H21" s="38">
        <v>1422</v>
      </c>
      <c r="I21" s="38">
        <v>3058</v>
      </c>
      <c r="J21" s="38">
        <v>0</v>
      </c>
      <c r="K21" s="166" t="s">
        <v>217</v>
      </c>
    </row>
    <row r="22" spans="1:11" ht="12.75" customHeight="1" x14ac:dyDescent="0.15">
      <c r="A22" s="35" t="s">
        <v>23</v>
      </c>
      <c r="B22" s="34">
        <v>485288</v>
      </c>
      <c r="C22" s="38">
        <v>15925</v>
      </c>
      <c r="D22" s="38">
        <v>468612</v>
      </c>
      <c r="E22" s="63">
        <v>751</v>
      </c>
      <c r="F22" s="38">
        <v>4521</v>
      </c>
      <c r="G22" s="38">
        <v>0</v>
      </c>
      <c r="H22" s="38">
        <v>1420</v>
      </c>
      <c r="I22" s="38">
        <v>3101</v>
      </c>
      <c r="J22" s="38">
        <v>0</v>
      </c>
      <c r="K22" s="166" t="s">
        <v>218</v>
      </c>
    </row>
    <row r="23" spans="1:11" ht="11.25" customHeight="1" x14ac:dyDescent="0.15">
      <c r="A23" s="35"/>
      <c r="B23" s="34"/>
      <c r="C23" s="33"/>
      <c r="D23" s="33"/>
      <c r="E23" s="33"/>
      <c r="F23" s="38"/>
      <c r="G23" s="33"/>
      <c r="H23" s="33"/>
      <c r="I23" s="33"/>
      <c r="J23" s="33"/>
      <c r="K23" s="166"/>
    </row>
    <row r="24" spans="1:11" ht="12.75" customHeight="1" x14ac:dyDescent="0.15">
      <c r="A24" s="35" t="s">
        <v>24</v>
      </c>
      <c r="B24" s="34">
        <v>488320</v>
      </c>
      <c r="C24" s="38">
        <v>18976</v>
      </c>
      <c r="D24" s="38">
        <v>469212</v>
      </c>
      <c r="E24" s="63">
        <v>132</v>
      </c>
      <c r="F24" s="38">
        <v>4521</v>
      </c>
      <c r="G24" s="38">
        <v>0</v>
      </c>
      <c r="H24" s="38">
        <v>1414</v>
      </c>
      <c r="I24" s="38">
        <v>3107</v>
      </c>
      <c r="J24" s="38">
        <v>0</v>
      </c>
      <c r="K24" s="166" t="s">
        <v>219</v>
      </c>
    </row>
    <row r="25" spans="1:11" ht="12.75" customHeight="1" x14ac:dyDescent="0.15">
      <c r="A25" s="35" t="s">
        <v>185</v>
      </c>
      <c r="B25" s="34">
        <v>486443</v>
      </c>
      <c r="C25" s="38">
        <v>15118</v>
      </c>
      <c r="D25" s="38">
        <v>470412</v>
      </c>
      <c r="E25" s="63">
        <v>913</v>
      </c>
      <c r="F25" s="38">
        <v>4529</v>
      </c>
      <c r="G25" s="38">
        <v>0</v>
      </c>
      <c r="H25" s="38">
        <v>1399</v>
      </c>
      <c r="I25" s="38">
        <v>3130</v>
      </c>
      <c r="J25" s="38">
        <v>0</v>
      </c>
      <c r="K25" s="166" t="s">
        <v>248</v>
      </c>
    </row>
    <row r="26" spans="1:11" ht="12.75" customHeight="1" x14ac:dyDescent="0.15">
      <c r="A26" s="35" t="s">
        <v>21</v>
      </c>
      <c r="B26" s="34">
        <v>490862</v>
      </c>
      <c r="C26" s="38">
        <v>18554</v>
      </c>
      <c r="D26" s="38">
        <v>471712</v>
      </c>
      <c r="E26" s="63">
        <v>596</v>
      </c>
      <c r="F26" s="38">
        <v>4439</v>
      </c>
      <c r="G26" s="38">
        <v>0</v>
      </c>
      <c r="H26" s="38">
        <v>1295</v>
      </c>
      <c r="I26" s="38">
        <v>3144</v>
      </c>
      <c r="J26" s="38">
        <v>0</v>
      </c>
      <c r="K26" s="166" t="s">
        <v>215</v>
      </c>
    </row>
    <row r="27" spans="1:11" ht="12.75" customHeight="1" thickBot="1" x14ac:dyDescent="0.2">
      <c r="A27" s="39" t="s">
        <v>22</v>
      </c>
      <c r="B27" s="78">
        <v>490107</v>
      </c>
      <c r="C27" s="43">
        <v>17099</v>
      </c>
      <c r="D27" s="43">
        <v>472927</v>
      </c>
      <c r="E27" s="50">
        <v>81</v>
      </c>
      <c r="F27" s="43">
        <v>4443</v>
      </c>
      <c r="G27" s="43">
        <v>0</v>
      </c>
      <c r="H27" s="43">
        <v>1361</v>
      </c>
      <c r="I27" s="43">
        <v>3082</v>
      </c>
      <c r="J27" s="43">
        <v>0</v>
      </c>
      <c r="K27" s="169" t="s">
        <v>216</v>
      </c>
    </row>
    <row r="28" spans="1:11" s="46" customFormat="1" ht="12.75" customHeight="1" x14ac:dyDescent="0.15">
      <c r="A28" s="163" t="s">
        <v>208</v>
      </c>
      <c r="F28" s="163"/>
    </row>
    <row r="29" spans="1:11" x14ac:dyDescent="0.15">
      <c r="A29" s="163" t="s">
        <v>209</v>
      </c>
      <c r="B29" s="46"/>
      <c r="C29" s="46"/>
      <c r="D29" s="46"/>
      <c r="E29" s="46"/>
      <c r="F29" s="163"/>
      <c r="G29" s="46"/>
      <c r="H29" s="46"/>
      <c r="I29" s="46"/>
      <c r="J29" s="46"/>
      <c r="K29" s="46"/>
    </row>
    <row r="30" spans="1:11" x14ac:dyDescent="0.15">
      <c r="A30" s="163"/>
      <c r="B30" s="46"/>
      <c r="C30" s="46"/>
      <c r="D30" s="46"/>
      <c r="E30" s="46"/>
      <c r="F30" s="163"/>
      <c r="G30" s="46"/>
      <c r="H30" s="46"/>
      <c r="I30" s="46"/>
      <c r="J30" s="46"/>
      <c r="K30" s="46"/>
    </row>
    <row r="31" spans="1:11" x14ac:dyDescent="0.15">
      <c r="B31" s="150"/>
    </row>
  </sheetData>
  <mergeCells count="6">
    <mergeCell ref="A1:E1"/>
    <mergeCell ref="F1:K1"/>
    <mergeCell ref="A6:A7"/>
    <mergeCell ref="B6:E6"/>
    <mergeCell ref="F6:J6"/>
    <mergeCell ref="K6:K7"/>
  </mergeCells>
  <phoneticPr fontId="2"/>
  <pageMargins left="0.59055118110236227" right="0.59055118110236227" top="0.78740157480314965" bottom="0.78740157480314965" header="0.51181102362204722" footer="0.51181102362204722"/>
  <pageSetup paperSize="9" scale="73" fitToHeight="0" orientation="landscape"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showGridLines="0" topLeftCell="I1" zoomScale="120" zoomScaleNormal="120" workbookViewId="0">
      <selection activeCell="C34" sqref="C34"/>
    </sheetView>
  </sheetViews>
  <sheetFormatPr defaultRowHeight="13.5" x14ac:dyDescent="0.15"/>
  <cols>
    <col min="1" max="1" width="9.75" style="154" customWidth="1"/>
    <col min="2" max="2" width="3.75" style="154" customWidth="1"/>
    <col min="3" max="3" width="11" style="154" bestFit="1" customWidth="1"/>
    <col min="4" max="10" width="9.75" style="154" customWidth="1"/>
    <col min="11" max="11" width="11" style="154" bestFit="1" customWidth="1"/>
    <col min="12" max="12" width="9.875" style="154" customWidth="1"/>
    <col min="13" max="13" width="11" style="154" bestFit="1" customWidth="1"/>
    <col min="14" max="15" width="9.875" style="154" customWidth="1"/>
    <col min="16" max="16" width="6.25" style="154" customWidth="1"/>
    <col min="17" max="19" width="11.625" style="154" customWidth="1"/>
    <col min="20" max="16384" width="9" style="137"/>
  </cols>
  <sheetData>
    <row r="1" spans="1:19" ht="17.25" x14ac:dyDescent="0.15">
      <c r="A1" s="220" t="s">
        <v>257</v>
      </c>
      <c r="B1" s="220"/>
      <c r="C1" s="220"/>
      <c r="D1" s="220"/>
      <c r="E1" s="220"/>
      <c r="F1" s="220"/>
      <c r="G1" s="220"/>
      <c r="H1" s="220"/>
      <c r="I1" s="220"/>
      <c r="J1" s="220"/>
      <c r="K1" s="232" t="s">
        <v>0</v>
      </c>
      <c r="L1" s="232"/>
      <c r="M1" s="232"/>
      <c r="N1" s="232"/>
      <c r="O1" s="232"/>
      <c r="P1" s="232"/>
      <c r="Q1" s="232"/>
      <c r="R1" s="232"/>
      <c r="S1" s="232"/>
    </row>
    <row r="2" spans="1:19" x14ac:dyDescent="0.15">
      <c r="A2" s="222"/>
      <c r="B2" s="222"/>
      <c r="C2" s="222"/>
      <c r="D2" s="222"/>
      <c r="E2" s="222"/>
      <c r="F2" s="222"/>
      <c r="G2" s="222"/>
      <c r="H2" s="222"/>
      <c r="I2" s="222"/>
      <c r="J2" s="222"/>
      <c r="K2" s="222"/>
      <c r="L2" s="222"/>
      <c r="M2" s="222"/>
      <c r="N2" s="222"/>
      <c r="O2" s="222"/>
      <c r="P2" s="222"/>
      <c r="Q2" s="222"/>
      <c r="R2" s="222"/>
      <c r="S2" s="222"/>
    </row>
    <row r="3" spans="1:19" ht="12.75" customHeight="1" x14ac:dyDescent="0.15">
      <c r="A3" s="256" t="s">
        <v>231</v>
      </c>
      <c r="B3" s="256"/>
      <c r="C3" s="256"/>
      <c r="D3" s="256"/>
      <c r="E3" s="256"/>
      <c r="F3" s="256"/>
      <c r="G3" s="256"/>
      <c r="H3" s="256"/>
      <c r="I3" s="256"/>
      <c r="J3" s="256"/>
      <c r="K3" s="120"/>
      <c r="L3" s="120"/>
      <c r="M3" s="120"/>
      <c r="N3" s="120"/>
      <c r="O3" s="120"/>
      <c r="P3" s="120"/>
      <c r="Q3" s="120"/>
      <c r="R3" s="120"/>
      <c r="S3" s="120"/>
    </row>
    <row r="4" spans="1:19" ht="12.75" customHeight="1" thickBot="1" x14ac:dyDescent="0.2">
      <c r="A4" s="255"/>
      <c r="B4" s="255"/>
      <c r="C4" s="255"/>
      <c r="D4" s="255"/>
      <c r="E4" s="255"/>
      <c r="F4" s="255"/>
      <c r="G4" s="255"/>
      <c r="H4" s="255"/>
      <c r="I4" s="255"/>
      <c r="J4" s="255"/>
      <c r="K4" s="157"/>
      <c r="L4" s="157"/>
      <c r="M4" s="157"/>
      <c r="N4" s="157"/>
      <c r="O4" s="157"/>
      <c r="P4" s="157"/>
      <c r="Q4" s="157"/>
      <c r="R4" s="157"/>
      <c r="S4" s="157" t="s">
        <v>103</v>
      </c>
    </row>
    <row r="5" spans="1:19" ht="18.75" customHeight="1" x14ac:dyDescent="0.15">
      <c r="A5" s="259" t="s">
        <v>46</v>
      </c>
      <c r="B5" s="151" t="s">
        <v>59</v>
      </c>
      <c r="C5" s="225" t="s">
        <v>63</v>
      </c>
      <c r="D5" s="226"/>
      <c r="E5" s="226"/>
      <c r="F5" s="226"/>
      <c r="G5" s="226"/>
      <c r="H5" s="226"/>
      <c r="I5" s="226"/>
      <c r="J5" s="226"/>
      <c r="K5" s="238" t="s">
        <v>71</v>
      </c>
      <c r="L5" s="238"/>
      <c r="M5" s="238"/>
      <c r="N5" s="238"/>
      <c r="O5" s="238"/>
      <c r="P5" s="216" t="s">
        <v>7</v>
      </c>
      <c r="Q5" s="254" t="s">
        <v>75</v>
      </c>
      <c r="R5" s="254" t="s">
        <v>221</v>
      </c>
      <c r="S5" s="218" t="s">
        <v>14</v>
      </c>
    </row>
    <row r="6" spans="1:19" ht="18.75" customHeight="1" x14ac:dyDescent="0.15">
      <c r="A6" s="259"/>
      <c r="B6" s="165" t="s">
        <v>60</v>
      </c>
      <c r="C6" s="258" t="s">
        <v>54</v>
      </c>
      <c r="D6" s="238" t="s">
        <v>64</v>
      </c>
      <c r="E6" s="238"/>
      <c r="F6" s="238"/>
      <c r="G6" s="238"/>
      <c r="H6" s="224"/>
      <c r="I6" s="219" t="s">
        <v>65</v>
      </c>
      <c r="J6" s="238"/>
      <c r="K6" s="254" t="s">
        <v>54</v>
      </c>
      <c r="L6" s="254" t="s">
        <v>72</v>
      </c>
      <c r="M6" s="254" t="s">
        <v>73</v>
      </c>
      <c r="N6" s="254" t="s">
        <v>80</v>
      </c>
      <c r="O6" s="259" t="s">
        <v>74</v>
      </c>
      <c r="P6" s="258"/>
      <c r="Q6" s="254"/>
      <c r="R6" s="254"/>
      <c r="S6" s="257"/>
    </row>
    <row r="7" spans="1:19" ht="18.75" customHeight="1" x14ac:dyDescent="0.15">
      <c r="A7" s="238"/>
      <c r="B7" s="152" t="s">
        <v>61</v>
      </c>
      <c r="C7" s="217"/>
      <c r="D7" s="155" t="s">
        <v>68</v>
      </c>
      <c r="E7" s="155" t="s">
        <v>69</v>
      </c>
      <c r="F7" s="155" t="s">
        <v>70</v>
      </c>
      <c r="G7" s="155" t="s">
        <v>62</v>
      </c>
      <c r="H7" s="155" t="s">
        <v>66</v>
      </c>
      <c r="I7" s="155" t="s">
        <v>50</v>
      </c>
      <c r="J7" s="153" t="s">
        <v>67</v>
      </c>
      <c r="K7" s="224"/>
      <c r="L7" s="224"/>
      <c r="M7" s="224"/>
      <c r="N7" s="224"/>
      <c r="O7" s="238"/>
      <c r="P7" s="217"/>
      <c r="Q7" s="224"/>
      <c r="R7" s="224"/>
      <c r="S7" s="219"/>
    </row>
    <row r="8" spans="1:19" ht="12.75" customHeight="1" x14ac:dyDescent="0.15">
      <c r="A8" s="142" t="s">
        <v>210</v>
      </c>
      <c r="B8" s="53">
        <v>3</v>
      </c>
      <c r="C8" s="54">
        <v>23716689</v>
      </c>
      <c r="D8" s="54">
        <v>666606</v>
      </c>
      <c r="E8" s="54">
        <v>8398609</v>
      </c>
      <c r="F8" s="55" t="s">
        <v>105</v>
      </c>
      <c r="G8" s="54">
        <v>4784</v>
      </c>
      <c r="H8" s="54">
        <v>149050</v>
      </c>
      <c r="I8" s="54">
        <v>13460332</v>
      </c>
      <c r="J8" s="54">
        <v>1037305</v>
      </c>
      <c r="K8" s="54">
        <v>16669739</v>
      </c>
      <c r="L8" s="54">
        <v>1056440</v>
      </c>
      <c r="M8" s="54">
        <v>14946371</v>
      </c>
      <c r="N8" s="54">
        <v>574261</v>
      </c>
      <c r="O8" s="54">
        <v>92665</v>
      </c>
      <c r="P8" s="60">
        <v>70.286957003146597</v>
      </c>
      <c r="Q8" s="74" t="s">
        <v>105</v>
      </c>
      <c r="R8" s="74">
        <v>424084</v>
      </c>
      <c r="S8" s="74" t="s">
        <v>105</v>
      </c>
    </row>
    <row r="9" spans="1:19" ht="12.75" customHeight="1" x14ac:dyDescent="0.15">
      <c r="A9" s="142" t="s">
        <v>174</v>
      </c>
      <c r="B9" s="53">
        <v>3</v>
      </c>
      <c r="C9" s="54">
        <v>24262202</v>
      </c>
      <c r="D9" s="54">
        <v>609759</v>
      </c>
      <c r="E9" s="54">
        <v>9114703</v>
      </c>
      <c r="F9" s="55" t="s">
        <v>105</v>
      </c>
      <c r="G9" s="54">
        <v>4971</v>
      </c>
      <c r="H9" s="54">
        <v>144712</v>
      </c>
      <c r="I9" s="54">
        <v>13269399</v>
      </c>
      <c r="J9" s="54">
        <v>1118656</v>
      </c>
      <c r="K9" s="54">
        <v>16654563</v>
      </c>
      <c r="L9" s="54">
        <v>928210</v>
      </c>
      <c r="M9" s="54">
        <v>15038524</v>
      </c>
      <c r="N9" s="54">
        <v>554137</v>
      </c>
      <c r="O9" s="54">
        <v>133692</v>
      </c>
      <c r="P9" s="60">
        <v>68.644070311507591</v>
      </c>
      <c r="Q9" s="74" t="s">
        <v>105</v>
      </c>
      <c r="R9" s="74">
        <v>386072</v>
      </c>
      <c r="S9" s="74" t="s">
        <v>105</v>
      </c>
    </row>
    <row r="10" spans="1:19" ht="12.75" customHeight="1" x14ac:dyDescent="0.15">
      <c r="A10" s="142" t="s">
        <v>175</v>
      </c>
      <c r="B10" s="53">
        <v>3</v>
      </c>
      <c r="C10" s="54">
        <v>24290697</v>
      </c>
      <c r="D10" s="54">
        <v>541160</v>
      </c>
      <c r="E10" s="54">
        <v>9105947</v>
      </c>
      <c r="F10" s="55" t="s">
        <v>105</v>
      </c>
      <c r="G10" s="54">
        <v>4012</v>
      </c>
      <c r="H10" s="54">
        <v>160250</v>
      </c>
      <c r="I10" s="54">
        <v>13464258</v>
      </c>
      <c r="J10" s="54">
        <v>1015068</v>
      </c>
      <c r="K10" s="54">
        <v>17814270</v>
      </c>
      <c r="L10" s="54">
        <v>1172020</v>
      </c>
      <c r="M10" s="54">
        <v>15940635</v>
      </c>
      <c r="N10" s="54">
        <v>627977</v>
      </c>
      <c r="O10" s="54">
        <v>73637</v>
      </c>
      <c r="P10" s="60">
        <v>73.337829704927771</v>
      </c>
      <c r="Q10" s="74" t="s">
        <v>105</v>
      </c>
      <c r="R10" s="74">
        <v>424899</v>
      </c>
      <c r="S10" s="74" t="s">
        <v>105</v>
      </c>
    </row>
    <row r="11" spans="1:19" ht="12.75" customHeight="1" x14ac:dyDescent="0.15">
      <c r="A11" s="142" t="s">
        <v>176</v>
      </c>
      <c r="B11" s="53">
        <v>3</v>
      </c>
      <c r="C11" s="54">
        <v>24899373</v>
      </c>
      <c r="D11" s="54">
        <v>583380</v>
      </c>
      <c r="E11" s="54">
        <v>9656071</v>
      </c>
      <c r="F11" s="55" t="s">
        <v>105</v>
      </c>
      <c r="G11" s="54">
        <v>3121</v>
      </c>
      <c r="H11" s="54">
        <v>70183</v>
      </c>
      <c r="I11" s="54">
        <v>13760312</v>
      </c>
      <c r="J11" s="54">
        <v>826306</v>
      </c>
      <c r="K11" s="54">
        <v>17982543</v>
      </c>
      <c r="L11" s="54">
        <v>871500</v>
      </c>
      <c r="M11" s="54">
        <v>16385474</v>
      </c>
      <c r="N11" s="54">
        <v>659251</v>
      </c>
      <c r="O11" s="54">
        <v>66318</v>
      </c>
      <c r="P11" s="60">
        <f>K11/C11*100</f>
        <v>72.220866766404114</v>
      </c>
      <c r="Q11" s="74" t="s">
        <v>105</v>
      </c>
      <c r="R11" s="74">
        <v>449053</v>
      </c>
      <c r="S11" s="74" t="s">
        <v>105</v>
      </c>
    </row>
    <row r="12" spans="1:19" ht="12.75" customHeight="1" x14ac:dyDescent="0.15">
      <c r="A12" s="142" t="s">
        <v>177</v>
      </c>
      <c r="B12" s="53">
        <v>3</v>
      </c>
      <c r="C12" s="54">
        <v>24531756</v>
      </c>
      <c r="D12" s="54">
        <v>423273</v>
      </c>
      <c r="E12" s="54">
        <v>9245334</v>
      </c>
      <c r="F12" s="55" t="s">
        <v>105</v>
      </c>
      <c r="G12" s="54">
        <v>3236</v>
      </c>
      <c r="H12" s="54">
        <v>74901</v>
      </c>
      <c r="I12" s="54">
        <v>13950694</v>
      </c>
      <c r="J12" s="54">
        <v>834318</v>
      </c>
      <c r="K12" s="54">
        <v>18856009</v>
      </c>
      <c r="L12" s="54">
        <v>1208750</v>
      </c>
      <c r="M12" s="54">
        <v>16962776</v>
      </c>
      <c r="N12" s="54">
        <v>595947</v>
      </c>
      <c r="O12" s="54">
        <v>88536</v>
      </c>
      <c r="P12" s="60">
        <f>K12/C12*100</f>
        <v>76.863674169920813</v>
      </c>
      <c r="Q12" s="61" t="s">
        <v>105</v>
      </c>
      <c r="R12" s="164">
        <v>423924</v>
      </c>
      <c r="S12" s="61" t="s">
        <v>105</v>
      </c>
    </row>
    <row r="13" spans="1:19" ht="11.25" customHeight="1" x14ac:dyDescent="0.15">
      <c r="A13" s="35"/>
      <c r="B13" s="54"/>
      <c r="C13" s="54"/>
      <c r="D13" s="54"/>
      <c r="E13" s="54"/>
      <c r="F13" s="54"/>
      <c r="G13" s="54"/>
      <c r="H13" s="54"/>
      <c r="I13" s="54"/>
      <c r="J13" s="54"/>
      <c r="K13" s="54"/>
      <c r="L13" s="54"/>
      <c r="M13" s="54"/>
      <c r="N13" s="54"/>
      <c r="O13" s="54"/>
      <c r="P13" s="60"/>
      <c r="Q13" s="54"/>
      <c r="R13" s="54"/>
      <c r="S13" s="66"/>
    </row>
    <row r="14" spans="1:19" ht="12.75" customHeight="1" x14ac:dyDescent="0.15">
      <c r="A14" s="35" t="s">
        <v>184</v>
      </c>
      <c r="B14" s="56">
        <v>3</v>
      </c>
      <c r="C14" s="164">
        <v>25335743</v>
      </c>
      <c r="D14" s="164">
        <v>561696</v>
      </c>
      <c r="E14" s="164">
        <v>10157112</v>
      </c>
      <c r="F14" s="55" t="s">
        <v>105</v>
      </c>
      <c r="G14" s="164">
        <v>2764</v>
      </c>
      <c r="H14" s="164">
        <v>125253</v>
      </c>
      <c r="I14" s="164">
        <v>13667868</v>
      </c>
      <c r="J14" s="164">
        <v>821050</v>
      </c>
      <c r="K14" s="164">
        <v>18218634</v>
      </c>
      <c r="L14" s="164">
        <v>921050</v>
      </c>
      <c r="M14" s="164">
        <v>16622246</v>
      </c>
      <c r="N14" s="164">
        <v>605769</v>
      </c>
      <c r="O14" s="164">
        <v>69569</v>
      </c>
      <c r="P14" s="60">
        <f>K14/C14*100</f>
        <v>71.908820672833627</v>
      </c>
      <c r="Q14" s="62" t="s">
        <v>105</v>
      </c>
      <c r="R14" s="164">
        <v>469411</v>
      </c>
      <c r="S14" s="67" t="s">
        <v>105</v>
      </c>
    </row>
    <row r="15" spans="1:19" ht="12.75" customHeight="1" x14ac:dyDescent="0.15">
      <c r="A15" s="35" t="s">
        <v>178</v>
      </c>
      <c r="B15" s="56">
        <v>3</v>
      </c>
      <c r="C15" s="164">
        <v>24343193</v>
      </c>
      <c r="D15" s="164">
        <v>411069</v>
      </c>
      <c r="E15" s="164">
        <v>9300386</v>
      </c>
      <c r="F15" s="55" t="s">
        <v>105</v>
      </c>
      <c r="G15" s="164">
        <v>2266</v>
      </c>
      <c r="H15" s="164">
        <v>192104</v>
      </c>
      <c r="I15" s="164">
        <v>13602727</v>
      </c>
      <c r="J15" s="164">
        <v>834641</v>
      </c>
      <c r="K15" s="164">
        <v>18194186</v>
      </c>
      <c r="L15" s="164">
        <v>896450</v>
      </c>
      <c r="M15" s="164">
        <v>16615528</v>
      </c>
      <c r="N15" s="164">
        <v>622006</v>
      </c>
      <c r="O15" s="164">
        <v>60202</v>
      </c>
      <c r="P15" s="60">
        <f>K15/C15*100</f>
        <v>74.740343224489905</v>
      </c>
      <c r="Q15" s="62" t="s">
        <v>105</v>
      </c>
      <c r="R15" s="164">
        <v>448444</v>
      </c>
      <c r="S15" s="67" t="s">
        <v>105</v>
      </c>
    </row>
    <row r="16" spans="1:19" ht="12.75" customHeight="1" x14ac:dyDescent="0.15">
      <c r="A16" s="35" t="s">
        <v>179</v>
      </c>
      <c r="B16" s="56">
        <v>3</v>
      </c>
      <c r="C16" s="164">
        <v>24426271</v>
      </c>
      <c r="D16" s="164">
        <v>403476</v>
      </c>
      <c r="E16" s="164">
        <v>9398699</v>
      </c>
      <c r="F16" s="55" t="s">
        <v>105</v>
      </c>
      <c r="G16" s="164">
        <v>2400</v>
      </c>
      <c r="H16" s="164">
        <v>70079</v>
      </c>
      <c r="I16" s="164">
        <v>13720861</v>
      </c>
      <c r="J16" s="164">
        <v>830756</v>
      </c>
      <c r="K16" s="164">
        <v>18329144</v>
      </c>
      <c r="L16" s="164">
        <v>904550</v>
      </c>
      <c r="M16" s="164">
        <v>16747170</v>
      </c>
      <c r="N16" s="164">
        <v>604633</v>
      </c>
      <c r="O16" s="164">
        <v>72791</v>
      </c>
      <c r="P16" s="60">
        <f>K16/C16*100</f>
        <v>75.038649984682465</v>
      </c>
      <c r="Q16" s="62" t="s">
        <v>105</v>
      </c>
      <c r="R16" s="164">
        <v>488064</v>
      </c>
      <c r="S16" s="67" t="s">
        <v>105</v>
      </c>
    </row>
    <row r="17" spans="1:19" ht="12.75" customHeight="1" x14ac:dyDescent="0.15">
      <c r="A17" s="35" t="s">
        <v>180</v>
      </c>
      <c r="B17" s="56">
        <v>3</v>
      </c>
      <c r="C17" s="164">
        <v>24347486</v>
      </c>
      <c r="D17" s="164">
        <v>411023</v>
      </c>
      <c r="E17" s="164">
        <v>8993452</v>
      </c>
      <c r="F17" s="55" t="s">
        <v>105</v>
      </c>
      <c r="G17" s="164">
        <v>3086</v>
      </c>
      <c r="H17" s="164">
        <v>206051</v>
      </c>
      <c r="I17" s="164">
        <v>13900422</v>
      </c>
      <c r="J17" s="164">
        <v>833452</v>
      </c>
      <c r="K17" s="164">
        <v>18213964</v>
      </c>
      <c r="L17" s="164">
        <v>802600</v>
      </c>
      <c r="M17" s="164">
        <v>16737068</v>
      </c>
      <c r="N17" s="164">
        <v>609241</v>
      </c>
      <c r="O17" s="164">
        <v>65055</v>
      </c>
      <c r="P17" s="60">
        <f>K17/C17*100</f>
        <v>74.808397055860311</v>
      </c>
      <c r="Q17" s="62" t="s">
        <v>105</v>
      </c>
      <c r="R17" s="164">
        <v>458801</v>
      </c>
      <c r="S17" s="67" t="s">
        <v>105</v>
      </c>
    </row>
    <row r="18" spans="1:19" ht="11.25" customHeight="1" x14ac:dyDescent="0.15">
      <c r="A18" s="35"/>
      <c r="B18" s="57"/>
      <c r="C18" s="164"/>
      <c r="D18" s="164"/>
      <c r="E18" s="164"/>
      <c r="F18" s="164"/>
      <c r="G18" s="164"/>
      <c r="H18" s="164"/>
      <c r="I18" s="164"/>
      <c r="J18" s="164"/>
      <c r="K18" s="164"/>
      <c r="L18" s="164"/>
      <c r="M18" s="164"/>
      <c r="N18" s="164"/>
      <c r="O18" s="164"/>
      <c r="P18" s="60"/>
      <c r="Q18" s="63"/>
      <c r="R18" s="164"/>
      <c r="S18" s="68"/>
    </row>
    <row r="19" spans="1:19" ht="12.75" customHeight="1" x14ac:dyDescent="0.15">
      <c r="A19" s="35" t="s">
        <v>181</v>
      </c>
      <c r="B19" s="56">
        <v>3</v>
      </c>
      <c r="C19" s="164">
        <v>24499427</v>
      </c>
      <c r="D19" s="164">
        <v>404299</v>
      </c>
      <c r="E19" s="164">
        <v>9099009</v>
      </c>
      <c r="F19" s="55" t="s">
        <v>105</v>
      </c>
      <c r="G19" s="164">
        <v>2695</v>
      </c>
      <c r="H19" s="164">
        <v>213851</v>
      </c>
      <c r="I19" s="164">
        <v>13937969</v>
      </c>
      <c r="J19" s="164">
        <v>841604</v>
      </c>
      <c r="K19" s="164">
        <v>18476336</v>
      </c>
      <c r="L19" s="164">
        <v>901900</v>
      </c>
      <c r="M19" s="164">
        <v>16883554</v>
      </c>
      <c r="N19" s="164">
        <v>624516</v>
      </c>
      <c r="O19" s="164">
        <v>66366</v>
      </c>
      <c r="P19" s="60">
        <f>K19/C19*100</f>
        <v>75.415380122971854</v>
      </c>
      <c r="Q19" s="62" t="s">
        <v>105</v>
      </c>
      <c r="R19" s="164">
        <v>438092</v>
      </c>
      <c r="S19" s="67" t="s">
        <v>105</v>
      </c>
    </row>
    <row r="20" spans="1:19" ht="12.75" customHeight="1" x14ac:dyDescent="0.15">
      <c r="A20" s="35" t="s">
        <v>182</v>
      </c>
      <c r="B20" s="56">
        <v>3</v>
      </c>
      <c r="C20" s="164">
        <v>24468788</v>
      </c>
      <c r="D20" s="164">
        <v>375852</v>
      </c>
      <c r="E20" s="164">
        <v>9300158</v>
      </c>
      <c r="F20" s="55" t="s">
        <v>105</v>
      </c>
      <c r="G20" s="164">
        <v>2504</v>
      </c>
      <c r="H20" s="164">
        <v>90799</v>
      </c>
      <c r="I20" s="164">
        <v>13835996</v>
      </c>
      <c r="J20" s="164">
        <v>863479</v>
      </c>
      <c r="K20" s="164">
        <v>18602597</v>
      </c>
      <c r="L20" s="164">
        <v>968950</v>
      </c>
      <c r="M20" s="164">
        <v>16945764</v>
      </c>
      <c r="N20" s="164">
        <v>618348</v>
      </c>
      <c r="O20" s="164">
        <v>69535</v>
      </c>
      <c r="P20" s="60">
        <f>K20/C20*100</f>
        <v>76.025821139976372</v>
      </c>
      <c r="Q20" s="62" t="s">
        <v>105</v>
      </c>
      <c r="R20" s="164">
        <v>406259</v>
      </c>
      <c r="S20" s="67" t="s">
        <v>105</v>
      </c>
    </row>
    <row r="21" spans="1:19" ht="12.75" customHeight="1" x14ac:dyDescent="0.15">
      <c r="A21" s="35" t="s">
        <v>183</v>
      </c>
      <c r="B21" s="56">
        <v>3</v>
      </c>
      <c r="C21" s="164">
        <v>24768984</v>
      </c>
      <c r="D21" s="164">
        <v>434319</v>
      </c>
      <c r="E21" s="164">
        <v>9497696</v>
      </c>
      <c r="F21" s="55" t="s">
        <v>105</v>
      </c>
      <c r="G21" s="164">
        <v>3548</v>
      </c>
      <c r="H21" s="164">
        <v>178174</v>
      </c>
      <c r="I21" s="164">
        <v>13774370</v>
      </c>
      <c r="J21" s="164">
        <v>880877</v>
      </c>
      <c r="K21" s="164">
        <v>18553309</v>
      </c>
      <c r="L21" s="164">
        <v>976350</v>
      </c>
      <c r="M21" s="164">
        <v>16914934</v>
      </c>
      <c r="N21" s="164">
        <v>595453</v>
      </c>
      <c r="O21" s="164">
        <v>66572</v>
      </c>
      <c r="P21" s="60">
        <f>K21/C21*100</f>
        <v>74.905409927189581</v>
      </c>
      <c r="Q21" s="62" t="s">
        <v>105</v>
      </c>
      <c r="R21" s="164">
        <v>486526</v>
      </c>
      <c r="S21" s="67" t="s">
        <v>105</v>
      </c>
    </row>
    <row r="22" spans="1:19" ht="12.75" customHeight="1" x14ac:dyDescent="0.15">
      <c r="A22" s="35" t="s">
        <v>23</v>
      </c>
      <c r="B22" s="56">
        <v>3</v>
      </c>
      <c r="C22" s="164">
        <v>24745224</v>
      </c>
      <c r="D22" s="164">
        <v>473213</v>
      </c>
      <c r="E22" s="164">
        <v>9303963</v>
      </c>
      <c r="F22" s="55" t="s">
        <v>105</v>
      </c>
      <c r="G22" s="164">
        <v>2523</v>
      </c>
      <c r="H22" s="164">
        <v>185108</v>
      </c>
      <c r="I22" s="164">
        <v>13899406</v>
      </c>
      <c r="J22" s="164">
        <v>881011</v>
      </c>
      <c r="K22" s="164">
        <v>18542704</v>
      </c>
      <c r="L22" s="164">
        <v>989450</v>
      </c>
      <c r="M22" s="164">
        <v>16889341</v>
      </c>
      <c r="N22" s="164">
        <v>584318</v>
      </c>
      <c r="O22" s="164">
        <v>79595</v>
      </c>
      <c r="P22" s="60">
        <f>K22/C22*100</f>
        <v>74.934476244789707</v>
      </c>
      <c r="Q22" s="62" t="s">
        <v>105</v>
      </c>
      <c r="R22" s="164">
        <v>480529</v>
      </c>
      <c r="S22" s="67" t="s">
        <v>105</v>
      </c>
    </row>
    <row r="23" spans="1:19" ht="11.25" customHeight="1" x14ac:dyDescent="0.15">
      <c r="A23" s="35"/>
      <c r="B23" s="57"/>
      <c r="C23" s="164"/>
      <c r="D23" s="164"/>
      <c r="E23" s="164"/>
      <c r="F23" s="164"/>
      <c r="G23" s="164"/>
      <c r="H23" s="164"/>
      <c r="I23" s="164"/>
      <c r="J23" s="164"/>
      <c r="K23" s="164"/>
      <c r="L23" s="164"/>
      <c r="M23" s="164"/>
      <c r="N23" s="164"/>
      <c r="O23" s="164"/>
      <c r="P23" s="60"/>
      <c r="Q23" s="63"/>
      <c r="R23" s="164"/>
      <c r="S23" s="68"/>
    </row>
    <row r="24" spans="1:19" ht="12.75" customHeight="1" x14ac:dyDescent="0.15">
      <c r="A24" s="35" t="s">
        <v>24</v>
      </c>
      <c r="B24" s="56">
        <v>3</v>
      </c>
      <c r="C24" s="164">
        <v>24654547</v>
      </c>
      <c r="D24" s="164">
        <v>403320</v>
      </c>
      <c r="E24" s="164">
        <v>9209509</v>
      </c>
      <c r="F24" s="55" t="s">
        <v>105</v>
      </c>
      <c r="G24" s="164">
        <v>2995</v>
      </c>
      <c r="H24" s="164">
        <v>86157</v>
      </c>
      <c r="I24" s="164">
        <v>14082353</v>
      </c>
      <c r="J24" s="164">
        <v>870213</v>
      </c>
      <c r="K24" s="164">
        <v>18656939</v>
      </c>
      <c r="L24" s="164">
        <v>1065650</v>
      </c>
      <c r="M24" s="164">
        <v>16900540</v>
      </c>
      <c r="N24" s="164">
        <v>608924</v>
      </c>
      <c r="O24" s="164">
        <v>81825</v>
      </c>
      <c r="P24" s="60">
        <f>K24/C24*100</f>
        <v>75.673420403952264</v>
      </c>
      <c r="Q24" s="62" t="s">
        <v>105</v>
      </c>
      <c r="R24" s="164">
        <v>512696</v>
      </c>
      <c r="S24" s="67" t="s">
        <v>105</v>
      </c>
    </row>
    <row r="25" spans="1:19" ht="12.75" customHeight="1" x14ac:dyDescent="0.15">
      <c r="A25" s="35" t="s">
        <v>185</v>
      </c>
      <c r="B25" s="56">
        <v>3</v>
      </c>
      <c r="C25" s="164">
        <v>24622460</v>
      </c>
      <c r="D25" s="164">
        <v>411512</v>
      </c>
      <c r="E25" s="164">
        <v>9129372</v>
      </c>
      <c r="F25" s="55" t="s">
        <v>105</v>
      </c>
      <c r="G25" s="164">
        <v>2895</v>
      </c>
      <c r="H25" s="164">
        <v>222107</v>
      </c>
      <c r="I25" s="164">
        <v>14015190</v>
      </c>
      <c r="J25" s="164">
        <v>841384</v>
      </c>
      <c r="K25" s="164">
        <v>18495248</v>
      </c>
      <c r="L25" s="164">
        <v>1060050</v>
      </c>
      <c r="M25" s="164">
        <v>16744288</v>
      </c>
      <c r="N25" s="164">
        <v>606825</v>
      </c>
      <c r="O25" s="164">
        <v>84085</v>
      </c>
      <c r="P25" s="60">
        <f>K25/C25*100</f>
        <v>75.115354030425891</v>
      </c>
      <c r="Q25" s="62" t="s">
        <v>105</v>
      </c>
      <c r="R25" s="164">
        <v>509999</v>
      </c>
      <c r="S25" s="67" t="s">
        <v>105</v>
      </c>
    </row>
    <row r="26" spans="1:19" ht="12.75" customHeight="1" x14ac:dyDescent="0.15">
      <c r="A26" s="35" t="s">
        <v>21</v>
      </c>
      <c r="B26" s="56">
        <v>3</v>
      </c>
      <c r="C26" s="164">
        <v>24620766</v>
      </c>
      <c r="D26" s="164">
        <v>386494</v>
      </c>
      <c r="E26" s="164">
        <v>9220985</v>
      </c>
      <c r="F26" s="55" t="s">
        <v>105</v>
      </c>
      <c r="G26" s="164">
        <v>2780</v>
      </c>
      <c r="H26" s="164">
        <v>207476</v>
      </c>
      <c r="I26" s="164">
        <v>13970373</v>
      </c>
      <c r="J26" s="164">
        <v>832658</v>
      </c>
      <c r="K26" s="164">
        <v>18704386</v>
      </c>
      <c r="L26" s="164">
        <v>1284050</v>
      </c>
      <c r="M26" s="164">
        <v>16729411</v>
      </c>
      <c r="N26" s="164">
        <v>602802</v>
      </c>
      <c r="O26" s="164">
        <v>88123</v>
      </c>
      <c r="P26" s="60">
        <f>K26/C26*100</f>
        <v>75.969959667379968</v>
      </c>
      <c r="Q26" s="62" t="s">
        <v>105</v>
      </c>
      <c r="R26" s="164">
        <v>498939</v>
      </c>
      <c r="S26" s="67" t="s">
        <v>105</v>
      </c>
    </row>
    <row r="27" spans="1:19" ht="12.75" customHeight="1" thickBot="1" x14ac:dyDescent="0.2">
      <c r="A27" s="39" t="s">
        <v>22</v>
      </c>
      <c r="B27" s="58">
        <v>3</v>
      </c>
      <c r="C27" s="167">
        <v>24531756</v>
      </c>
      <c r="D27" s="167">
        <v>423273</v>
      </c>
      <c r="E27" s="167">
        <v>9245334</v>
      </c>
      <c r="F27" s="59" t="s">
        <v>105</v>
      </c>
      <c r="G27" s="167">
        <v>3236</v>
      </c>
      <c r="H27" s="167">
        <v>74901</v>
      </c>
      <c r="I27" s="167">
        <v>13950694</v>
      </c>
      <c r="J27" s="167">
        <v>834318</v>
      </c>
      <c r="K27" s="167">
        <v>18856009</v>
      </c>
      <c r="L27" s="167">
        <v>1208750</v>
      </c>
      <c r="M27" s="167">
        <v>16962776</v>
      </c>
      <c r="N27" s="167">
        <v>595947</v>
      </c>
      <c r="O27" s="167">
        <v>88536</v>
      </c>
      <c r="P27" s="64">
        <f>K27/C27*100</f>
        <v>76.863674169920813</v>
      </c>
      <c r="Q27" s="65" t="s">
        <v>105</v>
      </c>
      <c r="R27" s="167">
        <v>423924</v>
      </c>
      <c r="S27" s="69" t="s">
        <v>105</v>
      </c>
    </row>
    <row r="28" spans="1:19" s="46" customFormat="1" ht="12.75" customHeight="1" x14ac:dyDescent="0.15">
      <c r="A28" s="234" t="s">
        <v>131</v>
      </c>
      <c r="B28" s="234"/>
      <c r="C28" s="234"/>
      <c r="D28" s="234"/>
      <c r="E28" s="234"/>
      <c r="F28" s="234"/>
      <c r="G28" s="234"/>
      <c r="H28" s="234"/>
      <c r="I28" s="234"/>
      <c r="J28" s="234"/>
      <c r="K28" s="168"/>
      <c r="L28" s="156"/>
      <c r="M28" s="156"/>
      <c r="N28" s="156"/>
      <c r="O28" s="156"/>
      <c r="P28" s="156"/>
      <c r="Q28" s="156"/>
      <c r="R28" s="156"/>
      <c r="S28" s="156"/>
    </row>
    <row r="30" spans="1:19" x14ac:dyDescent="0.15">
      <c r="B30" s="150"/>
    </row>
  </sheetData>
  <mergeCells count="22">
    <mergeCell ref="A28:J28"/>
    <mergeCell ref="S5:S7"/>
    <mergeCell ref="C6:C7"/>
    <mergeCell ref="D6:H6"/>
    <mergeCell ref="I6:J6"/>
    <mergeCell ref="K6:K7"/>
    <mergeCell ref="L6:L7"/>
    <mergeCell ref="M6:M7"/>
    <mergeCell ref="N6:N7"/>
    <mergeCell ref="O6:O7"/>
    <mergeCell ref="A5:A7"/>
    <mergeCell ref="C5:J5"/>
    <mergeCell ref="K5:O5"/>
    <mergeCell ref="P5:P7"/>
    <mergeCell ref="Q5:Q7"/>
    <mergeCell ref="R5:R7"/>
    <mergeCell ref="A4:J4"/>
    <mergeCell ref="A1:J1"/>
    <mergeCell ref="K1:S1"/>
    <mergeCell ref="A2:J2"/>
    <mergeCell ref="K2:S2"/>
    <mergeCell ref="A3:J3"/>
  </mergeCells>
  <phoneticPr fontId="2"/>
  <pageMargins left="0.41" right="0.55000000000000004" top="0.78740157480314965" bottom="0.78740157480314965"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6"/>
  <sheetViews>
    <sheetView showGridLines="0" zoomScale="130" zoomScaleNormal="130" zoomScaleSheetLayoutView="90" workbookViewId="0">
      <selection activeCell="N33" sqref="N33"/>
    </sheetView>
  </sheetViews>
  <sheetFormatPr defaultRowHeight="13.5" x14ac:dyDescent="0.15"/>
  <cols>
    <col min="1" max="1" width="8.75" style="25" customWidth="1"/>
    <col min="2" max="2" width="3.75" style="25" customWidth="1"/>
    <col min="3" max="3" width="10.5" style="25" customWidth="1"/>
    <col min="4" max="10" width="9.875" style="25" customWidth="1"/>
    <col min="11" max="11" width="10" style="25" customWidth="1"/>
    <col min="12" max="15" width="9.875" style="25" customWidth="1"/>
    <col min="16" max="16" width="6.25" style="25" customWidth="1"/>
    <col min="17" max="19" width="12.125" style="25" customWidth="1"/>
    <col min="20" max="20" width="1.75" style="24" customWidth="1"/>
    <col min="21" max="16384" width="9" style="24"/>
  </cols>
  <sheetData>
    <row r="1" spans="1:19" ht="17.25" x14ac:dyDescent="0.15">
      <c r="A1" s="220" t="s">
        <v>258</v>
      </c>
      <c r="B1" s="220"/>
      <c r="C1" s="220"/>
      <c r="D1" s="220"/>
      <c r="E1" s="220"/>
      <c r="F1" s="220"/>
      <c r="G1" s="220"/>
      <c r="H1" s="220"/>
      <c r="I1" s="220"/>
      <c r="J1" s="220"/>
      <c r="K1" s="232" t="s">
        <v>87</v>
      </c>
      <c r="L1" s="232"/>
      <c r="M1" s="232"/>
      <c r="N1" s="232"/>
      <c r="O1" s="232"/>
      <c r="P1" s="232"/>
      <c r="Q1" s="232"/>
      <c r="R1" s="232"/>
      <c r="S1" s="232"/>
    </row>
    <row r="2" spans="1:19" ht="11.25" customHeight="1" x14ac:dyDescent="0.15"/>
    <row r="3" spans="1:19" ht="12.75" customHeight="1" x14ac:dyDescent="0.15">
      <c r="A3" s="222" t="s">
        <v>233</v>
      </c>
      <c r="B3" s="222"/>
      <c r="C3" s="222"/>
      <c r="D3" s="222"/>
      <c r="E3" s="222"/>
      <c r="F3" s="222"/>
      <c r="G3" s="222"/>
      <c r="H3" s="222"/>
      <c r="I3" s="222"/>
      <c r="J3" s="222"/>
    </row>
    <row r="4" spans="1:19" ht="12.75" customHeight="1" x14ac:dyDescent="0.15">
      <c r="A4" s="222" t="s">
        <v>232</v>
      </c>
      <c r="B4" s="222"/>
      <c r="C4" s="222"/>
      <c r="D4" s="222"/>
      <c r="E4" s="222"/>
      <c r="F4" s="222"/>
      <c r="G4" s="222"/>
      <c r="H4" s="222"/>
      <c r="I4" s="222"/>
      <c r="J4" s="222"/>
    </row>
    <row r="5" spans="1:19" ht="12.75" customHeight="1" thickBot="1" x14ac:dyDescent="0.2">
      <c r="A5" s="255"/>
      <c r="B5" s="255"/>
      <c r="C5" s="255"/>
      <c r="D5" s="255"/>
      <c r="E5" s="255"/>
      <c r="F5" s="255"/>
      <c r="G5" s="255"/>
      <c r="H5" s="255"/>
      <c r="I5" s="255"/>
      <c r="J5" s="255"/>
      <c r="K5" s="26"/>
      <c r="L5" s="26"/>
      <c r="M5" s="26"/>
      <c r="N5" s="26"/>
      <c r="O5" s="26"/>
      <c r="P5" s="26"/>
      <c r="Q5" s="26"/>
      <c r="R5" s="26"/>
      <c r="S5" s="27" t="s">
        <v>103</v>
      </c>
    </row>
    <row r="6" spans="1:19" ht="19.5" customHeight="1" x14ac:dyDescent="0.15">
      <c r="A6" s="269" t="s">
        <v>114</v>
      </c>
      <c r="B6" s="28" t="s">
        <v>59</v>
      </c>
      <c r="C6" s="262" t="s">
        <v>115</v>
      </c>
      <c r="D6" s="263"/>
      <c r="E6" s="263"/>
      <c r="F6" s="263"/>
      <c r="G6" s="263"/>
      <c r="H6" s="263"/>
      <c r="I6" s="263"/>
      <c r="J6" s="263"/>
      <c r="K6" s="268" t="s">
        <v>116</v>
      </c>
      <c r="L6" s="268"/>
      <c r="M6" s="268"/>
      <c r="N6" s="268"/>
      <c r="O6" s="266"/>
      <c r="P6" s="264" t="s">
        <v>7</v>
      </c>
      <c r="Q6" s="265" t="s">
        <v>117</v>
      </c>
      <c r="R6" s="254" t="s">
        <v>221</v>
      </c>
      <c r="S6" s="259" t="s">
        <v>14</v>
      </c>
    </row>
    <row r="7" spans="1:19" ht="19.5" customHeight="1" x14ac:dyDescent="0.15">
      <c r="A7" s="269"/>
      <c r="B7" s="31" t="s">
        <v>60</v>
      </c>
      <c r="C7" s="260" t="s">
        <v>118</v>
      </c>
      <c r="D7" s="268" t="s">
        <v>119</v>
      </c>
      <c r="E7" s="268"/>
      <c r="F7" s="268"/>
      <c r="G7" s="268"/>
      <c r="H7" s="266"/>
      <c r="I7" s="268" t="s">
        <v>120</v>
      </c>
      <c r="J7" s="268"/>
      <c r="K7" s="265" t="s">
        <v>118</v>
      </c>
      <c r="L7" s="265" t="s">
        <v>121</v>
      </c>
      <c r="M7" s="265" t="s">
        <v>122</v>
      </c>
      <c r="N7" s="265" t="s">
        <v>123</v>
      </c>
      <c r="O7" s="265" t="s">
        <v>125</v>
      </c>
      <c r="P7" s="260"/>
      <c r="Q7" s="265"/>
      <c r="R7" s="254"/>
      <c r="S7" s="259"/>
    </row>
    <row r="8" spans="1:19" ht="19.5" customHeight="1" x14ac:dyDescent="0.15">
      <c r="A8" s="268"/>
      <c r="B8" s="32" t="s">
        <v>76</v>
      </c>
      <c r="C8" s="261"/>
      <c r="D8" s="30" t="s">
        <v>77</v>
      </c>
      <c r="E8" s="30" t="s">
        <v>78</v>
      </c>
      <c r="F8" s="30" t="s">
        <v>79</v>
      </c>
      <c r="G8" s="30" t="s">
        <v>62</v>
      </c>
      <c r="H8" s="30" t="s">
        <v>111</v>
      </c>
      <c r="I8" s="30" t="s">
        <v>112</v>
      </c>
      <c r="J8" s="29" t="s">
        <v>113</v>
      </c>
      <c r="K8" s="266"/>
      <c r="L8" s="266"/>
      <c r="M8" s="266"/>
      <c r="N8" s="266"/>
      <c r="O8" s="266"/>
      <c r="P8" s="261"/>
      <c r="Q8" s="266"/>
      <c r="R8" s="224"/>
      <c r="S8" s="238"/>
    </row>
    <row r="9" spans="1:19" ht="12.75" customHeight="1" x14ac:dyDescent="0.15">
      <c r="A9" s="35" t="s">
        <v>188</v>
      </c>
      <c r="B9" s="33">
        <v>11</v>
      </c>
      <c r="C9" s="33">
        <v>177732984</v>
      </c>
      <c r="D9" s="33">
        <v>495958</v>
      </c>
      <c r="E9" s="33">
        <v>63553631</v>
      </c>
      <c r="F9" s="34">
        <v>0</v>
      </c>
      <c r="G9" s="33">
        <v>130746</v>
      </c>
      <c r="H9" s="33">
        <v>312641</v>
      </c>
      <c r="I9" s="33">
        <v>112082037</v>
      </c>
      <c r="J9" s="33">
        <v>1157967</v>
      </c>
      <c r="K9" s="33">
        <v>57083129</v>
      </c>
      <c r="L9" s="33">
        <v>753679</v>
      </c>
      <c r="M9" s="33">
        <v>54745889</v>
      </c>
      <c r="N9" s="33">
        <v>1571001</v>
      </c>
      <c r="O9" s="33">
        <v>12557</v>
      </c>
      <c r="P9" s="36">
        <v>32.117352511225491</v>
      </c>
      <c r="Q9" s="33">
        <v>45721216</v>
      </c>
      <c r="R9" s="33">
        <v>1921060</v>
      </c>
      <c r="S9" s="33">
        <v>62450555</v>
      </c>
    </row>
    <row r="10" spans="1:19" ht="12.75" customHeight="1" x14ac:dyDescent="0.15">
      <c r="A10" s="35" t="s">
        <v>189</v>
      </c>
      <c r="B10" s="33">
        <v>11</v>
      </c>
      <c r="C10" s="33">
        <v>179584177</v>
      </c>
      <c r="D10" s="33">
        <v>514540</v>
      </c>
      <c r="E10" s="33">
        <v>64695401</v>
      </c>
      <c r="F10" s="34">
        <v>0</v>
      </c>
      <c r="G10" s="33">
        <v>113104</v>
      </c>
      <c r="H10" s="33">
        <v>322861</v>
      </c>
      <c r="I10" s="33">
        <v>112801567</v>
      </c>
      <c r="J10" s="33">
        <v>1136697</v>
      </c>
      <c r="K10" s="33">
        <v>58869221</v>
      </c>
      <c r="L10" s="33">
        <v>616411</v>
      </c>
      <c r="M10" s="33">
        <v>56770962</v>
      </c>
      <c r="N10" s="33">
        <v>1453304</v>
      </c>
      <c r="O10" s="33">
        <v>28541</v>
      </c>
      <c r="P10" s="36">
        <v>32.780850731632114</v>
      </c>
      <c r="Q10" s="33">
        <v>46452556</v>
      </c>
      <c r="R10" s="33">
        <v>2096062</v>
      </c>
      <c r="S10" s="33">
        <v>63694933</v>
      </c>
    </row>
    <row r="11" spans="1:19" ht="12.75" customHeight="1" x14ac:dyDescent="0.15">
      <c r="A11" s="35" t="s">
        <v>190</v>
      </c>
      <c r="B11" s="33">
        <v>10</v>
      </c>
      <c r="C11" s="33">
        <v>180489166</v>
      </c>
      <c r="D11" s="33">
        <v>584306</v>
      </c>
      <c r="E11" s="33">
        <v>68307073</v>
      </c>
      <c r="F11" s="34">
        <v>0</v>
      </c>
      <c r="G11" s="33">
        <v>89540</v>
      </c>
      <c r="H11" s="33">
        <v>343132</v>
      </c>
      <c r="I11" s="33">
        <v>110056391</v>
      </c>
      <c r="J11" s="33">
        <v>1108720</v>
      </c>
      <c r="K11" s="33">
        <v>62849548</v>
      </c>
      <c r="L11" s="33">
        <v>1017172</v>
      </c>
      <c r="M11" s="33">
        <v>60285508</v>
      </c>
      <c r="N11" s="33">
        <v>1500122</v>
      </c>
      <c r="O11" s="33">
        <v>46743</v>
      </c>
      <c r="P11" s="36">
        <v>34.821784261555067</v>
      </c>
      <c r="Q11" s="33">
        <v>47686863</v>
      </c>
      <c r="R11" s="33">
        <v>1741547</v>
      </c>
      <c r="S11" s="33">
        <v>64966462</v>
      </c>
    </row>
    <row r="12" spans="1:19" ht="12.75" customHeight="1" x14ac:dyDescent="0.15">
      <c r="A12" s="35" t="s">
        <v>191</v>
      </c>
      <c r="B12" s="33">
        <v>10</v>
      </c>
      <c r="C12" s="33">
        <v>179390339</v>
      </c>
      <c r="D12" s="33">
        <v>401927</v>
      </c>
      <c r="E12" s="33">
        <v>68245398</v>
      </c>
      <c r="F12" s="34">
        <v>0</v>
      </c>
      <c r="G12" s="33">
        <v>103942</v>
      </c>
      <c r="H12" s="33">
        <v>230160</v>
      </c>
      <c r="I12" s="33">
        <v>109045918</v>
      </c>
      <c r="J12" s="33">
        <v>1362989</v>
      </c>
      <c r="K12" s="33">
        <v>67320592</v>
      </c>
      <c r="L12" s="33">
        <v>1431344</v>
      </c>
      <c r="M12" s="33">
        <v>64356249</v>
      </c>
      <c r="N12" s="33">
        <v>1444589</v>
      </c>
      <c r="O12" s="33">
        <v>88409</v>
      </c>
      <c r="P12" s="36">
        <v>37.527434518087396</v>
      </c>
      <c r="Q12" s="33">
        <v>45037497</v>
      </c>
      <c r="R12" s="33">
        <v>1936694</v>
      </c>
      <c r="S12" s="33">
        <v>69712022</v>
      </c>
    </row>
    <row r="13" spans="1:19" ht="12.75" customHeight="1" x14ac:dyDescent="0.15">
      <c r="A13" s="35" t="s">
        <v>192</v>
      </c>
      <c r="B13" s="33">
        <f>B28</f>
        <v>10</v>
      </c>
      <c r="C13" s="33">
        <f>C28</f>
        <v>180613916</v>
      </c>
      <c r="D13" s="33">
        <f t="shared" ref="D13:S13" si="0">D28</f>
        <v>266531</v>
      </c>
      <c r="E13" s="33">
        <f t="shared" si="0"/>
        <v>69275519</v>
      </c>
      <c r="F13" s="34">
        <f t="shared" si="0"/>
        <v>0</v>
      </c>
      <c r="G13" s="33">
        <f t="shared" si="0"/>
        <v>94741</v>
      </c>
      <c r="H13" s="33">
        <f t="shared" si="0"/>
        <v>288060</v>
      </c>
      <c r="I13" s="33">
        <f t="shared" si="0"/>
        <v>109156726</v>
      </c>
      <c r="J13" s="33">
        <f t="shared" si="0"/>
        <v>1532335</v>
      </c>
      <c r="K13" s="33">
        <f t="shared" si="0"/>
        <v>69934165</v>
      </c>
      <c r="L13" s="33">
        <f t="shared" si="0"/>
        <v>1399633</v>
      </c>
      <c r="M13" s="33">
        <f t="shared" si="0"/>
        <v>67022361</v>
      </c>
      <c r="N13" s="33">
        <f t="shared" si="0"/>
        <v>1434430</v>
      </c>
      <c r="O13" s="33">
        <f t="shared" si="0"/>
        <v>77740</v>
      </c>
      <c r="P13" s="36">
        <f>K13/C13*100</f>
        <v>38.720252873538271</v>
      </c>
      <c r="Q13" s="33">
        <f t="shared" si="0"/>
        <v>52011633</v>
      </c>
      <c r="R13" s="33">
        <f t="shared" si="0"/>
        <v>1903431</v>
      </c>
      <c r="S13" s="33">
        <f t="shared" si="0"/>
        <v>67991126</v>
      </c>
    </row>
    <row r="14" spans="1:19" ht="11.25" customHeight="1" x14ac:dyDescent="0.15">
      <c r="A14" s="35"/>
      <c r="B14" s="33"/>
      <c r="C14" s="33"/>
      <c r="D14" s="33"/>
      <c r="E14" s="33"/>
      <c r="F14" s="33"/>
      <c r="G14" s="33"/>
      <c r="H14" s="33"/>
      <c r="I14" s="33"/>
      <c r="J14" s="33"/>
      <c r="K14" s="33"/>
      <c r="L14" s="33"/>
      <c r="M14" s="33"/>
      <c r="N14" s="33"/>
      <c r="O14" s="33"/>
      <c r="P14" s="36"/>
      <c r="Q14" s="33"/>
      <c r="R14" s="33"/>
      <c r="S14" s="33"/>
    </row>
    <row r="15" spans="1:19" ht="12.75" customHeight="1" x14ac:dyDescent="0.15">
      <c r="A15" s="35" t="s">
        <v>193</v>
      </c>
      <c r="B15" s="33">
        <v>10</v>
      </c>
      <c r="C15" s="33">
        <v>180457146</v>
      </c>
      <c r="D15" s="37">
        <v>558109</v>
      </c>
      <c r="E15" s="37">
        <v>68743798</v>
      </c>
      <c r="F15" s="34">
        <v>0</v>
      </c>
      <c r="G15" s="38">
        <v>98533</v>
      </c>
      <c r="H15" s="38">
        <v>580419</v>
      </c>
      <c r="I15" s="38">
        <v>109069216</v>
      </c>
      <c r="J15" s="38">
        <v>1406766</v>
      </c>
      <c r="K15" s="33">
        <v>66799707</v>
      </c>
      <c r="L15" s="37">
        <v>1381239</v>
      </c>
      <c r="M15" s="37">
        <v>63899284</v>
      </c>
      <c r="N15" s="37">
        <v>1440656</v>
      </c>
      <c r="O15" s="37">
        <v>78527</v>
      </c>
      <c r="P15" s="36">
        <f>K15/C15*100</f>
        <v>37.016936419907694</v>
      </c>
      <c r="Q15" s="37">
        <v>45263139</v>
      </c>
      <c r="R15" s="37">
        <v>1930710</v>
      </c>
      <c r="S15" s="37">
        <v>69438675</v>
      </c>
    </row>
    <row r="16" spans="1:19" ht="12.75" customHeight="1" x14ac:dyDescent="0.15">
      <c r="A16" s="35" t="s">
        <v>224</v>
      </c>
      <c r="B16" s="33">
        <v>10</v>
      </c>
      <c r="C16" s="33">
        <v>178865897</v>
      </c>
      <c r="D16" s="37">
        <v>434472</v>
      </c>
      <c r="E16" s="37">
        <v>67400797</v>
      </c>
      <c r="F16" s="34">
        <v>0</v>
      </c>
      <c r="G16" s="38">
        <v>98944</v>
      </c>
      <c r="H16" s="38">
        <v>347444</v>
      </c>
      <c r="I16" s="38">
        <v>109115930</v>
      </c>
      <c r="J16" s="38">
        <v>1468306</v>
      </c>
      <c r="K16" s="33">
        <v>67308823</v>
      </c>
      <c r="L16" s="37">
        <v>1497668</v>
      </c>
      <c r="M16" s="37">
        <v>64319552</v>
      </c>
      <c r="N16" s="37">
        <v>1439062</v>
      </c>
      <c r="O16" s="37">
        <v>52540</v>
      </c>
      <c r="P16" s="36">
        <f>K16/C16*100</f>
        <v>37.630886674836624</v>
      </c>
      <c r="Q16" s="37">
        <v>45263657</v>
      </c>
      <c r="R16" s="37">
        <v>1881460</v>
      </c>
      <c r="S16" s="37">
        <v>67538458</v>
      </c>
    </row>
    <row r="17" spans="1:19" ht="12.75" customHeight="1" x14ac:dyDescent="0.15">
      <c r="A17" s="35" t="s">
        <v>225</v>
      </c>
      <c r="B17" s="33">
        <v>10</v>
      </c>
      <c r="C17" s="33">
        <v>182216331</v>
      </c>
      <c r="D17" s="37">
        <v>324555</v>
      </c>
      <c r="E17" s="37">
        <v>70485267</v>
      </c>
      <c r="F17" s="34">
        <v>0</v>
      </c>
      <c r="G17" s="38">
        <v>92226</v>
      </c>
      <c r="H17" s="38">
        <v>544825</v>
      </c>
      <c r="I17" s="38">
        <v>109235086</v>
      </c>
      <c r="J17" s="38">
        <v>1534369</v>
      </c>
      <c r="K17" s="33">
        <v>67078980</v>
      </c>
      <c r="L17" s="37">
        <v>1093330</v>
      </c>
      <c r="M17" s="37">
        <v>64569571</v>
      </c>
      <c r="N17" s="37">
        <v>1366644</v>
      </c>
      <c r="O17" s="37">
        <v>49434</v>
      </c>
      <c r="P17" s="36">
        <f>K17/C17*100</f>
        <v>36.812825520013355</v>
      </c>
      <c r="Q17" s="37">
        <v>45912022</v>
      </c>
      <c r="R17" s="37">
        <v>1908903</v>
      </c>
      <c r="S17" s="37">
        <v>72339184</v>
      </c>
    </row>
    <row r="18" spans="1:19" ht="12.75" customHeight="1" x14ac:dyDescent="0.15">
      <c r="A18" s="35" t="s">
        <v>226</v>
      </c>
      <c r="B18" s="33">
        <v>10</v>
      </c>
      <c r="C18" s="33">
        <v>180366812</v>
      </c>
      <c r="D18" s="37">
        <v>354909</v>
      </c>
      <c r="E18" s="37">
        <v>68904202</v>
      </c>
      <c r="F18" s="34">
        <v>0</v>
      </c>
      <c r="G18" s="38">
        <v>79918</v>
      </c>
      <c r="H18" s="38">
        <v>413462</v>
      </c>
      <c r="I18" s="38">
        <v>109063451</v>
      </c>
      <c r="J18" s="38">
        <v>1550866</v>
      </c>
      <c r="K18" s="33">
        <v>66944405</v>
      </c>
      <c r="L18" s="37">
        <v>1193406</v>
      </c>
      <c r="M18" s="37">
        <v>64372702</v>
      </c>
      <c r="N18" s="37">
        <v>1351785</v>
      </c>
      <c r="O18" s="37">
        <v>26510</v>
      </c>
      <c r="P18" s="36">
        <f>K18/C18*100</f>
        <v>37.115700087885351</v>
      </c>
      <c r="Q18" s="37">
        <v>48225109</v>
      </c>
      <c r="R18" s="37">
        <v>1938284</v>
      </c>
      <c r="S18" s="37">
        <v>68095543</v>
      </c>
    </row>
    <row r="19" spans="1:19" ht="11.25" customHeight="1" x14ac:dyDescent="0.15">
      <c r="A19" s="35"/>
      <c r="B19" s="33"/>
      <c r="C19" s="33"/>
      <c r="D19" s="37"/>
      <c r="E19" s="37"/>
      <c r="F19" s="38"/>
      <c r="G19" s="38"/>
      <c r="H19" s="38"/>
      <c r="I19" s="38"/>
      <c r="J19" s="38"/>
      <c r="K19" s="33"/>
      <c r="L19" s="37"/>
      <c r="M19" s="37"/>
      <c r="N19" s="37"/>
      <c r="O19" s="37"/>
      <c r="P19" s="36"/>
      <c r="Q19" s="37"/>
      <c r="R19" s="37"/>
      <c r="S19" s="37"/>
    </row>
    <row r="20" spans="1:19" ht="12.75" customHeight="1" x14ac:dyDescent="0.15">
      <c r="A20" s="35" t="s">
        <v>227</v>
      </c>
      <c r="B20" s="33">
        <v>10</v>
      </c>
      <c r="C20" s="33">
        <v>181881244</v>
      </c>
      <c r="D20" s="37">
        <v>408067</v>
      </c>
      <c r="E20" s="37">
        <v>70037470</v>
      </c>
      <c r="F20" s="34">
        <v>0</v>
      </c>
      <c r="G20" s="38">
        <v>84047</v>
      </c>
      <c r="H20" s="38">
        <v>354400</v>
      </c>
      <c r="I20" s="38">
        <v>109432137</v>
      </c>
      <c r="J20" s="38">
        <v>1565120</v>
      </c>
      <c r="K20" s="33">
        <v>67313459</v>
      </c>
      <c r="L20" s="37">
        <v>1125359</v>
      </c>
      <c r="M20" s="37">
        <v>64736536</v>
      </c>
      <c r="N20" s="37">
        <v>1414522</v>
      </c>
      <c r="O20" s="37">
        <v>37039</v>
      </c>
      <c r="P20" s="36">
        <f>K20/C20*100</f>
        <v>37.009565978117024</v>
      </c>
      <c r="Q20" s="37">
        <v>47630274</v>
      </c>
      <c r="R20" s="37">
        <v>1899730</v>
      </c>
      <c r="S20" s="37">
        <v>69730779</v>
      </c>
    </row>
    <row r="21" spans="1:19" ht="12.75" customHeight="1" x14ac:dyDescent="0.15">
      <c r="A21" s="35" t="s">
        <v>228</v>
      </c>
      <c r="B21" s="33">
        <v>10</v>
      </c>
      <c r="C21" s="33">
        <v>181693530</v>
      </c>
      <c r="D21" s="37">
        <v>286285</v>
      </c>
      <c r="E21" s="37">
        <v>69324582</v>
      </c>
      <c r="F21" s="34">
        <v>0</v>
      </c>
      <c r="G21" s="38">
        <v>83953</v>
      </c>
      <c r="H21" s="38">
        <v>539984</v>
      </c>
      <c r="I21" s="38">
        <v>109925464</v>
      </c>
      <c r="J21" s="38">
        <v>1533259</v>
      </c>
      <c r="K21" s="33">
        <v>68091300</v>
      </c>
      <c r="L21" s="37">
        <v>1089544</v>
      </c>
      <c r="M21" s="37">
        <v>65611971</v>
      </c>
      <c r="N21" s="37">
        <v>1352046</v>
      </c>
      <c r="O21" s="37">
        <v>37737</v>
      </c>
      <c r="P21" s="36">
        <f>K21/C21*100</f>
        <v>37.475907920331558</v>
      </c>
      <c r="Q21" s="37">
        <v>49217041</v>
      </c>
      <c r="R21" s="37">
        <v>1809834</v>
      </c>
      <c r="S21" s="37">
        <v>69473008</v>
      </c>
    </row>
    <row r="22" spans="1:19" ht="12" customHeight="1" x14ac:dyDescent="0.15">
      <c r="A22" s="35" t="s">
        <v>229</v>
      </c>
      <c r="B22" s="33">
        <v>10</v>
      </c>
      <c r="C22" s="33">
        <v>181329066</v>
      </c>
      <c r="D22" s="37">
        <v>302514</v>
      </c>
      <c r="E22" s="37">
        <v>69347104</v>
      </c>
      <c r="F22" s="34">
        <v>0</v>
      </c>
      <c r="G22" s="38">
        <v>90408</v>
      </c>
      <c r="H22" s="38">
        <v>361151</v>
      </c>
      <c r="I22" s="38">
        <v>109632954</v>
      </c>
      <c r="J22" s="38">
        <v>1594931</v>
      </c>
      <c r="K22" s="33">
        <v>68525560</v>
      </c>
      <c r="L22" s="37">
        <v>1238519</v>
      </c>
      <c r="M22" s="37">
        <v>65879106</v>
      </c>
      <c r="N22" s="37">
        <v>1365082</v>
      </c>
      <c r="O22" s="37">
        <v>42852</v>
      </c>
      <c r="P22" s="36">
        <f>K22/C22*100</f>
        <v>37.790720214706234</v>
      </c>
      <c r="Q22" s="37">
        <v>49652442</v>
      </c>
      <c r="R22" s="37">
        <v>2092763</v>
      </c>
      <c r="S22" s="37">
        <v>67434265</v>
      </c>
    </row>
    <row r="23" spans="1:19" ht="12.75" customHeight="1" x14ac:dyDescent="0.15">
      <c r="A23" s="35" t="s">
        <v>200</v>
      </c>
      <c r="B23" s="33">
        <v>10</v>
      </c>
      <c r="C23" s="33">
        <v>180602553</v>
      </c>
      <c r="D23" s="37">
        <v>316574</v>
      </c>
      <c r="E23" s="37">
        <v>68419197</v>
      </c>
      <c r="F23" s="34">
        <v>0</v>
      </c>
      <c r="G23" s="38">
        <v>86522</v>
      </c>
      <c r="H23" s="38">
        <v>418182</v>
      </c>
      <c r="I23" s="38">
        <v>109752641</v>
      </c>
      <c r="J23" s="38">
        <v>1609434</v>
      </c>
      <c r="K23" s="33">
        <v>69135622</v>
      </c>
      <c r="L23" s="37">
        <v>1261980</v>
      </c>
      <c r="M23" s="37">
        <v>66292488</v>
      </c>
      <c r="N23" s="37">
        <v>1521388</v>
      </c>
      <c r="O23" s="37">
        <v>59765</v>
      </c>
      <c r="P23" s="36">
        <f>K23/C23*100</f>
        <v>38.280534162770117</v>
      </c>
      <c r="Q23" s="37">
        <v>49699674</v>
      </c>
      <c r="R23" s="37">
        <v>2151835</v>
      </c>
      <c r="S23" s="37">
        <v>65986760</v>
      </c>
    </row>
    <row r="24" spans="1:19" ht="11.25" customHeight="1" x14ac:dyDescent="0.15">
      <c r="A24" s="35"/>
      <c r="B24" s="33"/>
      <c r="C24" s="33"/>
      <c r="D24" s="37"/>
      <c r="E24" s="37"/>
      <c r="F24" s="38"/>
      <c r="G24" s="38"/>
      <c r="H24" s="38"/>
      <c r="I24" s="38"/>
      <c r="J24" s="38"/>
      <c r="K24" s="33"/>
      <c r="L24" s="37"/>
      <c r="M24" s="37"/>
      <c r="N24" s="37"/>
      <c r="O24" s="37"/>
      <c r="P24" s="36"/>
      <c r="Q24" s="37"/>
      <c r="R24" s="37"/>
      <c r="S24" s="37"/>
    </row>
    <row r="25" spans="1:19" ht="12.75" customHeight="1" x14ac:dyDescent="0.15">
      <c r="A25" s="35" t="s">
        <v>201</v>
      </c>
      <c r="B25" s="33">
        <v>10</v>
      </c>
      <c r="C25" s="33">
        <v>182326068</v>
      </c>
      <c r="D25" s="37">
        <v>265907</v>
      </c>
      <c r="E25" s="37">
        <v>69932367</v>
      </c>
      <c r="F25" s="34">
        <v>0</v>
      </c>
      <c r="G25" s="38">
        <v>86545</v>
      </c>
      <c r="H25" s="38">
        <v>838709</v>
      </c>
      <c r="I25" s="38">
        <v>109594810</v>
      </c>
      <c r="J25" s="38">
        <v>1607726</v>
      </c>
      <c r="K25" s="33">
        <v>69643527</v>
      </c>
      <c r="L25" s="37">
        <v>1412655</v>
      </c>
      <c r="M25" s="37">
        <v>66650855</v>
      </c>
      <c r="N25" s="37">
        <v>1510625</v>
      </c>
      <c r="O25" s="37">
        <v>69390</v>
      </c>
      <c r="P25" s="36">
        <f>K25/C25*100</f>
        <v>38.197240671037783</v>
      </c>
      <c r="Q25" s="37">
        <v>50583940</v>
      </c>
      <c r="R25" s="37">
        <v>1942670</v>
      </c>
      <c r="S25" s="37">
        <v>68284036</v>
      </c>
    </row>
    <row r="26" spans="1:19" ht="12.75" customHeight="1" x14ac:dyDescent="0.15">
      <c r="A26" s="35" t="s">
        <v>202</v>
      </c>
      <c r="B26" s="33">
        <v>10</v>
      </c>
      <c r="C26" s="33">
        <v>180859746</v>
      </c>
      <c r="D26" s="37">
        <v>306982</v>
      </c>
      <c r="E26" s="37">
        <v>68992470</v>
      </c>
      <c r="F26" s="34">
        <v>0</v>
      </c>
      <c r="G26" s="38">
        <v>84680</v>
      </c>
      <c r="H26" s="38">
        <v>313271</v>
      </c>
      <c r="I26" s="38">
        <v>109408726</v>
      </c>
      <c r="J26" s="38">
        <v>1553614</v>
      </c>
      <c r="K26" s="33">
        <v>69231378</v>
      </c>
      <c r="L26" s="37">
        <v>1285827</v>
      </c>
      <c r="M26" s="37">
        <v>66395508</v>
      </c>
      <c r="N26" s="37">
        <v>1476672</v>
      </c>
      <c r="O26" s="37">
        <v>73369</v>
      </c>
      <c r="P26" s="36">
        <f>K26/C26*100</f>
        <v>38.279041926775683</v>
      </c>
      <c r="Q26" s="37">
        <v>50686830</v>
      </c>
      <c r="R26" s="37">
        <v>1963549</v>
      </c>
      <c r="S26" s="37">
        <v>66618977</v>
      </c>
    </row>
    <row r="27" spans="1:19" ht="12.75" customHeight="1" x14ac:dyDescent="0.15">
      <c r="A27" s="35" t="s">
        <v>203</v>
      </c>
      <c r="B27" s="33">
        <v>10</v>
      </c>
      <c r="C27" s="33">
        <v>181612412</v>
      </c>
      <c r="D27" s="37">
        <v>337555</v>
      </c>
      <c r="E27" s="37">
        <v>69763502</v>
      </c>
      <c r="F27" s="34">
        <v>0</v>
      </c>
      <c r="G27" s="38">
        <v>86098</v>
      </c>
      <c r="H27" s="38">
        <v>634067</v>
      </c>
      <c r="I27" s="38">
        <v>109198316</v>
      </c>
      <c r="J27" s="38">
        <v>1592870</v>
      </c>
      <c r="K27" s="33">
        <v>69267009</v>
      </c>
      <c r="L27" s="37">
        <v>1434400</v>
      </c>
      <c r="M27" s="37">
        <v>66362818</v>
      </c>
      <c r="N27" s="37">
        <v>1401524</v>
      </c>
      <c r="O27" s="37">
        <v>68265</v>
      </c>
      <c r="P27" s="36">
        <f>K27/C27*100</f>
        <v>38.140019306609943</v>
      </c>
      <c r="Q27" s="37">
        <v>50605755</v>
      </c>
      <c r="R27" s="37">
        <v>1863789</v>
      </c>
      <c r="S27" s="37">
        <v>67479722</v>
      </c>
    </row>
    <row r="28" spans="1:19" ht="12.75" customHeight="1" thickBot="1" x14ac:dyDescent="0.2">
      <c r="A28" s="39" t="s">
        <v>204</v>
      </c>
      <c r="B28" s="40">
        <v>10</v>
      </c>
      <c r="C28" s="41">
        <v>180613916</v>
      </c>
      <c r="D28" s="42">
        <v>266531</v>
      </c>
      <c r="E28" s="42">
        <v>69275519</v>
      </c>
      <c r="F28" s="50">
        <v>0</v>
      </c>
      <c r="G28" s="43">
        <v>94741</v>
      </c>
      <c r="H28" s="43">
        <v>288060</v>
      </c>
      <c r="I28" s="43">
        <v>109156726</v>
      </c>
      <c r="J28" s="43">
        <v>1532335</v>
      </c>
      <c r="K28" s="41">
        <v>69934165</v>
      </c>
      <c r="L28" s="42">
        <v>1399633</v>
      </c>
      <c r="M28" s="42">
        <v>67022361</v>
      </c>
      <c r="N28" s="42">
        <v>1434430</v>
      </c>
      <c r="O28" s="42">
        <v>77740</v>
      </c>
      <c r="P28" s="44">
        <f>K28/C28*100</f>
        <v>38.720252873538271</v>
      </c>
      <c r="Q28" s="42">
        <v>52011633</v>
      </c>
      <c r="R28" s="42">
        <v>1903431</v>
      </c>
      <c r="S28" s="42">
        <v>67991126</v>
      </c>
    </row>
    <row r="29" spans="1:19" s="46" customFormat="1" ht="13.5" customHeight="1" x14ac:dyDescent="0.15">
      <c r="A29" s="267" t="s">
        <v>132</v>
      </c>
      <c r="B29" s="267"/>
      <c r="C29" s="267"/>
      <c r="D29" s="267"/>
      <c r="E29" s="267"/>
      <c r="F29" s="267"/>
      <c r="G29" s="267"/>
      <c r="H29" s="267"/>
      <c r="I29" s="267"/>
      <c r="J29" s="267"/>
      <c r="K29" s="45"/>
      <c r="L29" s="45"/>
      <c r="M29" s="45"/>
      <c r="N29" s="45"/>
      <c r="O29" s="45"/>
      <c r="P29" s="45"/>
      <c r="Q29" s="45"/>
      <c r="R29" s="45"/>
      <c r="S29" s="45"/>
    </row>
    <row r="30" spans="1:19" x14ac:dyDescent="0.15">
      <c r="C30" s="33"/>
      <c r="K30" s="33"/>
    </row>
    <row r="31" spans="1:19" x14ac:dyDescent="0.15">
      <c r="C31" s="33"/>
      <c r="K31" s="33"/>
    </row>
    <row r="32" spans="1:19" x14ac:dyDescent="0.15">
      <c r="C32" s="33"/>
      <c r="K32" s="33"/>
    </row>
    <row r="33" spans="1:20" x14ac:dyDescent="0.15">
      <c r="A33" s="24"/>
      <c r="B33" s="24"/>
      <c r="C33" s="33"/>
      <c r="D33" s="24"/>
      <c r="E33" s="24"/>
      <c r="F33" s="24"/>
      <c r="G33" s="24"/>
      <c r="H33" s="24"/>
      <c r="I33" s="24"/>
      <c r="J33" s="24"/>
      <c r="K33" s="33"/>
      <c r="L33" s="24"/>
      <c r="M33" s="24"/>
      <c r="N33" s="24"/>
      <c r="O33" s="24"/>
    </row>
    <row r="34" spans="1:20" x14ac:dyDescent="0.15">
      <c r="A34" s="24"/>
      <c r="B34" s="24"/>
      <c r="C34" s="33"/>
      <c r="D34" s="24"/>
      <c r="E34" s="24"/>
      <c r="F34" s="24"/>
      <c r="G34" s="24"/>
      <c r="H34" s="24"/>
      <c r="I34" s="24"/>
      <c r="J34" s="24"/>
      <c r="K34" s="33"/>
      <c r="L34" s="24"/>
      <c r="M34" s="24"/>
      <c r="N34" s="24"/>
      <c r="O34" s="24"/>
    </row>
    <row r="35" spans="1:20" x14ac:dyDescent="0.15">
      <c r="A35" s="24"/>
      <c r="B35" s="24"/>
      <c r="C35" s="33"/>
      <c r="D35" s="24"/>
      <c r="E35" s="24"/>
      <c r="F35" s="24"/>
      <c r="G35" s="24"/>
      <c r="H35" s="24"/>
      <c r="I35" s="24"/>
      <c r="J35" s="24"/>
      <c r="K35" s="33"/>
      <c r="L35" s="24"/>
      <c r="M35" s="24"/>
      <c r="N35" s="24"/>
      <c r="O35" s="24"/>
    </row>
    <row r="36" spans="1:20" x14ac:dyDescent="0.15">
      <c r="A36" s="24"/>
      <c r="B36" s="24"/>
      <c r="C36" s="33"/>
      <c r="D36" s="24"/>
      <c r="E36" s="24"/>
      <c r="F36" s="24"/>
      <c r="G36" s="24"/>
      <c r="H36" s="24"/>
      <c r="I36" s="24"/>
      <c r="J36" s="24"/>
      <c r="K36" s="33"/>
      <c r="L36" s="24"/>
      <c r="M36" s="24"/>
      <c r="N36" s="24"/>
      <c r="O36" s="24"/>
    </row>
    <row r="37" spans="1:20" x14ac:dyDescent="0.15">
      <c r="A37" s="24"/>
      <c r="B37" s="24"/>
      <c r="C37" s="33"/>
      <c r="D37" s="24"/>
      <c r="E37" s="24"/>
      <c r="F37" s="24"/>
      <c r="G37" s="24"/>
      <c r="H37" s="24"/>
      <c r="I37" s="24"/>
      <c r="J37" s="24"/>
      <c r="K37" s="33"/>
      <c r="L37" s="24"/>
      <c r="M37" s="24"/>
      <c r="N37" s="24"/>
      <c r="O37" s="24"/>
    </row>
    <row r="38" spans="1:20" x14ac:dyDescent="0.15">
      <c r="A38" s="24"/>
      <c r="B38" s="24"/>
      <c r="C38" s="33"/>
      <c r="D38" s="24"/>
      <c r="E38" s="24"/>
      <c r="F38" s="24"/>
      <c r="G38" s="24"/>
      <c r="H38" s="24"/>
      <c r="I38" s="24"/>
      <c r="J38" s="24"/>
      <c r="K38" s="33"/>
      <c r="L38" s="24"/>
      <c r="M38" s="24"/>
      <c r="N38" s="24"/>
      <c r="O38" s="24"/>
    </row>
    <row r="39" spans="1:20" x14ac:dyDescent="0.15">
      <c r="A39" s="24"/>
      <c r="B39" s="24"/>
      <c r="C39" s="33"/>
      <c r="D39" s="24"/>
      <c r="E39" s="24"/>
      <c r="F39" s="24"/>
      <c r="G39" s="24"/>
      <c r="H39" s="24"/>
      <c r="I39" s="24"/>
      <c r="J39" s="24"/>
      <c r="K39" s="33"/>
      <c r="L39" s="24"/>
      <c r="M39" s="24"/>
      <c r="N39" s="24"/>
      <c r="O39" s="24"/>
    </row>
    <row r="40" spans="1:20" x14ac:dyDescent="0.15">
      <c r="A40" s="24"/>
      <c r="B40" s="24"/>
      <c r="C40" s="33"/>
      <c r="D40" s="24"/>
      <c r="E40" s="24"/>
      <c r="F40" s="24"/>
      <c r="G40" s="24"/>
      <c r="H40" s="24"/>
      <c r="I40" s="24"/>
      <c r="J40" s="24"/>
      <c r="K40" s="33"/>
      <c r="L40" s="24"/>
      <c r="M40" s="24"/>
      <c r="N40" s="24"/>
      <c r="O40" s="24"/>
    </row>
    <row r="41" spans="1:20" x14ac:dyDescent="0.15">
      <c r="A41" s="24"/>
      <c r="B41" s="24"/>
      <c r="C41" s="33"/>
      <c r="D41" s="24"/>
      <c r="E41" s="24"/>
      <c r="F41" s="24"/>
      <c r="G41" s="24"/>
      <c r="H41" s="24"/>
      <c r="I41" s="24"/>
      <c r="J41" s="24"/>
      <c r="K41" s="33"/>
      <c r="L41" s="24"/>
      <c r="M41" s="24"/>
      <c r="N41" s="24"/>
      <c r="O41" s="24"/>
    </row>
    <row r="42" spans="1:20" x14ac:dyDescent="0.15">
      <c r="A42" s="24"/>
      <c r="B42" s="24"/>
      <c r="C42" s="33"/>
      <c r="D42" s="24"/>
      <c r="E42" s="24"/>
      <c r="F42" s="24"/>
      <c r="G42" s="24"/>
      <c r="H42" s="24"/>
      <c r="I42" s="24"/>
      <c r="J42" s="24"/>
      <c r="K42" s="33"/>
      <c r="L42" s="24"/>
      <c r="M42" s="24"/>
      <c r="N42" s="24"/>
      <c r="O42" s="24"/>
    </row>
    <row r="43" spans="1:20" x14ac:dyDescent="0.15">
      <c r="A43" s="24"/>
      <c r="B43" s="24"/>
      <c r="C43" s="33"/>
      <c r="D43" s="24"/>
      <c r="E43" s="24"/>
      <c r="F43" s="24"/>
      <c r="G43" s="24"/>
      <c r="H43" s="24"/>
      <c r="I43" s="24"/>
      <c r="J43" s="24"/>
      <c r="K43" s="33"/>
      <c r="L43" s="24"/>
      <c r="M43" s="24"/>
      <c r="N43" s="24"/>
      <c r="O43" s="24"/>
    </row>
    <row r="44" spans="1:20" x14ac:dyDescent="0.15">
      <c r="A44" s="24"/>
      <c r="B44" s="24"/>
      <c r="C44" s="24"/>
      <c r="D44" s="24"/>
      <c r="E44" s="24"/>
      <c r="F44" s="24"/>
      <c r="G44" s="24"/>
      <c r="H44" s="24"/>
      <c r="I44" s="24"/>
      <c r="J44" s="24"/>
      <c r="K44" s="24"/>
      <c r="L44" s="24"/>
      <c r="M44" s="24"/>
      <c r="N44" s="24"/>
      <c r="O44" s="24"/>
    </row>
    <row r="45" spans="1:20" x14ac:dyDescent="0.15">
      <c r="A45" s="24"/>
      <c r="B45" s="24"/>
      <c r="C45" s="24"/>
      <c r="D45" s="24"/>
      <c r="E45" s="24"/>
      <c r="F45" s="24"/>
      <c r="G45" s="24"/>
      <c r="H45" s="24"/>
      <c r="I45" s="24"/>
      <c r="J45" s="24"/>
      <c r="K45" s="24"/>
      <c r="L45" s="24"/>
      <c r="M45" s="24"/>
      <c r="N45" s="24"/>
      <c r="O45" s="24"/>
      <c r="P45" s="33"/>
      <c r="Q45" s="33"/>
      <c r="R45" s="33"/>
      <c r="S45" s="33"/>
      <c r="T45" s="33"/>
    </row>
    <row r="46" spans="1:20" x14ac:dyDescent="0.15">
      <c r="A46" s="24"/>
      <c r="B46" s="24"/>
      <c r="C46" s="24"/>
      <c r="D46" s="24"/>
      <c r="E46" s="24"/>
      <c r="F46" s="24"/>
      <c r="G46" s="24"/>
      <c r="H46" s="24"/>
      <c r="I46" s="24"/>
      <c r="J46" s="24"/>
      <c r="K46" s="24"/>
      <c r="L46" s="24"/>
      <c r="M46" s="24"/>
      <c r="N46" s="24"/>
      <c r="O46" s="24"/>
    </row>
    <row r="47" spans="1:20" x14ac:dyDescent="0.15">
      <c r="A47" s="24"/>
      <c r="B47" s="24"/>
      <c r="C47" s="24"/>
      <c r="D47" s="24"/>
      <c r="E47" s="24"/>
      <c r="F47" s="24"/>
      <c r="G47" s="24"/>
      <c r="H47" s="24"/>
      <c r="I47" s="24"/>
      <c r="J47" s="24"/>
      <c r="K47" s="24"/>
      <c r="L47" s="24"/>
      <c r="M47" s="24"/>
      <c r="N47" s="24"/>
      <c r="O47" s="24"/>
    </row>
    <row r="48" spans="1:20" x14ac:dyDescent="0.15">
      <c r="A48" s="24"/>
      <c r="B48" s="24"/>
      <c r="C48" s="24"/>
      <c r="D48" s="24"/>
      <c r="E48" s="24"/>
      <c r="F48" s="24"/>
      <c r="G48" s="24"/>
      <c r="H48" s="24"/>
      <c r="I48" s="24"/>
      <c r="J48" s="24"/>
      <c r="K48" s="24"/>
      <c r="L48" s="24"/>
      <c r="M48" s="24"/>
      <c r="N48" s="24"/>
      <c r="O48" s="24"/>
    </row>
    <row r="49" spans="1:19" x14ac:dyDescent="0.15">
      <c r="A49" s="24"/>
      <c r="B49" s="24"/>
      <c r="C49" s="24"/>
      <c r="D49" s="24"/>
      <c r="E49" s="24"/>
      <c r="F49" s="24"/>
      <c r="G49" s="24"/>
      <c r="H49" s="24"/>
      <c r="I49" s="24"/>
      <c r="J49" s="24"/>
      <c r="K49" s="24"/>
      <c r="L49" s="24"/>
      <c r="M49" s="24"/>
      <c r="N49" s="24"/>
      <c r="O49" s="24"/>
    </row>
    <row r="50" spans="1:19" x14ac:dyDescent="0.15">
      <c r="A50" s="24"/>
      <c r="B50" s="24"/>
      <c r="C50" s="24"/>
      <c r="D50" s="24"/>
      <c r="E50" s="24"/>
      <c r="F50" s="24"/>
      <c r="G50" s="24"/>
      <c r="H50" s="24"/>
      <c r="I50" s="24"/>
      <c r="J50" s="24"/>
      <c r="K50" s="24"/>
      <c r="L50" s="24"/>
      <c r="M50" s="24"/>
      <c r="N50" s="24"/>
      <c r="O50" s="24"/>
    </row>
    <row r="51" spans="1:19" x14ac:dyDescent="0.15">
      <c r="A51" s="24"/>
      <c r="B51" s="24"/>
      <c r="C51" s="24"/>
      <c r="D51" s="24"/>
      <c r="E51" s="24"/>
      <c r="F51" s="24"/>
      <c r="G51" s="24"/>
      <c r="H51" s="24"/>
      <c r="I51" s="24"/>
      <c r="J51" s="24"/>
      <c r="K51" s="24"/>
      <c r="L51" s="24"/>
      <c r="M51" s="24"/>
      <c r="N51" s="24"/>
      <c r="O51" s="24"/>
    </row>
    <row r="52" spans="1:19" x14ac:dyDescent="0.15">
      <c r="A52" s="24"/>
      <c r="B52" s="24"/>
      <c r="C52" s="24"/>
      <c r="D52" s="24"/>
      <c r="E52" s="24"/>
      <c r="F52" s="24"/>
      <c r="G52" s="24"/>
      <c r="H52" s="24"/>
      <c r="I52" s="24"/>
      <c r="J52" s="24"/>
      <c r="K52" s="24"/>
      <c r="L52" s="24"/>
      <c r="M52" s="24"/>
      <c r="N52" s="24"/>
      <c r="O52" s="24"/>
    </row>
    <row r="53" spans="1:19" x14ac:dyDescent="0.15">
      <c r="A53" s="24"/>
      <c r="B53" s="24"/>
      <c r="C53" s="24"/>
      <c r="D53" s="24"/>
      <c r="E53" s="24"/>
      <c r="F53" s="24"/>
      <c r="G53" s="24"/>
      <c r="H53" s="24"/>
      <c r="I53" s="24"/>
      <c r="J53" s="24"/>
      <c r="K53" s="24"/>
      <c r="L53" s="24"/>
      <c r="M53" s="24"/>
      <c r="N53" s="24"/>
      <c r="O53" s="24"/>
    </row>
    <row r="54" spans="1:19" x14ac:dyDescent="0.15">
      <c r="A54" s="24"/>
      <c r="B54" s="24"/>
      <c r="C54" s="24"/>
      <c r="D54" s="24"/>
      <c r="E54" s="24"/>
      <c r="F54" s="24"/>
      <c r="G54" s="24"/>
      <c r="H54" s="24"/>
      <c r="I54" s="24"/>
      <c r="J54" s="24"/>
      <c r="K54" s="24"/>
      <c r="L54" s="24"/>
      <c r="M54" s="24"/>
      <c r="N54" s="24"/>
      <c r="O54" s="24"/>
    </row>
    <row r="55" spans="1:19" x14ac:dyDescent="0.15">
      <c r="A55" s="24"/>
      <c r="B55" s="24"/>
      <c r="C55" s="24"/>
      <c r="D55" s="24"/>
      <c r="E55" s="24"/>
      <c r="F55" s="24"/>
      <c r="G55" s="24"/>
      <c r="H55" s="24"/>
      <c r="I55" s="24"/>
      <c r="J55" s="24"/>
      <c r="K55" s="24"/>
      <c r="L55" s="24"/>
      <c r="M55" s="24"/>
      <c r="N55" s="24"/>
      <c r="O55" s="24"/>
    </row>
    <row r="56" spans="1:19" x14ac:dyDescent="0.15">
      <c r="A56" s="24"/>
      <c r="B56" s="24"/>
      <c r="C56" s="24"/>
      <c r="D56" s="24"/>
      <c r="E56" s="24"/>
      <c r="F56" s="24"/>
      <c r="G56" s="24"/>
      <c r="H56" s="24"/>
      <c r="I56" s="24"/>
      <c r="J56" s="24"/>
      <c r="K56" s="24"/>
      <c r="L56" s="24"/>
      <c r="M56" s="24"/>
      <c r="N56" s="24"/>
      <c r="O56" s="24"/>
    </row>
    <row r="57" spans="1:19" x14ac:dyDescent="0.15">
      <c r="A57" s="24"/>
      <c r="B57" s="24"/>
      <c r="C57" s="24"/>
      <c r="D57" s="24"/>
      <c r="E57" s="24"/>
      <c r="F57" s="24"/>
      <c r="G57" s="24"/>
      <c r="H57" s="24"/>
      <c r="I57" s="24"/>
      <c r="J57" s="24"/>
      <c r="K57" s="24"/>
      <c r="L57" s="24"/>
      <c r="M57" s="24"/>
      <c r="N57" s="24"/>
      <c r="O57" s="24"/>
    </row>
    <row r="58" spans="1:19" x14ac:dyDescent="0.15">
      <c r="A58" s="24"/>
      <c r="B58" s="24"/>
      <c r="C58" s="24"/>
      <c r="D58" s="24"/>
      <c r="E58" s="24"/>
      <c r="F58" s="24"/>
      <c r="G58" s="24"/>
      <c r="H58" s="24"/>
      <c r="I58" s="24"/>
      <c r="J58" s="24"/>
      <c r="K58" s="24"/>
      <c r="L58" s="24"/>
      <c r="M58" s="24"/>
      <c r="N58" s="24"/>
      <c r="O58" s="24"/>
    </row>
    <row r="59" spans="1:19" x14ac:dyDescent="0.15">
      <c r="A59" s="24"/>
      <c r="B59" s="24"/>
      <c r="C59" s="24"/>
      <c r="D59" s="24"/>
      <c r="E59" s="24"/>
      <c r="F59" s="24"/>
      <c r="G59" s="24"/>
      <c r="H59" s="24"/>
      <c r="I59" s="24"/>
      <c r="J59" s="24"/>
      <c r="K59" s="24"/>
      <c r="L59" s="24"/>
      <c r="M59" s="24"/>
      <c r="N59" s="24"/>
      <c r="O59" s="24"/>
    </row>
    <row r="60" spans="1:19" x14ac:dyDescent="0.15">
      <c r="A60" s="24"/>
      <c r="B60" s="24"/>
      <c r="C60" s="24"/>
      <c r="D60" s="24"/>
      <c r="E60" s="24"/>
      <c r="F60" s="24"/>
      <c r="G60" s="24"/>
      <c r="H60" s="24"/>
      <c r="I60" s="24"/>
      <c r="J60" s="24"/>
      <c r="K60" s="24"/>
      <c r="L60" s="24"/>
      <c r="M60" s="24"/>
      <c r="N60" s="24"/>
      <c r="O60" s="24"/>
      <c r="P60" s="33"/>
      <c r="Q60" s="33"/>
      <c r="R60" s="33"/>
      <c r="S60" s="33"/>
    </row>
    <row r="61" spans="1:19" x14ac:dyDescent="0.15">
      <c r="A61" s="24"/>
      <c r="B61" s="24"/>
      <c r="C61" s="24"/>
      <c r="D61" s="24"/>
      <c r="E61" s="24"/>
      <c r="F61" s="24"/>
      <c r="G61" s="24"/>
      <c r="H61" s="24"/>
      <c r="I61" s="24"/>
      <c r="J61" s="24"/>
      <c r="K61" s="24"/>
      <c r="L61" s="24"/>
      <c r="M61" s="24"/>
      <c r="N61" s="24"/>
      <c r="O61" s="24"/>
      <c r="P61" s="33"/>
      <c r="Q61" s="33"/>
      <c r="R61" s="33"/>
      <c r="S61" s="33"/>
    </row>
    <row r="62" spans="1:19" x14ac:dyDescent="0.15">
      <c r="A62" s="24"/>
      <c r="B62" s="24"/>
      <c r="C62" s="24"/>
      <c r="D62" s="24"/>
      <c r="E62" s="24"/>
      <c r="F62" s="24"/>
      <c r="G62" s="24"/>
      <c r="H62" s="24"/>
      <c r="I62" s="24"/>
      <c r="J62" s="24"/>
      <c r="K62" s="24"/>
      <c r="L62" s="24"/>
      <c r="M62" s="24"/>
      <c r="N62" s="24"/>
      <c r="O62" s="24"/>
    </row>
    <row r="63" spans="1:19" x14ac:dyDescent="0.15">
      <c r="A63" s="24"/>
      <c r="B63" s="24"/>
      <c r="C63" s="24"/>
      <c r="D63" s="24"/>
      <c r="E63" s="24"/>
      <c r="F63" s="24"/>
      <c r="G63" s="24"/>
      <c r="H63" s="24"/>
      <c r="I63" s="24"/>
      <c r="J63" s="24"/>
      <c r="K63" s="24"/>
      <c r="L63" s="24"/>
      <c r="M63" s="24"/>
      <c r="N63" s="24"/>
      <c r="O63" s="24"/>
    </row>
    <row r="64" spans="1:19" x14ac:dyDescent="0.15">
      <c r="A64" s="24"/>
      <c r="B64" s="24"/>
      <c r="C64" s="24"/>
      <c r="D64" s="24"/>
      <c r="E64" s="24"/>
      <c r="F64" s="24"/>
      <c r="G64" s="24"/>
      <c r="H64" s="24"/>
      <c r="I64" s="24"/>
      <c r="J64" s="24"/>
      <c r="K64" s="24"/>
      <c r="L64" s="24"/>
      <c r="M64" s="24"/>
      <c r="N64" s="24"/>
      <c r="O64" s="24"/>
    </row>
    <row r="65" spans="1:13" x14ac:dyDescent="0.15">
      <c r="A65" s="24"/>
      <c r="B65" s="24"/>
      <c r="C65" s="24"/>
      <c r="D65" s="24"/>
      <c r="E65" s="24"/>
      <c r="F65" s="24"/>
      <c r="G65" s="24"/>
      <c r="H65" s="24"/>
      <c r="I65" s="24"/>
      <c r="J65" s="24"/>
      <c r="K65" s="24"/>
      <c r="L65" s="24"/>
    </row>
    <row r="66" spans="1:13" x14ac:dyDescent="0.15">
      <c r="A66" s="24"/>
      <c r="B66" s="24"/>
      <c r="C66" s="24"/>
      <c r="D66" s="24"/>
      <c r="E66" s="24"/>
      <c r="F66" s="24"/>
      <c r="G66" s="24"/>
      <c r="H66" s="24"/>
      <c r="I66" s="24"/>
      <c r="J66" s="24"/>
      <c r="K66" s="24"/>
      <c r="L66" s="24"/>
    </row>
    <row r="67" spans="1:13" x14ac:dyDescent="0.15">
      <c r="A67" s="24"/>
      <c r="B67" s="24"/>
      <c r="C67" s="24"/>
      <c r="D67" s="24"/>
      <c r="E67" s="24"/>
      <c r="F67" s="24"/>
      <c r="G67" s="24"/>
      <c r="H67" s="24"/>
      <c r="I67" s="24"/>
      <c r="J67" s="24"/>
      <c r="K67" s="24"/>
      <c r="L67" s="24"/>
    </row>
    <row r="68" spans="1:13" x14ac:dyDescent="0.15">
      <c r="A68" s="24"/>
      <c r="B68" s="24"/>
      <c r="C68" s="24"/>
      <c r="D68" s="24"/>
      <c r="E68" s="24"/>
      <c r="F68" s="24"/>
      <c r="G68" s="24"/>
      <c r="H68" s="24"/>
      <c r="I68" s="24"/>
      <c r="J68" s="24"/>
      <c r="K68" s="24"/>
      <c r="L68" s="24"/>
    </row>
    <row r="69" spans="1:13" x14ac:dyDescent="0.15">
      <c r="A69" s="24"/>
      <c r="B69" s="24"/>
      <c r="C69" s="24"/>
      <c r="D69" s="24"/>
      <c r="E69" s="24"/>
      <c r="F69" s="24"/>
      <c r="G69" s="24"/>
      <c r="H69" s="24"/>
      <c r="I69" s="24"/>
      <c r="J69" s="24"/>
      <c r="K69" s="24"/>
      <c r="L69" s="24"/>
    </row>
    <row r="70" spans="1:13" x14ac:dyDescent="0.15">
      <c r="A70" s="24"/>
      <c r="B70" s="24"/>
      <c r="C70" s="24"/>
      <c r="D70" s="24"/>
      <c r="E70" s="24"/>
      <c r="F70" s="24"/>
      <c r="G70" s="24"/>
      <c r="H70" s="24"/>
      <c r="I70" s="24"/>
      <c r="J70" s="24"/>
      <c r="K70" s="24"/>
      <c r="L70" s="24"/>
    </row>
    <row r="71" spans="1:13" x14ac:dyDescent="0.15">
      <c r="A71" s="24"/>
      <c r="B71" s="24"/>
      <c r="C71" s="24"/>
      <c r="D71" s="24"/>
      <c r="E71" s="24"/>
      <c r="F71" s="24"/>
      <c r="G71" s="24"/>
      <c r="H71" s="24"/>
      <c r="I71" s="24"/>
      <c r="J71" s="24"/>
      <c r="K71" s="24"/>
      <c r="L71" s="24"/>
    </row>
    <row r="72" spans="1:13" x14ac:dyDescent="0.15">
      <c r="A72" s="24"/>
      <c r="B72" s="24"/>
      <c r="C72" s="24"/>
      <c r="D72" s="24"/>
      <c r="E72" s="24"/>
      <c r="F72" s="24"/>
      <c r="G72" s="24"/>
      <c r="H72" s="24"/>
      <c r="I72" s="24"/>
      <c r="J72" s="24"/>
      <c r="K72" s="24"/>
      <c r="L72" s="24"/>
    </row>
    <row r="73" spans="1:13" x14ac:dyDescent="0.15">
      <c r="A73" s="24"/>
      <c r="B73" s="24"/>
      <c r="C73" s="24"/>
      <c r="D73" s="24"/>
      <c r="E73" s="24"/>
      <c r="F73" s="24"/>
      <c r="G73" s="24"/>
      <c r="H73" s="24"/>
      <c r="I73" s="24"/>
      <c r="J73" s="24"/>
      <c r="K73" s="24"/>
      <c r="L73" s="24"/>
    </row>
    <row r="74" spans="1:13" x14ac:dyDescent="0.15">
      <c r="A74" s="24"/>
      <c r="B74" s="24"/>
      <c r="C74" s="24"/>
      <c r="D74" s="24"/>
      <c r="E74" s="24"/>
      <c r="F74" s="24"/>
      <c r="G74" s="24"/>
      <c r="H74" s="24"/>
      <c r="I74" s="24"/>
      <c r="J74" s="24"/>
      <c r="K74" s="24"/>
      <c r="L74" s="24"/>
    </row>
    <row r="76" spans="1:13" x14ac:dyDescent="0.15">
      <c r="A76" s="24"/>
      <c r="B76" s="24"/>
      <c r="C76" s="24"/>
      <c r="D76" s="24"/>
      <c r="E76" s="24"/>
      <c r="F76" s="24"/>
      <c r="G76" s="24"/>
      <c r="H76" s="24"/>
      <c r="I76" s="24"/>
      <c r="J76" s="24"/>
      <c r="K76" s="24"/>
      <c r="L76" s="24"/>
      <c r="M76" s="33"/>
    </row>
    <row r="77" spans="1:13" x14ac:dyDescent="0.15">
      <c r="A77" s="24"/>
      <c r="B77" s="24"/>
      <c r="C77" s="24"/>
      <c r="D77" s="24"/>
      <c r="E77" s="24"/>
      <c r="F77" s="24"/>
      <c r="G77" s="24"/>
      <c r="H77" s="24"/>
      <c r="I77" s="24"/>
      <c r="J77" s="24"/>
      <c r="K77" s="24"/>
      <c r="L77" s="24"/>
      <c r="M77" s="33"/>
    </row>
    <row r="78" spans="1:13" x14ac:dyDescent="0.15">
      <c r="A78" s="24"/>
      <c r="B78" s="24"/>
      <c r="C78" s="24"/>
      <c r="D78" s="24"/>
      <c r="E78" s="24"/>
      <c r="F78" s="24"/>
      <c r="G78" s="24"/>
      <c r="H78" s="24"/>
      <c r="I78" s="24"/>
      <c r="J78" s="24"/>
      <c r="K78" s="24"/>
      <c r="L78" s="24"/>
      <c r="M78" s="33"/>
    </row>
    <row r="79" spans="1:13" x14ac:dyDescent="0.15">
      <c r="A79" s="24"/>
      <c r="B79" s="24"/>
      <c r="C79" s="24"/>
      <c r="D79" s="24"/>
      <c r="E79" s="24"/>
      <c r="F79" s="24"/>
      <c r="G79" s="24"/>
      <c r="H79" s="24"/>
      <c r="I79" s="24"/>
      <c r="J79" s="24"/>
      <c r="K79" s="24"/>
      <c r="L79" s="24"/>
      <c r="M79" s="33"/>
    </row>
    <row r="80" spans="1:13" x14ac:dyDescent="0.15">
      <c r="A80" s="24"/>
      <c r="B80" s="24"/>
      <c r="C80" s="24"/>
      <c r="D80" s="24"/>
      <c r="E80" s="24"/>
      <c r="F80" s="24"/>
      <c r="G80" s="24"/>
      <c r="H80" s="24"/>
      <c r="I80" s="24"/>
      <c r="J80" s="24"/>
      <c r="K80" s="24"/>
      <c r="L80" s="24"/>
      <c r="M80" s="33"/>
    </row>
    <row r="81" spans="1:19" x14ac:dyDescent="0.15">
      <c r="A81" s="24"/>
      <c r="M81" s="33"/>
      <c r="N81" s="24"/>
      <c r="O81" s="24"/>
      <c r="P81" s="24"/>
      <c r="Q81" s="24"/>
      <c r="R81" s="24"/>
      <c r="S81" s="24"/>
    </row>
    <row r="82" spans="1:19" x14ac:dyDescent="0.15">
      <c r="A82" s="24"/>
      <c r="M82" s="33"/>
      <c r="N82" s="24"/>
      <c r="O82" s="24"/>
      <c r="P82" s="24"/>
      <c r="Q82" s="24"/>
      <c r="R82" s="24"/>
      <c r="S82" s="24"/>
    </row>
    <row r="83" spans="1:19" x14ac:dyDescent="0.15">
      <c r="A83" s="24"/>
      <c r="M83" s="33"/>
      <c r="N83" s="24"/>
      <c r="O83" s="24"/>
      <c r="P83" s="24"/>
      <c r="Q83" s="24"/>
      <c r="R83" s="24"/>
      <c r="S83" s="24"/>
    </row>
    <row r="84" spans="1:19" x14ac:dyDescent="0.15">
      <c r="A84" s="24"/>
      <c r="M84" s="33"/>
      <c r="N84" s="24"/>
      <c r="O84" s="24"/>
      <c r="P84" s="24"/>
      <c r="Q84" s="24"/>
      <c r="R84" s="24"/>
      <c r="S84" s="24"/>
    </row>
    <row r="85" spans="1:19" x14ac:dyDescent="0.15">
      <c r="A85" s="24"/>
      <c r="M85" s="33"/>
      <c r="N85" s="24"/>
      <c r="O85" s="24"/>
      <c r="P85" s="24"/>
      <c r="Q85" s="24"/>
      <c r="R85" s="24"/>
      <c r="S85" s="24"/>
    </row>
    <row r="86" spans="1:19" x14ac:dyDescent="0.15">
      <c r="A86" s="24"/>
      <c r="M86" s="33"/>
      <c r="N86" s="24"/>
      <c r="O86" s="24"/>
      <c r="P86" s="24"/>
      <c r="Q86" s="24"/>
      <c r="R86" s="24"/>
      <c r="S86" s="24"/>
    </row>
    <row r="87" spans="1:19" x14ac:dyDescent="0.15">
      <c r="A87" s="24"/>
      <c r="M87" s="33"/>
      <c r="N87" s="24"/>
      <c r="O87" s="24"/>
      <c r="P87" s="24"/>
      <c r="Q87" s="24"/>
      <c r="R87" s="24"/>
      <c r="S87" s="24"/>
    </row>
    <row r="88" spans="1:19" x14ac:dyDescent="0.15">
      <c r="A88" s="24"/>
      <c r="M88" s="33"/>
      <c r="N88" s="24"/>
      <c r="O88" s="24"/>
      <c r="P88" s="24"/>
      <c r="Q88" s="24"/>
      <c r="R88" s="24"/>
      <c r="S88" s="24"/>
    </row>
    <row r="89" spans="1:19" x14ac:dyDescent="0.15">
      <c r="A89" s="24"/>
      <c r="B89" s="33"/>
      <c r="C89" s="33"/>
      <c r="D89" s="33"/>
      <c r="E89" s="33"/>
      <c r="F89" s="33"/>
      <c r="M89" s="33"/>
      <c r="N89" s="24"/>
      <c r="O89" s="24"/>
      <c r="P89" s="24"/>
      <c r="Q89" s="24"/>
      <c r="R89" s="24"/>
      <c r="S89" s="24"/>
    </row>
    <row r="90" spans="1:19" x14ac:dyDescent="0.15">
      <c r="A90" s="24"/>
      <c r="M90" s="33"/>
      <c r="N90" s="24"/>
      <c r="O90" s="24"/>
      <c r="P90" s="24"/>
      <c r="Q90" s="24"/>
      <c r="R90" s="24"/>
      <c r="S90" s="24"/>
    </row>
    <row r="91" spans="1:19" x14ac:dyDescent="0.15">
      <c r="A91" s="24"/>
      <c r="G91" s="33"/>
      <c r="M91" s="33"/>
      <c r="N91" s="24"/>
      <c r="O91" s="24"/>
      <c r="P91" s="24"/>
      <c r="Q91" s="24"/>
      <c r="R91" s="24"/>
      <c r="S91" s="24"/>
    </row>
    <row r="92" spans="1:19" x14ac:dyDescent="0.15">
      <c r="A92" s="24"/>
      <c r="G92" s="33"/>
      <c r="M92" s="33"/>
      <c r="N92" s="24"/>
      <c r="O92" s="24"/>
      <c r="P92" s="24"/>
      <c r="Q92" s="24"/>
      <c r="R92" s="24"/>
      <c r="S92" s="24"/>
    </row>
    <row r="93" spans="1:19" x14ac:dyDescent="0.15">
      <c r="A93" s="24"/>
      <c r="G93" s="33"/>
      <c r="M93" s="33"/>
      <c r="N93" s="24"/>
      <c r="O93" s="24"/>
      <c r="P93" s="24"/>
      <c r="Q93" s="24"/>
      <c r="R93" s="24"/>
      <c r="S93" s="24"/>
    </row>
    <row r="94" spans="1:19" x14ac:dyDescent="0.15">
      <c r="A94" s="24"/>
      <c r="G94" s="33"/>
      <c r="M94" s="33"/>
      <c r="N94" s="24"/>
      <c r="O94" s="24"/>
      <c r="P94" s="24"/>
      <c r="Q94" s="24"/>
      <c r="R94" s="24"/>
      <c r="S94" s="24"/>
    </row>
    <row r="95" spans="1:19" x14ac:dyDescent="0.15">
      <c r="A95" s="24"/>
      <c r="G95" s="33"/>
      <c r="M95" s="33"/>
      <c r="N95" s="24"/>
      <c r="O95" s="24"/>
      <c r="P95" s="24"/>
      <c r="Q95" s="24"/>
      <c r="R95" s="24"/>
      <c r="S95" s="24"/>
    </row>
    <row r="96" spans="1:19" x14ac:dyDescent="0.15">
      <c r="A96" s="24"/>
      <c r="G96" s="33"/>
      <c r="M96" s="33"/>
      <c r="N96" s="24"/>
      <c r="O96" s="24"/>
      <c r="P96" s="24"/>
      <c r="Q96" s="24"/>
      <c r="R96" s="24"/>
      <c r="S96" s="24"/>
    </row>
    <row r="97" spans="1:19" x14ac:dyDescent="0.15">
      <c r="A97" s="24"/>
      <c r="B97" s="24"/>
      <c r="C97" s="24"/>
      <c r="D97" s="24"/>
      <c r="E97" s="24"/>
      <c r="F97" s="24"/>
      <c r="G97" s="33"/>
      <c r="M97" s="33"/>
      <c r="N97" s="24"/>
      <c r="O97" s="24"/>
      <c r="P97" s="24"/>
      <c r="Q97" s="24"/>
      <c r="R97" s="24"/>
      <c r="S97" s="24"/>
    </row>
    <row r="98" spans="1:19" x14ac:dyDescent="0.15">
      <c r="A98" s="24"/>
      <c r="B98" s="24"/>
      <c r="C98" s="24"/>
      <c r="D98" s="24"/>
      <c r="E98" s="24"/>
      <c r="F98" s="24"/>
      <c r="G98" s="33"/>
      <c r="M98" s="33"/>
      <c r="N98" s="24"/>
      <c r="O98" s="24"/>
      <c r="P98" s="24"/>
      <c r="Q98" s="24"/>
      <c r="R98" s="24"/>
      <c r="S98" s="24"/>
    </row>
    <row r="99" spans="1:19" x14ac:dyDescent="0.15">
      <c r="A99" s="24"/>
      <c r="B99" s="24"/>
      <c r="C99" s="24"/>
      <c r="D99" s="24"/>
      <c r="E99" s="24"/>
      <c r="F99" s="24"/>
      <c r="G99" s="33"/>
      <c r="M99" s="33"/>
      <c r="N99" s="24"/>
      <c r="O99" s="24"/>
      <c r="P99" s="24"/>
      <c r="Q99" s="24"/>
      <c r="R99" s="24"/>
      <c r="S99" s="24"/>
    </row>
    <row r="100" spans="1:19" x14ac:dyDescent="0.15">
      <c r="A100" s="24"/>
      <c r="B100" s="24"/>
      <c r="C100" s="24"/>
      <c r="D100" s="24"/>
      <c r="E100" s="24"/>
      <c r="F100" s="24"/>
      <c r="G100" s="33"/>
      <c r="M100" s="33"/>
      <c r="N100" s="24"/>
      <c r="O100" s="24"/>
      <c r="P100" s="24"/>
      <c r="Q100" s="24"/>
      <c r="R100" s="24"/>
      <c r="S100" s="24"/>
    </row>
    <row r="101" spans="1:19" x14ac:dyDescent="0.15">
      <c r="A101" s="24"/>
      <c r="B101" s="24"/>
      <c r="C101" s="24"/>
      <c r="D101" s="24"/>
      <c r="E101" s="24"/>
      <c r="F101" s="24"/>
      <c r="G101" s="33"/>
      <c r="M101" s="33"/>
      <c r="N101" s="24"/>
      <c r="O101" s="24"/>
      <c r="P101" s="24"/>
      <c r="Q101" s="24"/>
      <c r="R101" s="24"/>
      <c r="S101" s="24"/>
    </row>
    <row r="102" spans="1:19" x14ac:dyDescent="0.15">
      <c r="A102" s="24"/>
      <c r="B102" s="24"/>
      <c r="C102" s="24"/>
      <c r="D102" s="24"/>
      <c r="E102" s="24"/>
      <c r="F102" s="24"/>
      <c r="G102" s="33"/>
      <c r="M102" s="33"/>
      <c r="N102" s="24"/>
      <c r="O102" s="24"/>
      <c r="P102" s="24"/>
      <c r="Q102" s="24"/>
      <c r="R102" s="24"/>
      <c r="S102" s="24"/>
    </row>
    <row r="103" spans="1:19" x14ac:dyDescent="0.15">
      <c r="A103" s="24"/>
      <c r="B103" s="24"/>
      <c r="C103" s="24"/>
      <c r="D103" s="24"/>
      <c r="E103" s="24"/>
      <c r="F103" s="24"/>
      <c r="G103" s="33"/>
      <c r="M103" s="33"/>
      <c r="N103" s="24"/>
      <c r="O103" s="24"/>
      <c r="P103" s="24"/>
      <c r="Q103" s="24"/>
      <c r="R103" s="24"/>
      <c r="S103" s="24"/>
    </row>
    <row r="104" spans="1:19" x14ac:dyDescent="0.15">
      <c r="A104" s="24"/>
      <c r="B104" s="24"/>
      <c r="C104" s="24"/>
      <c r="D104" s="24"/>
      <c r="E104" s="24"/>
      <c r="F104" s="24"/>
      <c r="G104" s="33"/>
      <c r="M104" s="33"/>
      <c r="N104" s="24"/>
      <c r="O104" s="24"/>
      <c r="P104" s="24"/>
      <c r="Q104" s="24"/>
      <c r="R104" s="24"/>
      <c r="S104" s="24"/>
    </row>
    <row r="105" spans="1:19" x14ac:dyDescent="0.15">
      <c r="A105" s="24"/>
      <c r="B105" s="24"/>
      <c r="C105" s="24"/>
      <c r="D105" s="24"/>
      <c r="E105" s="24"/>
      <c r="F105" s="24"/>
      <c r="G105" s="33"/>
      <c r="M105" s="33"/>
      <c r="N105" s="24"/>
      <c r="O105" s="24"/>
      <c r="P105" s="24"/>
      <c r="Q105" s="24"/>
      <c r="R105" s="24"/>
      <c r="S105" s="24"/>
    </row>
    <row r="106" spans="1:19" x14ac:dyDescent="0.15">
      <c r="A106" s="24"/>
      <c r="B106" s="24"/>
      <c r="C106" s="24"/>
      <c r="D106" s="24"/>
      <c r="E106" s="24"/>
      <c r="F106" s="24"/>
      <c r="G106" s="33"/>
      <c r="M106" s="33"/>
      <c r="N106" s="24"/>
      <c r="O106" s="24"/>
      <c r="P106" s="24"/>
      <c r="Q106" s="24"/>
      <c r="R106" s="24"/>
      <c r="S106" s="24"/>
    </row>
    <row r="107" spans="1:19" x14ac:dyDescent="0.15">
      <c r="A107" s="24"/>
      <c r="B107" s="24"/>
      <c r="C107" s="24"/>
      <c r="D107" s="24"/>
      <c r="E107" s="24"/>
      <c r="F107" s="24"/>
      <c r="G107" s="33"/>
      <c r="M107" s="33"/>
      <c r="N107" s="24"/>
      <c r="O107" s="24"/>
      <c r="P107" s="24"/>
      <c r="Q107" s="24"/>
      <c r="R107" s="24"/>
      <c r="S107" s="24"/>
    </row>
    <row r="108" spans="1:19" x14ac:dyDescent="0.15">
      <c r="A108" s="24"/>
      <c r="B108" s="24"/>
      <c r="C108" s="24"/>
      <c r="D108" s="24"/>
      <c r="E108" s="24"/>
      <c r="F108" s="24"/>
      <c r="G108" s="33"/>
      <c r="M108" s="33"/>
      <c r="N108" s="24"/>
      <c r="O108" s="24"/>
      <c r="P108" s="24"/>
      <c r="Q108" s="24"/>
      <c r="R108" s="24"/>
      <c r="S108" s="24"/>
    </row>
    <row r="109" spans="1:19" x14ac:dyDescent="0.15">
      <c r="A109" s="24"/>
      <c r="B109" s="24"/>
      <c r="C109" s="24"/>
      <c r="D109" s="24"/>
      <c r="E109" s="24"/>
      <c r="F109" s="24"/>
      <c r="G109" s="33"/>
      <c r="M109" s="33"/>
      <c r="N109" s="24"/>
      <c r="O109" s="24"/>
      <c r="P109" s="24"/>
      <c r="Q109" s="24"/>
      <c r="R109" s="24"/>
      <c r="S109" s="24"/>
    </row>
    <row r="110" spans="1:19" x14ac:dyDescent="0.15">
      <c r="A110" s="24"/>
      <c r="B110" s="24"/>
      <c r="C110" s="24"/>
      <c r="D110" s="24"/>
      <c r="E110" s="24"/>
      <c r="F110" s="24"/>
      <c r="G110" s="33"/>
      <c r="M110" s="33"/>
      <c r="N110" s="24"/>
      <c r="O110" s="24"/>
      <c r="P110" s="24"/>
      <c r="Q110" s="24"/>
      <c r="R110" s="24"/>
      <c r="S110" s="24"/>
    </row>
    <row r="111" spans="1:19" x14ac:dyDescent="0.15">
      <c r="A111" s="24"/>
      <c r="B111" s="24"/>
      <c r="C111" s="24"/>
      <c r="D111" s="24"/>
      <c r="E111" s="24"/>
      <c r="F111" s="24"/>
      <c r="G111" s="33"/>
      <c r="M111" s="33"/>
      <c r="N111" s="24"/>
      <c r="O111" s="24"/>
      <c r="P111" s="24"/>
      <c r="Q111" s="24"/>
      <c r="R111" s="24"/>
      <c r="S111" s="24"/>
    </row>
    <row r="112" spans="1:19" x14ac:dyDescent="0.15">
      <c r="A112" s="24"/>
      <c r="B112" s="24"/>
      <c r="C112" s="24"/>
      <c r="D112" s="24"/>
      <c r="E112" s="24"/>
      <c r="F112" s="24"/>
      <c r="G112" s="33"/>
      <c r="M112" s="33"/>
      <c r="N112" s="24"/>
      <c r="O112" s="24"/>
      <c r="P112" s="24"/>
      <c r="Q112" s="24"/>
      <c r="R112" s="24"/>
      <c r="S112" s="24"/>
    </row>
    <row r="113" spans="1:19" x14ac:dyDescent="0.15">
      <c r="A113" s="24"/>
      <c r="B113" s="24"/>
      <c r="C113" s="24"/>
      <c r="D113" s="24"/>
      <c r="E113" s="24"/>
      <c r="F113" s="24"/>
      <c r="G113" s="33"/>
      <c r="M113" s="33"/>
      <c r="N113" s="24"/>
      <c r="O113" s="24"/>
      <c r="P113" s="24"/>
      <c r="Q113" s="24"/>
      <c r="R113" s="24"/>
      <c r="S113" s="24"/>
    </row>
    <row r="114" spans="1:19" x14ac:dyDescent="0.15">
      <c r="A114" s="24"/>
      <c r="B114" s="24"/>
      <c r="C114" s="24"/>
      <c r="D114" s="24"/>
      <c r="E114" s="24"/>
      <c r="F114" s="24"/>
      <c r="G114" s="33"/>
      <c r="M114" s="33"/>
      <c r="N114" s="24"/>
      <c r="O114" s="24"/>
      <c r="P114" s="24"/>
      <c r="Q114" s="24"/>
      <c r="R114" s="24"/>
      <c r="S114" s="24"/>
    </row>
    <row r="115" spans="1:19" x14ac:dyDescent="0.15">
      <c r="A115" s="24"/>
      <c r="B115" s="24"/>
      <c r="C115" s="24"/>
      <c r="D115" s="24"/>
      <c r="E115" s="24"/>
      <c r="F115" s="24"/>
      <c r="G115" s="33"/>
      <c r="M115" s="33"/>
      <c r="N115" s="24"/>
      <c r="O115" s="24"/>
      <c r="P115" s="24"/>
      <c r="Q115" s="24"/>
      <c r="R115" s="24"/>
      <c r="S115" s="24"/>
    </row>
    <row r="116" spans="1:19" x14ac:dyDescent="0.15">
      <c r="A116" s="24"/>
      <c r="B116" s="24"/>
      <c r="C116" s="24"/>
      <c r="D116" s="24"/>
      <c r="E116" s="24"/>
      <c r="F116" s="24"/>
      <c r="G116" s="33"/>
      <c r="M116" s="33"/>
      <c r="N116" s="24"/>
      <c r="O116" s="24"/>
      <c r="P116" s="24"/>
      <c r="Q116" s="24"/>
      <c r="R116" s="24"/>
      <c r="S116" s="24"/>
    </row>
    <row r="117" spans="1:19" x14ac:dyDescent="0.15">
      <c r="A117" s="24"/>
      <c r="B117" s="24"/>
      <c r="C117" s="24"/>
      <c r="D117" s="24"/>
      <c r="E117" s="24"/>
      <c r="F117" s="24"/>
      <c r="G117" s="33"/>
      <c r="M117" s="33"/>
      <c r="N117" s="24"/>
      <c r="O117" s="24"/>
      <c r="P117" s="24"/>
      <c r="Q117" s="24"/>
      <c r="R117" s="24"/>
      <c r="S117" s="24"/>
    </row>
    <row r="118" spans="1:19" x14ac:dyDescent="0.15">
      <c r="A118" s="24"/>
      <c r="B118" s="24"/>
      <c r="C118" s="24"/>
      <c r="D118" s="24"/>
      <c r="E118" s="24"/>
      <c r="F118" s="24"/>
      <c r="G118" s="33"/>
      <c r="M118" s="33"/>
      <c r="N118" s="24"/>
      <c r="O118" s="24"/>
      <c r="P118" s="24"/>
      <c r="Q118" s="24"/>
      <c r="R118" s="24"/>
      <c r="S118" s="24"/>
    </row>
    <row r="119" spans="1:19" x14ac:dyDescent="0.15">
      <c r="A119" s="24"/>
      <c r="B119" s="24"/>
      <c r="C119" s="24"/>
      <c r="D119" s="24"/>
      <c r="E119" s="24"/>
      <c r="F119" s="24"/>
      <c r="G119" s="33"/>
      <c r="M119" s="33"/>
      <c r="N119" s="24"/>
      <c r="O119" s="24"/>
      <c r="P119" s="24"/>
      <c r="Q119" s="24"/>
      <c r="R119" s="24"/>
      <c r="S119" s="24"/>
    </row>
    <row r="120" spans="1:19" x14ac:dyDescent="0.15">
      <c r="A120" s="24"/>
      <c r="B120" s="24"/>
      <c r="C120" s="24"/>
      <c r="D120" s="24"/>
      <c r="E120" s="24"/>
      <c r="F120" s="24"/>
      <c r="G120" s="33"/>
      <c r="M120" s="33"/>
      <c r="N120" s="24"/>
      <c r="O120" s="24"/>
      <c r="P120" s="24"/>
      <c r="Q120" s="24"/>
      <c r="R120" s="24"/>
      <c r="S120" s="24"/>
    </row>
    <row r="121" spans="1:19" x14ac:dyDescent="0.15">
      <c r="A121" s="24"/>
      <c r="B121" s="24"/>
      <c r="C121" s="24"/>
      <c r="D121" s="24"/>
      <c r="E121" s="24"/>
      <c r="F121" s="24"/>
      <c r="G121" s="33"/>
      <c r="M121" s="33"/>
      <c r="N121" s="24"/>
      <c r="O121" s="24"/>
      <c r="P121" s="24"/>
      <c r="Q121" s="24"/>
      <c r="R121" s="24"/>
      <c r="S121" s="24"/>
    </row>
    <row r="122" spans="1:19" x14ac:dyDescent="0.15">
      <c r="A122" s="24"/>
      <c r="B122" s="24"/>
      <c r="C122" s="24"/>
      <c r="D122" s="24"/>
      <c r="E122" s="24"/>
      <c r="F122" s="24"/>
      <c r="G122" s="33"/>
      <c r="M122" s="33"/>
      <c r="N122" s="24"/>
      <c r="O122" s="24"/>
      <c r="P122" s="24"/>
      <c r="Q122" s="24"/>
      <c r="R122" s="24"/>
      <c r="S122" s="24"/>
    </row>
    <row r="123" spans="1:19" x14ac:dyDescent="0.15">
      <c r="A123" s="24"/>
      <c r="B123" s="24"/>
      <c r="C123" s="24"/>
      <c r="D123" s="24"/>
      <c r="E123" s="24"/>
      <c r="F123" s="24"/>
      <c r="G123" s="33"/>
      <c r="M123" s="33"/>
      <c r="N123" s="24"/>
      <c r="O123" s="24"/>
      <c r="P123" s="24"/>
      <c r="Q123" s="24"/>
      <c r="R123" s="24"/>
      <c r="S123" s="24"/>
    </row>
    <row r="124" spans="1:19" x14ac:dyDescent="0.15">
      <c r="A124" s="24"/>
      <c r="B124" s="24"/>
      <c r="C124" s="24"/>
      <c r="D124" s="24"/>
      <c r="E124" s="24"/>
      <c r="F124" s="24"/>
      <c r="G124" s="33"/>
      <c r="M124" s="33"/>
      <c r="N124" s="24"/>
      <c r="O124" s="24"/>
      <c r="P124" s="24"/>
      <c r="Q124" s="24"/>
      <c r="R124" s="24"/>
      <c r="S124" s="24"/>
    </row>
    <row r="125" spans="1:19" x14ac:dyDescent="0.15">
      <c r="A125" s="24"/>
      <c r="B125" s="24"/>
      <c r="C125" s="24"/>
      <c r="D125" s="24"/>
      <c r="E125" s="24"/>
      <c r="F125" s="24"/>
      <c r="G125" s="33"/>
      <c r="M125" s="33"/>
      <c r="N125" s="24"/>
      <c r="O125" s="24"/>
      <c r="P125" s="24"/>
      <c r="Q125" s="24"/>
      <c r="R125" s="24"/>
      <c r="S125" s="24"/>
    </row>
    <row r="126" spans="1:19" x14ac:dyDescent="0.15">
      <c r="A126" s="24"/>
      <c r="B126" s="24"/>
      <c r="C126" s="24"/>
      <c r="D126" s="24"/>
      <c r="E126" s="24"/>
      <c r="F126" s="24"/>
      <c r="G126" s="33"/>
      <c r="M126" s="33"/>
      <c r="N126" s="24"/>
      <c r="O126" s="24"/>
      <c r="P126" s="24"/>
      <c r="Q126" s="24"/>
      <c r="R126" s="24"/>
      <c r="S126" s="24"/>
    </row>
    <row r="127" spans="1:19" x14ac:dyDescent="0.15">
      <c r="A127" s="24"/>
      <c r="B127" s="24"/>
      <c r="C127" s="24"/>
      <c r="D127" s="24"/>
      <c r="E127" s="24"/>
      <c r="F127" s="24"/>
      <c r="G127" s="33"/>
      <c r="M127" s="33"/>
      <c r="N127" s="24"/>
      <c r="O127" s="24"/>
      <c r="P127" s="24"/>
      <c r="Q127" s="24"/>
      <c r="R127" s="24"/>
      <c r="S127" s="24"/>
    </row>
    <row r="128" spans="1:19" x14ac:dyDescent="0.15">
      <c r="A128" s="24"/>
      <c r="B128" s="24"/>
      <c r="C128" s="24"/>
      <c r="D128" s="24"/>
      <c r="E128" s="24"/>
      <c r="F128" s="24"/>
      <c r="G128" s="33"/>
      <c r="M128" s="33"/>
      <c r="N128" s="24"/>
      <c r="O128" s="24"/>
      <c r="P128" s="24"/>
      <c r="Q128" s="24"/>
      <c r="R128" s="24"/>
      <c r="S128" s="24"/>
    </row>
    <row r="129" spans="1:19" x14ac:dyDescent="0.15">
      <c r="A129" s="24"/>
      <c r="B129" s="24"/>
      <c r="C129" s="24"/>
      <c r="D129" s="24"/>
      <c r="E129" s="24"/>
      <c r="F129" s="24"/>
      <c r="G129" s="33"/>
      <c r="M129" s="33"/>
      <c r="N129" s="24"/>
      <c r="O129" s="24"/>
      <c r="P129" s="24"/>
      <c r="Q129" s="24"/>
      <c r="R129" s="24"/>
      <c r="S129" s="24"/>
    </row>
    <row r="130" spans="1:19" x14ac:dyDescent="0.15">
      <c r="A130" s="24"/>
      <c r="B130" s="24"/>
      <c r="C130" s="24"/>
      <c r="D130" s="24"/>
      <c r="E130" s="24"/>
      <c r="F130" s="24"/>
      <c r="G130" s="33"/>
      <c r="M130" s="33"/>
      <c r="N130" s="24"/>
      <c r="O130" s="24"/>
      <c r="P130" s="24"/>
      <c r="Q130" s="24"/>
      <c r="R130" s="24"/>
      <c r="S130" s="24"/>
    </row>
    <row r="131" spans="1:19" x14ac:dyDescent="0.15">
      <c r="A131" s="24"/>
      <c r="B131" s="24"/>
      <c r="C131" s="24"/>
      <c r="D131" s="24"/>
      <c r="E131" s="24"/>
      <c r="F131" s="24"/>
      <c r="G131" s="33"/>
      <c r="M131" s="33"/>
      <c r="N131" s="24"/>
      <c r="O131" s="24"/>
      <c r="P131" s="24"/>
      <c r="Q131" s="24"/>
      <c r="R131" s="24"/>
      <c r="S131" s="24"/>
    </row>
    <row r="132" spans="1:19" x14ac:dyDescent="0.15">
      <c r="A132" s="24"/>
      <c r="B132" s="24"/>
      <c r="C132" s="24"/>
      <c r="D132" s="24"/>
      <c r="E132" s="24"/>
      <c r="F132" s="24"/>
      <c r="G132" s="33"/>
      <c r="M132" s="33"/>
      <c r="N132" s="24"/>
      <c r="O132" s="24"/>
      <c r="P132" s="24"/>
      <c r="Q132" s="24"/>
      <c r="R132" s="24"/>
      <c r="S132" s="24"/>
    </row>
    <row r="133" spans="1:19" x14ac:dyDescent="0.15">
      <c r="A133" s="24"/>
      <c r="B133" s="24"/>
      <c r="C133" s="24"/>
      <c r="D133" s="24"/>
      <c r="E133" s="24"/>
      <c r="F133" s="24"/>
      <c r="G133" s="33"/>
      <c r="M133" s="33"/>
      <c r="N133" s="24"/>
      <c r="O133" s="24"/>
      <c r="P133" s="24"/>
      <c r="Q133" s="24"/>
      <c r="R133" s="24"/>
      <c r="S133" s="24"/>
    </row>
    <row r="134" spans="1:19" x14ac:dyDescent="0.15">
      <c r="A134" s="24"/>
      <c r="B134" s="24"/>
      <c r="C134" s="24"/>
      <c r="D134" s="24"/>
      <c r="E134" s="24"/>
      <c r="F134" s="24"/>
      <c r="G134" s="33"/>
      <c r="M134" s="33"/>
      <c r="N134" s="24"/>
      <c r="O134" s="24"/>
      <c r="P134" s="24"/>
      <c r="Q134" s="24"/>
      <c r="R134" s="24"/>
      <c r="S134" s="24"/>
    </row>
    <row r="135" spans="1:19" x14ac:dyDescent="0.15">
      <c r="A135" s="24"/>
      <c r="B135" s="24"/>
      <c r="C135" s="24"/>
      <c r="D135" s="24"/>
      <c r="E135" s="24"/>
      <c r="F135" s="24"/>
      <c r="G135" s="33"/>
      <c r="M135" s="33"/>
      <c r="N135" s="24"/>
      <c r="O135" s="24"/>
      <c r="P135" s="24"/>
      <c r="Q135" s="24"/>
      <c r="R135" s="24"/>
      <c r="S135" s="24"/>
    </row>
    <row r="136" spans="1:19" x14ac:dyDescent="0.15">
      <c r="A136" s="24"/>
      <c r="B136" s="24"/>
      <c r="C136" s="24"/>
      <c r="D136" s="24"/>
      <c r="E136" s="24"/>
      <c r="F136" s="24"/>
      <c r="G136" s="33"/>
      <c r="M136" s="33"/>
      <c r="N136" s="24"/>
      <c r="O136" s="24"/>
      <c r="P136" s="24"/>
      <c r="Q136" s="24"/>
      <c r="R136" s="24"/>
      <c r="S136" s="24"/>
    </row>
    <row r="137" spans="1:19" x14ac:dyDescent="0.15">
      <c r="A137" s="24"/>
      <c r="B137" s="24"/>
      <c r="C137" s="24"/>
      <c r="D137" s="24"/>
      <c r="E137" s="24"/>
      <c r="F137" s="24"/>
      <c r="G137" s="33"/>
      <c r="M137" s="33"/>
      <c r="N137" s="24"/>
      <c r="O137" s="24"/>
      <c r="P137" s="24"/>
      <c r="Q137" s="24"/>
      <c r="R137" s="24"/>
      <c r="S137" s="24"/>
    </row>
    <row r="138" spans="1:19" x14ac:dyDescent="0.15">
      <c r="A138" s="24"/>
      <c r="B138" s="24"/>
      <c r="C138" s="24"/>
      <c r="D138" s="24"/>
      <c r="E138" s="24"/>
      <c r="F138" s="24"/>
      <c r="G138" s="33"/>
      <c r="M138" s="33"/>
      <c r="N138" s="24"/>
      <c r="O138" s="24"/>
      <c r="P138" s="24"/>
      <c r="Q138" s="24"/>
      <c r="R138" s="24"/>
      <c r="S138" s="24"/>
    </row>
    <row r="139" spans="1:19" x14ac:dyDescent="0.15">
      <c r="A139" s="24"/>
      <c r="B139" s="24"/>
      <c r="C139" s="24"/>
      <c r="D139" s="24"/>
      <c r="E139" s="24"/>
      <c r="F139" s="24"/>
      <c r="G139" s="33"/>
      <c r="M139" s="33"/>
      <c r="N139" s="24"/>
      <c r="O139" s="24"/>
      <c r="P139" s="24"/>
      <c r="Q139" s="24"/>
      <c r="R139" s="24"/>
      <c r="S139" s="24"/>
    </row>
    <row r="140" spans="1:19" x14ac:dyDescent="0.15">
      <c r="A140" s="24"/>
      <c r="B140" s="24"/>
      <c r="C140" s="24"/>
      <c r="D140" s="24"/>
      <c r="E140" s="24"/>
      <c r="F140" s="24"/>
      <c r="G140" s="33"/>
      <c r="M140" s="33"/>
      <c r="N140" s="24"/>
      <c r="O140" s="24"/>
      <c r="P140" s="24"/>
      <c r="Q140" s="24"/>
      <c r="R140" s="24"/>
      <c r="S140" s="24"/>
    </row>
    <row r="141" spans="1:19" x14ac:dyDescent="0.15">
      <c r="A141" s="24"/>
      <c r="B141" s="24"/>
      <c r="C141" s="24"/>
      <c r="D141" s="24"/>
      <c r="E141" s="24"/>
      <c r="F141" s="24"/>
      <c r="G141" s="33"/>
      <c r="M141" s="33"/>
      <c r="N141" s="24"/>
      <c r="O141" s="24"/>
      <c r="P141" s="24"/>
      <c r="Q141" s="24"/>
      <c r="R141" s="24"/>
      <c r="S141" s="24"/>
    </row>
    <row r="142" spans="1:19" x14ac:dyDescent="0.15">
      <c r="A142" s="24"/>
      <c r="B142" s="24"/>
      <c r="C142" s="24"/>
      <c r="D142" s="24"/>
      <c r="E142" s="24"/>
      <c r="F142" s="24"/>
      <c r="G142" s="33"/>
      <c r="M142" s="33"/>
      <c r="N142" s="24"/>
      <c r="O142" s="24"/>
      <c r="P142" s="24"/>
      <c r="Q142" s="24"/>
      <c r="R142" s="24"/>
      <c r="S142" s="24"/>
    </row>
    <row r="143" spans="1:19" x14ac:dyDescent="0.15">
      <c r="A143" s="24"/>
      <c r="B143" s="24"/>
      <c r="C143" s="24"/>
      <c r="D143" s="24"/>
      <c r="E143" s="24"/>
      <c r="F143" s="24"/>
      <c r="G143" s="33"/>
      <c r="M143" s="33"/>
      <c r="N143" s="24"/>
      <c r="O143" s="24"/>
      <c r="P143" s="24"/>
      <c r="Q143" s="24"/>
      <c r="R143" s="24"/>
      <c r="S143" s="24"/>
    </row>
    <row r="144" spans="1:19" x14ac:dyDescent="0.15">
      <c r="A144" s="24"/>
      <c r="B144" s="24"/>
      <c r="C144" s="24"/>
      <c r="D144" s="24"/>
      <c r="E144" s="24"/>
      <c r="F144" s="24"/>
      <c r="G144" s="33"/>
      <c r="M144" s="33"/>
      <c r="N144" s="24"/>
      <c r="O144" s="24"/>
      <c r="P144" s="24"/>
      <c r="Q144" s="24"/>
      <c r="R144" s="24"/>
      <c r="S144" s="24"/>
    </row>
    <row r="145" spans="1:19" x14ac:dyDescent="0.15">
      <c r="A145" s="24"/>
      <c r="B145" s="24"/>
      <c r="C145" s="24"/>
      <c r="D145" s="24"/>
      <c r="E145" s="24"/>
      <c r="F145" s="24"/>
      <c r="G145" s="33"/>
      <c r="M145" s="33"/>
      <c r="N145" s="24"/>
      <c r="O145" s="24"/>
      <c r="P145" s="24"/>
      <c r="Q145" s="24"/>
      <c r="R145" s="24"/>
      <c r="S145" s="24"/>
    </row>
    <row r="146" spans="1:19" x14ac:dyDescent="0.15">
      <c r="A146" s="24"/>
      <c r="B146" s="24"/>
      <c r="C146" s="24"/>
      <c r="D146" s="24"/>
      <c r="E146" s="24"/>
      <c r="F146" s="24"/>
      <c r="G146" s="33"/>
      <c r="M146" s="33"/>
      <c r="N146" s="24"/>
      <c r="O146" s="24"/>
      <c r="P146" s="24"/>
      <c r="Q146" s="24"/>
      <c r="R146" s="24"/>
      <c r="S146" s="24"/>
    </row>
    <row r="147" spans="1:19" x14ac:dyDescent="0.15">
      <c r="A147" s="24"/>
      <c r="B147" s="24"/>
      <c r="C147" s="24"/>
      <c r="D147" s="24"/>
      <c r="E147" s="24"/>
      <c r="F147" s="24"/>
      <c r="G147" s="33"/>
      <c r="M147" s="33"/>
      <c r="N147" s="24"/>
      <c r="O147" s="24"/>
      <c r="P147" s="24"/>
      <c r="Q147" s="24"/>
      <c r="R147" s="24"/>
      <c r="S147" s="24"/>
    </row>
    <row r="148" spans="1:19" x14ac:dyDescent="0.15">
      <c r="A148" s="24"/>
      <c r="B148" s="24"/>
      <c r="C148" s="24"/>
      <c r="D148" s="24"/>
      <c r="E148" s="24"/>
      <c r="F148" s="24"/>
      <c r="G148" s="33"/>
      <c r="M148" s="33"/>
      <c r="N148" s="24"/>
      <c r="O148" s="24"/>
      <c r="P148" s="24"/>
      <c r="Q148" s="24"/>
      <c r="R148" s="24"/>
      <c r="S148" s="24"/>
    </row>
    <row r="149" spans="1:19" x14ac:dyDescent="0.15">
      <c r="A149" s="24"/>
      <c r="B149" s="24"/>
      <c r="C149" s="24"/>
      <c r="D149" s="24"/>
      <c r="E149" s="24"/>
      <c r="F149" s="24"/>
      <c r="G149" s="33"/>
      <c r="M149" s="33"/>
      <c r="N149" s="24"/>
      <c r="O149" s="24"/>
      <c r="P149" s="24"/>
      <c r="Q149" s="24"/>
      <c r="R149" s="24"/>
      <c r="S149" s="24"/>
    </row>
    <row r="150" spans="1:19" x14ac:dyDescent="0.15">
      <c r="A150" s="24"/>
      <c r="B150" s="24"/>
      <c r="C150" s="24"/>
      <c r="D150" s="24"/>
      <c r="E150" s="24"/>
      <c r="F150" s="24"/>
      <c r="G150" s="33"/>
      <c r="M150" s="33"/>
      <c r="N150" s="24"/>
      <c r="O150" s="24"/>
      <c r="P150" s="24"/>
      <c r="Q150" s="24"/>
      <c r="R150" s="24"/>
      <c r="S150" s="24"/>
    </row>
    <row r="151" spans="1:19" x14ac:dyDescent="0.15">
      <c r="A151" s="24"/>
      <c r="B151" s="24"/>
      <c r="C151" s="24"/>
      <c r="D151" s="24"/>
      <c r="E151" s="24"/>
      <c r="F151" s="24"/>
      <c r="G151" s="33"/>
      <c r="M151" s="33"/>
      <c r="N151" s="24"/>
      <c r="O151" s="24"/>
      <c r="P151" s="24"/>
      <c r="Q151" s="24"/>
      <c r="R151" s="24"/>
      <c r="S151" s="24"/>
    </row>
    <row r="152" spans="1:19" x14ac:dyDescent="0.15">
      <c r="A152" s="24"/>
      <c r="B152" s="24"/>
      <c r="C152" s="24"/>
      <c r="D152" s="24"/>
      <c r="E152" s="24"/>
      <c r="F152" s="24"/>
      <c r="G152" s="33"/>
      <c r="M152" s="33"/>
      <c r="N152" s="24"/>
      <c r="O152" s="24"/>
      <c r="P152" s="24"/>
      <c r="Q152" s="24"/>
      <c r="R152" s="24"/>
      <c r="S152" s="24"/>
    </row>
    <row r="153" spans="1:19" x14ac:dyDescent="0.15">
      <c r="A153" s="24"/>
      <c r="B153" s="24"/>
      <c r="C153" s="24"/>
      <c r="D153" s="24"/>
      <c r="E153" s="24"/>
      <c r="F153" s="24"/>
      <c r="G153" s="33"/>
      <c r="M153" s="33"/>
      <c r="N153" s="24"/>
      <c r="O153" s="24"/>
      <c r="P153" s="24"/>
      <c r="Q153" s="24"/>
      <c r="R153" s="24"/>
      <c r="S153" s="24"/>
    </row>
    <row r="154" spans="1:19" x14ac:dyDescent="0.15">
      <c r="A154" s="24"/>
      <c r="B154" s="24"/>
      <c r="C154" s="24"/>
      <c r="D154" s="24"/>
      <c r="E154" s="24"/>
      <c r="F154" s="24"/>
      <c r="G154" s="33"/>
      <c r="M154" s="33"/>
      <c r="N154" s="24"/>
      <c r="O154" s="24"/>
      <c r="P154" s="24"/>
      <c r="Q154" s="24"/>
      <c r="R154" s="24"/>
      <c r="S154" s="24"/>
    </row>
    <row r="155" spans="1:19" x14ac:dyDescent="0.15">
      <c r="A155" s="24"/>
      <c r="B155" s="24"/>
      <c r="C155" s="24"/>
      <c r="D155" s="24"/>
      <c r="E155" s="24"/>
      <c r="F155" s="24"/>
      <c r="G155" s="33"/>
      <c r="M155" s="33"/>
      <c r="N155" s="24"/>
      <c r="O155" s="24"/>
      <c r="P155" s="24"/>
      <c r="Q155" s="24"/>
      <c r="R155" s="24"/>
      <c r="S155" s="24"/>
    </row>
    <row r="156" spans="1:19" x14ac:dyDescent="0.15">
      <c r="A156" s="24"/>
      <c r="B156" s="24"/>
      <c r="C156" s="24"/>
      <c r="D156" s="24"/>
      <c r="E156" s="24"/>
      <c r="F156" s="24"/>
      <c r="G156" s="33"/>
      <c r="M156" s="33"/>
      <c r="N156" s="24"/>
      <c r="O156" s="24"/>
      <c r="P156" s="24"/>
      <c r="Q156" s="24"/>
      <c r="R156" s="24"/>
      <c r="S156" s="24"/>
    </row>
    <row r="157" spans="1:19" x14ac:dyDescent="0.15">
      <c r="A157" s="24"/>
      <c r="B157" s="24"/>
      <c r="C157" s="24"/>
      <c r="D157" s="24"/>
      <c r="E157" s="24"/>
      <c r="F157" s="24"/>
      <c r="G157" s="33"/>
      <c r="M157" s="33"/>
      <c r="N157" s="24"/>
      <c r="O157" s="24"/>
      <c r="P157" s="24"/>
      <c r="Q157" s="24"/>
      <c r="R157" s="24"/>
      <c r="S157" s="24"/>
    </row>
    <row r="158" spans="1:19" x14ac:dyDescent="0.15">
      <c r="A158" s="24"/>
      <c r="B158" s="24"/>
      <c r="C158" s="24"/>
      <c r="D158" s="24"/>
      <c r="E158" s="24"/>
      <c r="F158" s="24"/>
      <c r="G158" s="33"/>
      <c r="M158" s="33"/>
      <c r="N158" s="24"/>
      <c r="O158" s="24"/>
      <c r="P158" s="24"/>
      <c r="Q158" s="24"/>
      <c r="R158" s="24"/>
      <c r="S158" s="24"/>
    </row>
    <row r="159" spans="1:19" x14ac:dyDescent="0.15">
      <c r="A159" s="24"/>
      <c r="B159" s="24"/>
      <c r="C159" s="24"/>
      <c r="D159" s="24"/>
      <c r="E159" s="24"/>
      <c r="F159" s="24"/>
      <c r="G159" s="33"/>
      <c r="M159" s="33"/>
      <c r="N159" s="24"/>
      <c r="O159" s="24"/>
      <c r="P159" s="24"/>
      <c r="Q159" s="24"/>
      <c r="R159" s="24"/>
      <c r="S159" s="24"/>
    </row>
    <row r="160" spans="1:19" x14ac:dyDescent="0.15">
      <c r="A160" s="24"/>
      <c r="B160" s="24"/>
      <c r="C160" s="24"/>
      <c r="D160" s="24"/>
      <c r="E160" s="24"/>
      <c r="F160" s="24"/>
      <c r="G160" s="33"/>
      <c r="M160" s="33"/>
      <c r="N160" s="24"/>
      <c r="O160" s="24"/>
      <c r="P160" s="24"/>
      <c r="Q160" s="24"/>
      <c r="R160" s="24"/>
      <c r="S160" s="24"/>
    </row>
    <row r="161" spans="1:19" x14ac:dyDescent="0.15">
      <c r="A161" s="24"/>
      <c r="B161" s="24"/>
      <c r="C161" s="24"/>
      <c r="D161" s="24"/>
      <c r="E161" s="24"/>
      <c r="F161" s="24"/>
      <c r="G161" s="33"/>
      <c r="M161" s="33"/>
      <c r="N161" s="24"/>
      <c r="O161" s="24"/>
      <c r="P161" s="24"/>
      <c r="Q161" s="24"/>
      <c r="R161" s="24"/>
      <c r="S161" s="24"/>
    </row>
    <row r="162" spans="1:19" x14ac:dyDescent="0.15">
      <c r="A162" s="24"/>
      <c r="B162" s="24"/>
      <c r="C162" s="24"/>
      <c r="D162" s="24"/>
      <c r="E162" s="24"/>
      <c r="F162" s="24"/>
      <c r="G162" s="33"/>
      <c r="M162" s="33"/>
      <c r="N162" s="24"/>
      <c r="O162" s="24"/>
      <c r="P162" s="24"/>
      <c r="Q162" s="24"/>
      <c r="R162" s="24"/>
      <c r="S162" s="24"/>
    </row>
    <row r="163" spans="1:19" x14ac:dyDescent="0.15">
      <c r="A163" s="24"/>
      <c r="B163" s="24"/>
      <c r="C163" s="24"/>
      <c r="D163" s="24"/>
      <c r="E163" s="24"/>
      <c r="F163" s="24"/>
      <c r="G163" s="33"/>
      <c r="M163" s="33"/>
      <c r="N163" s="24"/>
      <c r="O163" s="24"/>
      <c r="P163" s="24"/>
      <c r="Q163" s="24"/>
      <c r="R163" s="24"/>
      <c r="S163" s="24"/>
    </row>
    <row r="164" spans="1:19" x14ac:dyDescent="0.15">
      <c r="A164" s="24"/>
      <c r="B164" s="24"/>
      <c r="C164" s="24"/>
      <c r="D164" s="24"/>
      <c r="E164" s="24"/>
      <c r="F164" s="24"/>
      <c r="G164" s="33"/>
      <c r="M164" s="33"/>
      <c r="N164" s="24"/>
      <c r="O164" s="24"/>
      <c r="P164" s="24"/>
      <c r="Q164" s="24"/>
      <c r="R164" s="24"/>
      <c r="S164" s="24"/>
    </row>
    <row r="165" spans="1:19" x14ac:dyDescent="0.15">
      <c r="A165" s="24"/>
      <c r="B165" s="24"/>
      <c r="C165" s="24"/>
      <c r="D165" s="24"/>
      <c r="E165" s="24"/>
      <c r="F165" s="24"/>
      <c r="G165" s="33"/>
      <c r="M165" s="33"/>
      <c r="N165" s="24"/>
      <c r="O165" s="24"/>
      <c r="P165" s="24"/>
      <c r="Q165" s="24"/>
      <c r="R165" s="24"/>
      <c r="S165" s="24"/>
    </row>
    <row r="166" spans="1:19" x14ac:dyDescent="0.15">
      <c r="A166" s="24"/>
      <c r="B166" s="24"/>
      <c r="C166" s="24"/>
      <c r="D166" s="24"/>
      <c r="E166" s="24"/>
      <c r="F166" s="24"/>
      <c r="G166" s="33"/>
      <c r="H166" s="33"/>
      <c r="I166" s="33"/>
      <c r="J166" s="33"/>
      <c r="K166" s="33"/>
      <c r="L166" s="33"/>
      <c r="M166" s="33"/>
      <c r="N166" s="24"/>
      <c r="O166" s="24"/>
      <c r="P166" s="24"/>
      <c r="Q166" s="24"/>
      <c r="R166" s="24"/>
      <c r="S166" s="24"/>
    </row>
    <row r="167" spans="1:19" x14ac:dyDescent="0.15">
      <c r="A167" s="24"/>
      <c r="B167" s="24"/>
      <c r="C167" s="24"/>
      <c r="D167" s="24"/>
      <c r="E167" s="24"/>
      <c r="F167" s="24"/>
      <c r="G167" s="33"/>
      <c r="H167" s="33"/>
      <c r="I167" s="33"/>
      <c r="J167" s="33"/>
      <c r="K167" s="33"/>
      <c r="L167" s="33"/>
      <c r="M167" s="33"/>
      <c r="N167" s="24"/>
      <c r="O167" s="24"/>
      <c r="P167" s="24"/>
      <c r="Q167" s="24"/>
      <c r="R167" s="24"/>
      <c r="S167" s="24"/>
    </row>
    <row r="168" spans="1:19" x14ac:dyDescent="0.15">
      <c r="A168" s="24"/>
      <c r="B168" s="24"/>
      <c r="C168" s="24"/>
      <c r="D168" s="24"/>
      <c r="E168" s="24"/>
      <c r="F168" s="24"/>
      <c r="G168" s="33"/>
      <c r="H168" s="33"/>
      <c r="I168" s="33"/>
      <c r="J168" s="33"/>
      <c r="K168" s="33"/>
      <c r="L168" s="33"/>
      <c r="M168" s="33"/>
      <c r="N168" s="24"/>
      <c r="O168" s="24"/>
      <c r="P168" s="24"/>
      <c r="Q168" s="24"/>
      <c r="R168" s="24"/>
      <c r="S168" s="24"/>
    </row>
    <row r="169" spans="1:19" x14ac:dyDescent="0.15">
      <c r="A169" s="24"/>
      <c r="B169" s="24"/>
      <c r="C169" s="24"/>
      <c r="D169" s="24"/>
      <c r="E169" s="24"/>
      <c r="F169" s="24"/>
      <c r="G169" s="33"/>
      <c r="H169" s="33"/>
      <c r="I169" s="33"/>
      <c r="J169" s="33"/>
      <c r="K169" s="33"/>
      <c r="L169" s="33"/>
      <c r="M169" s="33"/>
      <c r="N169" s="24"/>
      <c r="O169" s="24"/>
      <c r="P169" s="24"/>
      <c r="Q169" s="24"/>
      <c r="R169" s="24"/>
      <c r="S169" s="24"/>
    </row>
    <row r="170" spans="1:19" x14ac:dyDescent="0.15">
      <c r="A170" s="24"/>
      <c r="B170" s="24"/>
      <c r="C170" s="24"/>
      <c r="D170" s="24"/>
      <c r="E170" s="24"/>
      <c r="F170" s="24"/>
      <c r="G170" s="33"/>
      <c r="H170" s="33"/>
      <c r="I170" s="33"/>
      <c r="J170" s="33"/>
      <c r="K170" s="33"/>
      <c r="L170" s="33"/>
      <c r="M170" s="33"/>
      <c r="N170" s="24"/>
      <c r="O170" s="24"/>
      <c r="P170" s="24"/>
      <c r="Q170" s="24"/>
      <c r="R170" s="24"/>
      <c r="S170" s="24"/>
    </row>
    <row r="171" spans="1:19" x14ac:dyDescent="0.15">
      <c r="A171" s="24"/>
      <c r="B171" s="24"/>
      <c r="C171" s="24"/>
      <c r="D171" s="24"/>
      <c r="E171" s="24"/>
      <c r="F171" s="24"/>
      <c r="G171" s="33"/>
      <c r="H171" s="33"/>
      <c r="I171" s="33"/>
      <c r="J171" s="33"/>
      <c r="K171" s="33"/>
      <c r="L171" s="33"/>
      <c r="M171" s="33"/>
      <c r="N171" s="24"/>
      <c r="O171" s="24"/>
      <c r="P171" s="24"/>
      <c r="Q171" s="24"/>
      <c r="R171" s="24"/>
      <c r="S171" s="24"/>
    </row>
    <row r="172" spans="1:19" x14ac:dyDescent="0.15">
      <c r="A172" s="24"/>
      <c r="B172" s="24"/>
      <c r="C172" s="24"/>
      <c r="D172" s="24"/>
      <c r="E172" s="24"/>
      <c r="F172" s="24"/>
      <c r="G172" s="33"/>
      <c r="H172" s="33"/>
      <c r="I172" s="33"/>
      <c r="J172" s="33"/>
      <c r="K172" s="33"/>
      <c r="L172" s="33"/>
      <c r="M172" s="33"/>
      <c r="N172" s="24"/>
      <c r="O172" s="24"/>
      <c r="P172" s="24"/>
      <c r="Q172" s="24"/>
      <c r="R172" s="24"/>
      <c r="S172" s="24"/>
    </row>
    <row r="173" spans="1:19" x14ac:dyDescent="0.15">
      <c r="A173" s="24"/>
      <c r="B173" s="24"/>
      <c r="C173" s="24"/>
      <c r="D173" s="24"/>
      <c r="E173" s="24"/>
      <c r="F173" s="24"/>
      <c r="G173" s="33"/>
      <c r="H173" s="33"/>
      <c r="I173" s="33"/>
      <c r="J173" s="33"/>
      <c r="K173" s="33"/>
      <c r="L173" s="33"/>
      <c r="M173" s="33"/>
      <c r="N173" s="24"/>
      <c r="O173" s="24"/>
      <c r="P173" s="24"/>
      <c r="Q173" s="24"/>
      <c r="R173" s="24"/>
      <c r="S173" s="24"/>
    </row>
    <row r="174" spans="1:19" x14ac:dyDescent="0.15">
      <c r="A174" s="24"/>
      <c r="B174" s="24"/>
      <c r="C174" s="24"/>
      <c r="D174" s="24"/>
      <c r="E174" s="24"/>
      <c r="F174" s="24"/>
      <c r="G174" s="33"/>
      <c r="H174" s="33"/>
      <c r="I174" s="33"/>
      <c r="J174" s="33"/>
      <c r="K174" s="33"/>
      <c r="L174" s="33"/>
      <c r="M174" s="33"/>
      <c r="N174" s="24"/>
      <c r="O174" s="24"/>
      <c r="P174" s="24"/>
      <c r="Q174" s="24"/>
      <c r="R174" s="24"/>
      <c r="S174" s="24"/>
    </row>
    <row r="175" spans="1:19" x14ac:dyDescent="0.15">
      <c r="A175" s="24"/>
      <c r="B175" s="24"/>
      <c r="C175" s="24"/>
      <c r="D175" s="24"/>
      <c r="E175" s="24"/>
      <c r="F175" s="24"/>
      <c r="G175" s="33"/>
      <c r="H175" s="33"/>
      <c r="I175" s="33"/>
      <c r="J175" s="33"/>
      <c r="K175" s="33"/>
      <c r="L175" s="33"/>
      <c r="M175" s="33"/>
      <c r="N175" s="24"/>
      <c r="O175" s="24"/>
      <c r="P175" s="24"/>
      <c r="Q175" s="24"/>
      <c r="R175" s="24"/>
      <c r="S175" s="24"/>
    </row>
    <row r="176" spans="1:19" x14ac:dyDescent="0.15">
      <c r="A176" s="24"/>
      <c r="B176" s="24"/>
      <c r="C176" s="24"/>
      <c r="D176" s="24"/>
      <c r="E176" s="24"/>
      <c r="F176" s="24"/>
      <c r="G176" s="33"/>
      <c r="H176" s="33"/>
      <c r="I176" s="33"/>
      <c r="J176" s="33"/>
      <c r="K176" s="33"/>
      <c r="L176" s="33"/>
      <c r="M176" s="33"/>
      <c r="N176" s="24"/>
      <c r="O176" s="24"/>
      <c r="P176" s="24"/>
      <c r="Q176" s="24"/>
      <c r="R176" s="24"/>
      <c r="S176" s="24"/>
    </row>
    <row r="177" spans="1:19" x14ac:dyDescent="0.15">
      <c r="A177" s="24"/>
      <c r="B177" s="24"/>
      <c r="C177" s="24"/>
      <c r="D177" s="24"/>
      <c r="E177" s="24"/>
      <c r="F177" s="24"/>
      <c r="G177" s="33"/>
      <c r="H177" s="33"/>
      <c r="I177" s="33"/>
      <c r="J177" s="33"/>
      <c r="K177" s="33"/>
      <c r="L177" s="33"/>
      <c r="M177" s="33"/>
      <c r="N177" s="24"/>
      <c r="O177" s="24"/>
      <c r="P177" s="24"/>
      <c r="Q177" s="24"/>
      <c r="R177" s="24"/>
      <c r="S177" s="24"/>
    </row>
    <row r="178" spans="1:19" x14ac:dyDescent="0.15">
      <c r="A178" s="24"/>
      <c r="B178" s="24"/>
      <c r="C178" s="24"/>
      <c r="D178" s="24"/>
      <c r="E178" s="24"/>
      <c r="F178" s="24"/>
      <c r="G178" s="33"/>
      <c r="H178" s="33"/>
      <c r="I178" s="33"/>
      <c r="J178" s="33"/>
      <c r="K178" s="33"/>
      <c r="L178" s="33"/>
      <c r="M178" s="33"/>
      <c r="N178" s="24"/>
      <c r="O178" s="24"/>
      <c r="P178" s="24"/>
      <c r="Q178" s="24"/>
      <c r="R178" s="24"/>
      <c r="S178" s="24"/>
    </row>
    <row r="179" spans="1:19" x14ac:dyDescent="0.15">
      <c r="A179" s="24"/>
      <c r="B179" s="24"/>
      <c r="C179" s="24"/>
      <c r="D179" s="24"/>
      <c r="E179" s="24"/>
      <c r="F179" s="24"/>
      <c r="G179" s="33"/>
      <c r="H179" s="33"/>
      <c r="I179" s="33"/>
      <c r="J179" s="33"/>
      <c r="K179" s="33"/>
      <c r="L179" s="33"/>
      <c r="M179" s="33"/>
      <c r="N179" s="24"/>
      <c r="O179" s="24"/>
      <c r="P179" s="24"/>
      <c r="Q179" s="24"/>
      <c r="R179" s="24"/>
      <c r="S179" s="24"/>
    </row>
    <row r="180" spans="1:19" x14ac:dyDescent="0.15">
      <c r="A180" s="24"/>
      <c r="B180" s="24"/>
      <c r="C180" s="24"/>
      <c r="D180" s="24"/>
      <c r="E180" s="24"/>
      <c r="F180" s="24"/>
      <c r="G180" s="33"/>
      <c r="H180" s="33"/>
      <c r="I180" s="33"/>
      <c r="J180" s="33"/>
      <c r="K180" s="33"/>
      <c r="L180" s="33"/>
      <c r="M180" s="33"/>
      <c r="N180" s="24"/>
      <c r="O180" s="24"/>
      <c r="P180" s="24"/>
      <c r="Q180" s="24"/>
      <c r="R180" s="24"/>
      <c r="S180" s="24"/>
    </row>
    <row r="181" spans="1:19" x14ac:dyDescent="0.15">
      <c r="A181" s="24"/>
      <c r="B181" s="24"/>
      <c r="C181" s="24"/>
      <c r="D181" s="24"/>
      <c r="E181" s="24"/>
      <c r="F181" s="24"/>
      <c r="G181" s="33"/>
      <c r="H181" s="33"/>
      <c r="I181" s="33"/>
      <c r="J181" s="33"/>
      <c r="K181" s="33"/>
      <c r="L181" s="33"/>
      <c r="M181" s="33"/>
      <c r="N181" s="24"/>
      <c r="O181" s="24"/>
      <c r="P181" s="24"/>
      <c r="Q181" s="24"/>
      <c r="R181" s="24"/>
      <c r="S181" s="24"/>
    </row>
    <row r="182" spans="1:19" x14ac:dyDescent="0.15">
      <c r="A182" s="24"/>
      <c r="B182" s="24"/>
      <c r="C182" s="24"/>
      <c r="D182" s="24"/>
      <c r="E182" s="24"/>
      <c r="F182" s="24"/>
      <c r="G182" s="33"/>
      <c r="H182" s="33"/>
      <c r="I182" s="33"/>
      <c r="J182" s="33"/>
      <c r="K182" s="33"/>
      <c r="L182" s="33"/>
      <c r="M182" s="33"/>
      <c r="N182" s="24"/>
      <c r="O182" s="24"/>
      <c r="P182" s="24"/>
      <c r="Q182" s="24"/>
      <c r="R182" s="24"/>
      <c r="S182" s="24"/>
    </row>
    <row r="183" spans="1:19" x14ac:dyDescent="0.15">
      <c r="A183" s="24"/>
      <c r="B183" s="24"/>
      <c r="C183" s="24"/>
      <c r="D183" s="24"/>
      <c r="E183" s="24"/>
      <c r="F183" s="24"/>
      <c r="G183" s="33"/>
      <c r="H183" s="33"/>
      <c r="I183" s="33"/>
      <c r="J183" s="33"/>
      <c r="K183" s="33"/>
      <c r="L183" s="33"/>
      <c r="M183" s="33"/>
      <c r="N183" s="24"/>
      <c r="O183" s="24"/>
      <c r="P183" s="24"/>
      <c r="Q183" s="24"/>
      <c r="R183" s="24"/>
      <c r="S183" s="24"/>
    </row>
    <row r="184" spans="1:19" x14ac:dyDescent="0.15">
      <c r="A184" s="24"/>
      <c r="B184" s="24"/>
      <c r="C184" s="24"/>
      <c r="D184" s="24"/>
      <c r="E184" s="24"/>
      <c r="F184" s="24"/>
      <c r="G184" s="33"/>
      <c r="H184" s="33"/>
      <c r="I184" s="33"/>
      <c r="J184" s="33"/>
      <c r="K184" s="33"/>
      <c r="L184" s="33"/>
      <c r="M184" s="33"/>
      <c r="N184" s="24"/>
      <c r="O184" s="24"/>
      <c r="P184" s="24"/>
      <c r="Q184" s="24"/>
      <c r="R184" s="24"/>
      <c r="S184" s="24"/>
    </row>
    <row r="185" spans="1:19" x14ac:dyDescent="0.15">
      <c r="A185" s="24"/>
      <c r="B185" s="24"/>
      <c r="C185" s="24"/>
      <c r="D185" s="24"/>
      <c r="E185" s="24"/>
      <c r="F185" s="24"/>
      <c r="G185" s="33"/>
      <c r="H185" s="33"/>
      <c r="I185" s="33"/>
      <c r="J185" s="33"/>
      <c r="K185" s="33"/>
      <c r="L185" s="33"/>
      <c r="M185" s="33"/>
      <c r="N185" s="24"/>
      <c r="O185" s="24"/>
      <c r="P185" s="24"/>
      <c r="Q185" s="24"/>
      <c r="R185" s="24"/>
      <c r="S185" s="24"/>
    </row>
    <row r="186" spans="1:19" x14ac:dyDescent="0.15">
      <c r="A186" s="24"/>
      <c r="B186" s="24"/>
      <c r="C186" s="24"/>
      <c r="D186" s="24"/>
      <c r="E186" s="24"/>
      <c r="F186" s="24"/>
      <c r="G186" s="33"/>
      <c r="H186" s="33"/>
      <c r="I186" s="33"/>
      <c r="J186" s="33"/>
      <c r="K186" s="33"/>
      <c r="L186" s="33"/>
      <c r="M186" s="33"/>
      <c r="N186" s="24"/>
      <c r="O186" s="24"/>
      <c r="P186" s="24"/>
      <c r="Q186" s="24"/>
      <c r="R186" s="24"/>
      <c r="S186" s="24"/>
    </row>
    <row r="187" spans="1:19" x14ac:dyDescent="0.15">
      <c r="A187" s="24"/>
      <c r="B187" s="24"/>
      <c r="C187" s="24"/>
      <c r="D187" s="24"/>
      <c r="E187" s="24"/>
      <c r="F187" s="24"/>
      <c r="G187" s="33"/>
      <c r="H187" s="33"/>
      <c r="I187" s="33"/>
      <c r="J187" s="33"/>
      <c r="K187" s="33"/>
      <c r="L187" s="33"/>
      <c r="M187" s="33"/>
      <c r="N187" s="24"/>
      <c r="O187" s="24"/>
      <c r="P187" s="24"/>
      <c r="Q187" s="24"/>
      <c r="R187" s="24"/>
      <c r="S187" s="24"/>
    </row>
    <row r="188" spans="1:19" x14ac:dyDescent="0.15">
      <c r="A188" s="24"/>
      <c r="B188" s="24"/>
      <c r="C188" s="24"/>
      <c r="D188" s="24"/>
      <c r="E188" s="24"/>
      <c r="F188" s="24"/>
      <c r="G188" s="33"/>
      <c r="H188" s="33"/>
      <c r="I188" s="33"/>
      <c r="J188" s="33"/>
      <c r="K188" s="33"/>
      <c r="L188" s="33"/>
      <c r="M188" s="33"/>
      <c r="N188" s="24"/>
      <c r="O188" s="24"/>
      <c r="P188" s="24"/>
      <c r="Q188" s="24"/>
      <c r="R188" s="24"/>
      <c r="S188" s="24"/>
    </row>
    <row r="189" spans="1:19" x14ac:dyDescent="0.15">
      <c r="A189" s="24"/>
      <c r="B189" s="24"/>
      <c r="C189" s="24"/>
      <c r="D189" s="24"/>
      <c r="E189" s="24"/>
      <c r="F189" s="24"/>
      <c r="G189" s="33"/>
      <c r="H189" s="33"/>
      <c r="I189" s="33"/>
      <c r="J189" s="33"/>
      <c r="K189" s="33"/>
      <c r="L189" s="33"/>
      <c r="M189" s="33"/>
      <c r="N189" s="24"/>
      <c r="O189" s="24"/>
      <c r="P189" s="24"/>
      <c r="Q189" s="24"/>
      <c r="R189" s="24"/>
      <c r="S189" s="24"/>
    </row>
    <row r="190" spans="1:19" x14ac:dyDescent="0.15">
      <c r="A190" s="24"/>
      <c r="B190" s="24"/>
      <c r="C190" s="24"/>
      <c r="D190" s="24"/>
      <c r="E190" s="24"/>
      <c r="F190" s="24"/>
      <c r="G190" s="33"/>
      <c r="H190" s="33"/>
      <c r="I190" s="33"/>
      <c r="J190" s="33"/>
      <c r="K190" s="33"/>
      <c r="L190" s="33"/>
      <c r="M190" s="33"/>
      <c r="N190" s="24"/>
      <c r="O190" s="24"/>
      <c r="P190" s="24"/>
      <c r="Q190" s="24"/>
      <c r="R190" s="24"/>
      <c r="S190" s="24"/>
    </row>
    <row r="191" spans="1:19" x14ac:dyDescent="0.15">
      <c r="A191" s="24"/>
      <c r="B191" s="24"/>
      <c r="C191" s="24"/>
      <c r="D191" s="24"/>
      <c r="E191" s="24"/>
      <c r="F191" s="24"/>
      <c r="G191" s="33"/>
      <c r="H191" s="33"/>
      <c r="I191" s="33"/>
      <c r="J191" s="33"/>
      <c r="K191" s="33"/>
      <c r="L191" s="33"/>
      <c r="M191" s="33"/>
      <c r="N191" s="24"/>
      <c r="O191" s="24"/>
      <c r="P191" s="24"/>
      <c r="Q191" s="24"/>
      <c r="R191" s="24"/>
      <c r="S191" s="24"/>
    </row>
    <row r="192" spans="1:19" x14ac:dyDescent="0.15">
      <c r="A192" s="24"/>
      <c r="B192" s="24"/>
      <c r="C192" s="24"/>
      <c r="D192" s="24"/>
      <c r="E192" s="24"/>
      <c r="F192" s="24"/>
      <c r="G192" s="33"/>
      <c r="H192" s="33"/>
      <c r="I192" s="33"/>
      <c r="J192" s="33"/>
      <c r="K192" s="33"/>
      <c r="L192" s="33"/>
      <c r="M192" s="33"/>
      <c r="N192" s="24"/>
      <c r="O192" s="24"/>
      <c r="P192" s="24"/>
      <c r="Q192" s="24"/>
      <c r="R192" s="24"/>
      <c r="S192" s="24"/>
    </row>
    <row r="193" spans="1:19" x14ac:dyDescent="0.15">
      <c r="A193" s="24"/>
      <c r="B193" s="24"/>
      <c r="C193" s="24"/>
      <c r="D193" s="24"/>
      <c r="E193" s="24"/>
      <c r="F193" s="24"/>
      <c r="G193" s="33"/>
      <c r="H193" s="33"/>
      <c r="I193" s="33"/>
      <c r="J193" s="33"/>
      <c r="K193" s="33"/>
      <c r="L193" s="33"/>
      <c r="M193" s="33"/>
      <c r="N193" s="24"/>
      <c r="O193" s="24"/>
      <c r="P193" s="24"/>
      <c r="Q193" s="24"/>
      <c r="R193" s="24"/>
      <c r="S193" s="24"/>
    </row>
    <row r="194" spans="1:19" x14ac:dyDescent="0.15">
      <c r="A194" s="24"/>
      <c r="B194" s="24"/>
      <c r="C194" s="24"/>
      <c r="D194" s="24"/>
      <c r="E194" s="24"/>
      <c r="F194" s="24"/>
      <c r="G194" s="33"/>
      <c r="H194" s="33"/>
      <c r="I194" s="33"/>
      <c r="J194" s="33"/>
      <c r="K194" s="33"/>
      <c r="L194" s="33"/>
      <c r="M194" s="33"/>
      <c r="N194" s="24"/>
      <c r="O194" s="24"/>
      <c r="P194" s="24"/>
      <c r="Q194" s="24"/>
      <c r="R194" s="24"/>
      <c r="S194" s="24"/>
    </row>
    <row r="195" spans="1:19" x14ac:dyDescent="0.15">
      <c r="A195" s="24"/>
      <c r="B195" s="24"/>
      <c r="C195" s="24"/>
      <c r="D195" s="24"/>
      <c r="E195" s="24"/>
      <c r="F195" s="24"/>
      <c r="G195" s="33"/>
      <c r="H195" s="33"/>
      <c r="I195" s="33"/>
      <c r="J195" s="33"/>
      <c r="K195" s="33"/>
      <c r="L195" s="33"/>
      <c r="M195" s="33"/>
      <c r="N195" s="24"/>
      <c r="O195" s="24"/>
      <c r="P195" s="24"/>
      <c r="Q195" s="24"/>
      <c r="R195" s="24"/>
      <c r="S195" s="24"/>
    </row>
    <row r="196" spans="1:19" x14ac:dyDescent="0.15">
      <c r="A196" s="24"/>
      <c r="B196" s="24"/>
      <c r="C196" s="24"/>
      <c r="D196" s="24"/>
      <c r="E196" s="24"/>
      <c r="F196" s="24"/>
      <c r="G196" s="33"/>
      <c r="H196" s="33"/>
      <c r="I196" s="33"/>
      <c r="J196" s="33"/>
      <c r="K196" s="33"/>
      <c r="L196" s="33"/>
      <c r="M196" s="33"/>
      <c r="N196" s="24"/>
      <c r="O196" s="24"/>
      <c r="P196" s="24"/>
      <c r="Q196" s="24"/>
      <c r="R196" s="24"/>
      <c r="S196" s="24"/>
    </row>
    <row r="197" spans="1:19" x14ac:dyDescent="0.15">
      <c r="A197" s="24"/>
      <c r="B197" s="24"/>
      <c r="C197" s="24"/>
      <c r="D197" s="24"/>
      <c r="E197" s="24"/>
      <c r="F197" s="24"/>
      <c r="G197" s="33"/>
      <c r="H197" s="33"/>
      <c r="I197" s="33"/>
      <c r="J197" s="33"/>
      <c r="K197" s="33"/>
      <c r="L197" s="33"/>
      <c r="M197" s="33"/>
      <c r="N197" s="24"/>
      <c r="O197" s="24"/>
      <c r="P197" s="24"/>
      <c r="Q197" s="24"/>
      <c r="R197" s="24"/>
      <c r="S197" s="24"/>
    </row>
    <row r="198" spans="1:19" x14ac:dyDescent="0.15">
      <c r="A198" s="24"/>
      <c r="B198" s="24"/>
      <c r="C198" s="24"/>
      <c r="D198" s="24"/>
      <c r="E198" s="24"/>
      <c r="F198" s="24"/>
      <c r="G198" s="33"/>
      <c r="H198" s="33"/>
      <c r="I198" s="33"/>
      <c r="J198" s="33"/>
      <c r="K198" s="33"/>
      <c r="L198" s="33"/>
      <c r="M198" s="33"/>
      <c r="N198" s="24"/>
      <c r="O198" s="24"/>
      <c r="P198" s="24"/>
      <c r="Q198" s="24"/>
      <c r="R198" s="24"/>
      <c r="S198" s="24"/>
    </row>
    <row r="199" spans="1:19" x14ac:dyDescent="0.15">
      <c r="A199" s="24"/>
      <c r="B199" s="24"/>
      <c r="C199" s="24"/>
      <c r="D199" s="24"/>
      <c r="E199" s="24"/>
      <c r="F199" s="24"/>
      <c r="G199" s="33"/>
      <c r="H199" s="33"/>
      <c r="I199" s="33"/>
      <c r="J199" s="33"/>
      <c r="K199" s="33"/>
      <c r="L199" s="33"/>
      <c r="M199" s="33"/>
      <c r="N199" s="24"/>
      <c r="O199" s="24"/>
      <c r="P199" s="24"/>
      <c r="Q199" s="24"/>
      <c r="R199" s="24"/>
      <c r="S199" s="24"/>
    </row>
    <row r="200" spans="1:19" x14ac:dyDescent="0.15">
      <c r="A200" s="24"/>
      <c r="B200" s="24"/>
      <c r="C200" s="24"/>
      <c r="D200" s="24"/>
      <c r="E200" s="24"/>
      <c r="F200" s="24"/>
      <c r="G200" s="33"/>
      <c r="H200" s="33"/>
      <c r="I200" s="33"/>
      <c r="J200" s="33"/>
      <c r="K200" s="33"/>
      <c r="L200" s="33"/>
      <c r="M200" s="33"/>
      <c r="N200" s="24"/>
      <c r="O200" s="24"/>
      <c r="P200" s="24"/>
      <c r="Q200" s="24"/>
      <c r="R200" s="24"/>
      <c r="S200" s="24"/>
    </row>
    <row r="201" spans="1:19" x14ac:dyDescent="0.15">
      <c r="A201" s="24"/>
      <c r="B201" s="24"/>
      <c r="C201" s="24"/>
      <c r="D201" s="24"/>
      <c r="E201" s="24"/>
      <c r="F201" s="24"/>
      <c r="G201" s="33"/>
      <c r="H201" s="33"/>
      <c r="I201" s="33"/>
      <c r="J201" s="33"/>
      <c r="K201" s="33"/>
      <c r="L201" s="33"/>
      <c r="M201" s="33"/>
      <c r="N201" s="24"/>
      <c r="O201" s="24"/>
      <c r="P201" s="24"/>
      <c r="Q201" s="24"/>
      <c r="R201" s="24"/>
      <c r="S201" s="24"/>
    </row>
    <row r="202" spans="1:19" x14ac:dyDescent="0.15">
      <c r="A202" s="24"/>
      <c r="B202" s="24"/>
      <c r="C202" s="24"/>
      <c r="D202" s="24"/>
      <c r="E202" s="24"/>
      <c r="F202" s="24"/>
      <c r="G202" s="33"/>
      <c r="H202" s="33"/>
      <c r="I202" s="33"/>
      <c r="J202" s="33"/>
      <c r="K202" s="33"/>
      <c r="L202" s="33"/>
      <c r="M202" s="33"/>
      <c r="N202" s="24"/>
      <c r="O202" s="24"/>
      <c r="P202" s="24"/>
      <c r="Q202" s="24"/>
      <c r="R202" s="24"/>
      <c r="S202" s="24"/>
    </row>
    <row r="203" spans="1:19" x14ac:dyDescent="0.15">
      <c r="A203" s="24"/>
      <c r="B203" s="24"/>
      <c r="C203" s="24"/>
      <c r="D203" s="24"/>
      <c r="E203" s="24"/>
      <c r="F203" s="24"/>
      <c r="G203" s="33"/>
      <c r="H203" s="33"/>
      <c r="I203" s="33"/>
      <c r="J203" s="33"/>
      <c r="K203" s="33"/>
      <c r="L203" s="33"/>
      <c r="M203" s="33"/>
      <c r="N203" s="24"/>
      <c r="O203" s="24"/>
      <c r="P203" s="24"/>
      <c r="Q203" s="24"/>
      <c r="R203" s="24"/>
      <c r="S203" s="24"/>
    </row>
    <row r="204" spans="1:19" x14ac:dyDescent="0.15">
      <c r="A204" s="24"/>
      <c r="B204" s="24"/>
      <c r="C204" s="24"/>
      <c r="D204" s="24"/>
      <c r="E204" s="24"/>
      <c r="F204" s="24"/>
      <c r="G204" s="33"/>
      <c r="H204" s="33"/>
      <c r="I204" s="33"/>
      <c r="J204" s="33"/>
      <c r="K204" s="33"/>
      <c r="L204" s="33"/>
      <c r="M204" s="33"/>
      <c r="N204" s="24"/>
      <c r="O204" s="24"/>
      <c r="P204" s="24"/>
      <c r="Q204" s="24"/>
      <c r="R204" s="24"/>
      <c r="S204" s="24"/>
    </row>
    <row r="205" spans="1:19" x14ac:dyDescent="0.15">
      <c r="A205" s="24"/>
      <c r="B205" s="24"/>
      <c r="C205" s="24"/>
      <c r="D205" s="24"/>
      <c r="E205" s="24"/>
      <c r="F205" s="24"/>
      <c r="G205" s="33"/>
      <c r="H205" s="33"/>
      <c r="I205" s="33"/>
      <c r="J205" s="33"/>
      <c r="K205" s="33"/>
      <c r="L205" s="33"/>
      <c r="M205" s="33"/>
      <c r="N205" s="24"/>
      <c r="O205" s="24"/>
      <c r="P205" s="24"/>
      <c r="Q205" s="24"/>
      <c r="R205" s="24"/>
      <c r="S205" s="24"/>
    </row>
    <row r="206" spans="1:19" x14ac:dyDescent="0.15">
      <c r="A206" s="24"/>
      <c r="B206" s="24"/>
      <c r="C206" s="24"/>
      <c r="D206" s="24"/>
      <c r="E206" s="24"/>
      <c r="F206" s="24"/>
      <c r="G206" s="33"/>
      <c r="H206" s="33"/>
      <c r="I206" s="33"/>
      <c r="J206" s="33"/>
      <c r="K206" s="33"/>
      <c r="L206" s="33"/>
      <c r="M206" s="33"/>
      <c r="N206" s="24"/>
      <c r="O206" s="24"/>
      <c r="P206" s="24"/>
      <c r="Q206" s="24"/>
      <c r="R206" s="24"/>
      <c r="S206" s="24"/>
    </row>
    <row r="207" spans="1:19" x14ac:dyDescent="0.15">
      <c r="A207" s="24"/>
      <c r="B207" s="24"/>
      <c r="C207" s="24"/>
      <c r="D207" s="24"/>
      <c r="E207" s="24"/>
      <c r="F207" s="24"/>
      <c r="G207" s="33"/>
      <c r="H207" s="33"/>
      <c r="I207" s="33"/>
      <c r="J207" s="33"/>
      <c r="K207" s="33"/>
      <c r="L207" s="33"/>
      <c r="M207" s="33"/>
      <c r="N207" s="24"/>
      <c r="O207" s="24"/>
      <c r="P207" s="24"/>
      <c r="Q207" s="24"/>
      <c r="R207" s="24"/>
      <c r="S207" s="24"/>
    </row>
    <row r="208" spans="1:19" x14ac:dyDescent="0.15">
      <c r="A208" s="24"/>
      <c r="B208" s="24"/>
      <c r="C208" s="24"/>
      <c r="D208" s="24"/>
      <c r="E208" s="24"/>
      <c r="F208" s="24"/>
      <c r="G208" s="33"/>
      <c r="H208" s="33"/>
      <c r="I208" s="33"/>
      <c r="J208" s="33"/>
      <c r="K208" s="33"/>
      <c r="L208" s="33"/>
      <c r="M208" s="33"/>
      <c r="N208" s="24"/>
      <c r="O208" s="24"/>
      <c r="P208" s="24"/>
      <c r="Q208" s="24"/>
      <c r="R208" s="24"/>
      <c r="S208" s="24"/>
    </row>
    <row r="209" spans="1:19" x14ac:dyDescent="0.15">
      <c r="A209" s="24"/>
      <c r="B209" s="24"/>
      <c r="C209" s="24"/>
      <c r="D209" s="24"/>
      <c r="E209" s="24"/>
      <c r="F209" s="24"/>
      <c r="G209" s="33"/>
      <c r="H209" s="33"/>
      <c r="I209" s="33"/>
      <c r="J209" s="33"/>
      <c r="K209" s="33"/>
      <c r="L209" s="33"/>
      <c r="M209" s="33"/>
      <c r="N209" s="24"/>
      <c r="O209" s="24"/>
      <c r="P209" s="24"/>
      <c r="Q209" s="24"/>
      <c r="R209" s="24"/>
      <c r="S209" s="24"/>
    </row>
    <row r="210" spans="1:19" x14ac:dyDescent="0.15">
      <c r="A210" s="24"/>
      <c r="B210" s="24"/>
      <c r="C210" s="24"/>
      <c r="D210" s="24"/>
      <c r="E210" s="24"/>
      <c r="F210" s="24"/>
      <c r="G210" s="33"/>
      <c r="H210" s="33"/>
      <c r="I210" s="33"/>
      <c r="J210" s="33"/>
      <c r="K210" s="33"/>
      <c r="L210" s="33"/>
      <c r="M210" s="33"/>
      <c r="N210" s="24"/>
      <c r="O210" s="24"/>
      <c r="P210" s="24"/>
      <c r="Q210" s="24"/>
      <c r="R210" s="24"/>
      <c r="S210" s="24"/>
    </row>
    <row r="211" spans="1:19" x14ac:dyDescent="0.15">
      <c r="A211" s="24"/>
      <c r="B211" s="24"/>
      <c r="C211" s="24"/>
      <c r="D211" s="24"/>
      <c r="E211" s="24"/>
      <c r="F211" s="24"/>
      <c r="G211" s="33"/>
      <c r="H211" s="33"/>
      <c r="I211" s="33"/>
      <c r="J211" s="33"/>
      <c r="K211" s="33"/>
      <c r="L211" s="33"/>
      <c r="M211" s="33"/>
      <c r="N211" s="24"/>
      <c r="O211" s="24"/>
      <c r="P211" s="24"/>
      <c r="Q211" s="24"/>
      <c r="R211" s="24"/>
      <c r="S211" s="24"/>
    </row>
    <row r="212" spans="1:19" x14ac:dyDescent="0.15">
      <c r="A212" s="24"/>
      <c r="B212" s="24"/>
      <c r="C212" s="24"/>
      <c r="D212" s="24"/>
      <c r="E212" s="24"/>
      <c r="F212" s="24"/>
      <c r="G212" s="33"/>
      <c r="H212" s="33"/>
      <c r="I212" s="33"/>
      <c r="J212" s="33"/>
      <c r="K212" s="33"/>
      <c r="L212" s="33"/>
      <c r="M212" s="33"/>
      <c r="N212" s="24"/>
      <c r="O212" s="24"/>
      <c r="P212" s="24"/>
      <c r="Q212" s="24"/>
      <c r="R212" s="24"/>
      <c r="S212" s="24"/>
    </row>
    <row r="213" spans="1:19" x14ac:dyDescent="0.15">
      <c r="A213" s="24"/>
      <c r="B213" s="24"/>
      <c r="C213" s="24"/>
      <c r="D213" s="24"/>
      <c r="E213" s="24"/>
      <c r="F213" s="24"/>
      <c r="G213" s="33"/>
      <c r="H213" s="33"/>
      <c r="I213" s="33"/>
      <c r="J213" s="33"/>
      <c r="K213" s="33"/>
      <c r="L213" s="33"/>
      <c r="M213" s="33"/>
      <c r="N213" s="24"/>
      <c r="O213" s="24"/>
      <c r="P213" s="24"/>
      <c r="Q213" s="24"/>
      <c r="R213" s="24"/>
      <c r="S213" s="24"/>
    </row>
    <row r="214" spans="1:19" x14ac:dyDescent="0.15">
      <c r="A214" s="24"/>
      <c r="B214" s="24"/>
      <c r="C214" s="24"/>
      <c r="D214" s="24"/>
      <c r="E214" s="24"/>
      <c r="F214" s="24"/>
      <c r="G214" s="33"/>
      <c r="H214" s="33"/>
      <c r="I214" s="33"/>
      <c r="J214" s="33"/>
      <c r="K214" s="33"/>
      <c r="L214" s="33"/>
      <c r="M214" s="33"/>
      <c r="N214" s="24"/>
      <c r="O214" s="24"/>
      <c r="P214" s="24"/>
      <c r="Q214" s="24"/>
      <c r="R214" s="24"/>
      <c r="S214" s="24"/>
    </row>
    <row r="215" spans="1:19" x14ac:dyDescent="0.15">
      <c r="A215" s="24"/>
      <c r="B215" s="24"/>
      <c r="C215" s="24"/>
      <c r="D215" s="24"/>
      <c r="E215" s="24"/>
      <c r="F215" s="24"/>
      <c r="G215" s="33"/>
      <c r="H215" s="33"/>
      <c r="I215" s="33"/>
      <c r="J215" s="33"/>
      <c r="K215" s="33"/>
      <c r="L215" s="33"/>
      <c r="M215" s="33"/>
      <c r="N215" s="24"/>
      <c r="O215" s="24"/>
      <c r="P215" s="24"/>
      <c r="Q215" s="24"/>
      <c r="R215" s="24"/>
      <c r="S215" s="24"/>
    </row>
    <row r="216" spans="1:19" x14ac:dyDescent="0.15">
      <c r="A216" s="24"/>
      <c r="B216" s="24"/>
      <c r="C216" s="24"/>
      <c r="D216" s="24"/>
      <c r="E216" s="24"/>
      <c r="F216" s="24"/>
      <c r="G216" s="33"/>
      <c r="H216" s="33"/>
      <c r="I216" s="33"/>
      <c r="J216" s="33"/>
      <c r="K216" s="33"/>
      <c r="L216" s="33"/>
      <c r="M216" s="33"/>
      <c r="N216" s="24"/>
      <c r="O216" s="24"/>
      <c r="P216" s="24"/>
      <c r="Q216" s="24"/>
      <c r="R216" s="24"/>
      <c r="S216" s="24"/>
    </row>
    <row r="217" spans="1:19" x14ac:dyDescent="0.15">
      <c r="A217" s="24"/>
      <c r="B217" s="24"/>
      <c r="C217" s="24"/>
      <c r="D217" s="24"/>
      <c r="E217" s="24"/>
      <c r="F217" s="24"/>
      <c r="G217" s="33"/>
      <c r="H217" s="33"/>
      <c r="I217" s="33"/>
      <c r="J217" s="33"/>
      <c r="K217" s="33"/>
      <c r="L217" s="33"/>
      <c r="M217" s="33"/>
      <c r="N217" s="24"/>
      <c r="O217" s="24"/>
      <c r="P217" s="24"/>
      <c r="Q217" s="24"/>
      <c r="R217" s="24"/>
      <c r="S217" s="24"/>
    </row>
    <row r="218" spans="1:19" x14ac:dyDescent="0.15">
      <c r="A218" s="24"/>
      <c r="B218" s="24"/>
      <c r="C218" s="24"/>
      <c r="D218" s="24"/>
      <c r="E218" s="24"/>
      <c r="F218" s="24"/>
      <c r="G218" s="33"/>
      <c r="H218" s="33"/>
      <c r="I218" s="33"/>
      <c r="J218" s="33"/>
      <c r="K218" s="33"/>
      <c r="L218" s="33"/>
      <c r="M218" s="33"/>
      <c r="N218" s="24"/>
      <c r="O218" s="24"/>
      <c r="P218" s="24"/>
      <c r="Q218" s="24"/>
      <c r="R218" s="24"/>
      <c r="S218" s="24"/>
    </row>
    <row r="219" spans="1:19" x14ac:dyDescent="0.15">
      <c r="A219" s="24"/>
      <c r="B219" s="24"/>
      <c r="C219" s="24"/>
      <c r="D219" s="24"/>
      <c r="E219" s="24"/>
      <c r="F219" s="24"/>
      <c r="G219" s="33"/>
      <c r="H219" s="33"/>
      <c r="I219" s="33"/>
      <c r="J219" s="33"/>
      <c r="K219" s="33"/>
      <c r="L219" s="33"/>
      <c r="M219" s="33"/>
      <c r="N219" s="24"/>
      <c r="O219" s="24"/>
      <c r="P219" s="24"/>
      <c r="Q219" s="24"/>
      <c r="R219" s="24"/>
      <c r="S219" s="24"/>
    </row>
    <row r="220" spans="1:19" x14ac:dyDescent="0.15">
      <c r="A220" s="24"/>
      <c r="B220" s="24"/>
      <c r="C220" s="24"/>
      <c r="D220" s="24"/>
      <c r="E220" s="24"/>
      <c r="F220" s="24"/>
      <c r="G220" s="33"/>
      <c r="H220" s="33"/>
      <c r="I220" s="33"/>
      <c r="J220" s="33"/>
      <c r="K220" s="33"/>
      <c r="L220" s="33"/>
      <c r="M220" s="33"/>
      <c r="N220" s="24"/>
      <c r="O220" s="24"/>
      <c r="P220" s="24"/>
      <c r="Q220" s="24"/>
      <c r="R220" s="24"/>
      <c r="S220" s="24"/>
    </row>
    <row r="221" spans="1:19" x14ac:dyDescent="0.15">
      <c r="A221" s="24"/>
      <c r="B221" s="24"/>
      <c r="C221" s="24"/>
      <c r="D221" s="24"/>
      <c r="E221" s="24"/>
      <c r="F221" s="24"/>
      <c r="G221" s="33"/>
      <c r="H221" s="33"/>
      <c r="I221" s="33"/>
      <c r="J221" s="33"/>
      <c r="K221" s="33"/>
      <c r="L221" s="33"/>
      <c r="M221" s="33"/>
      <c r="N221" s="24"/>
      <c r="O221" s="24"/>
      <c r="P221" s="24"/>
      <c r="Q221" s="24"/>
      <c r="R221" s="24"/>
      <c r="S221" s="24"/>
    </row>
    <row r="222" spans="1:19" x14ac:dyDescent="0.15">
      <c r="A222" s="24"/>
      <c r="B222" s="24"/>
      <c r="C222" s="24"/>
      <c r="D222" s="24"/>
      <c r="E222" s="24"/>
      <c r="F222" s="24"/>
      <c r="G222" s="33"/>
      <c r="H222" s="33"/>
      <c r="I222" s="33"/>
      <c r="J222" s="33"/>
      <c r="K222" s="33"/>
      <c r="L222" s="33"/>
      <c r="M222" s="33"/>
      <c r="N222" s="24"/>
      <c r="O222" s="24"/>
      <c r="P222" s="24"/>
      <c r="Q222" s="24"/>
      <c r="R222" s="24"/>
      <c r="S222" s="24"/>
    </row>
    <row r="223" spans="1:19" x14ac:dyDescent="0.15">
      <c r="A223" s="24"/>
      <c r="B223" s="24"/>
      <c r="C223" s="24"/>
      <c r="D223" s="24"/>
      <c r="E223" s="24"/>
      <c r="F223" s="24"/>
      <c r="G223" s="33"/>
      <c r="H223" s="33"/>
      <c r="I223" s="33"/>
      <c r="J223" s="33"/>
      <c r="K223" s="33"/>
      <c r="L223" s="33"/>
      <c r="M223" s="33"/>
      <c r="N223" s="24"/>
      <c r="O223" s="24"/>
      <c r="P223" s="24"/>
      <c r="Q223" s="24"/>
      <c r="R223" s="24"/>
      <c r="S223" s="24"/>
    </row>
    <row r="224" spans="1:19" x14ac:dyDescent="0.15">
      <c r="A224" s="24"/>
      <c r="B224" s="24"/>
      <c r="C224" s="24"/>
      <c r="D224" s="24"/>
      <c r="E224" s="24"/>
      <c r="F224" s="24"/>
      <c r="G224" s="33"/>
      <c r="H224" s="33"/>
      <c r="I224" s="33"/>
      <c r="J224" s="33"/>
      <c r="K224" s="33"/>
      <c r="L224" s="33"/>
      <c r="M224" s="33"/>
      <c r="N224" s="24"/>
      <c r="O224" s="24"/>
      <c r="P224" s="24"/>
      <c r="Q224" s="24"/>
      <c r="R224" s="24"/>
      <c r="S224" s="24"/>
    </row>
    <row r="225" spans="1:19" x14ac:dyDescent="0.15">
      <c r="A225" s="24"/>
      <c r="B225" s="33"/>
      <c r="C225" s="33"/>
      <c r="D225" s="33"/>
      <c r="E225" s="33"/>
      <c r="F225" s="33"/>
      <c r="G225" s="33"/>
      <c r="H225" s="33"/>
      <c r="I225" s="33"/>
      <c r="J225" s="33"/>
      <c r="K225" s="33"/>
      <c r="L225" s="33"/>
      <c r="M225" s="33"/>
      <c r="N225" s="24"/>
      <c r="O225" s="24"/>
      <c r="P225" s="24"/>
      <c r="Q225" s="24"/>
      <c r="R225" s="24"/>
      <c r="S225" s="24"/>
    </row>
    <row r="226" spans="1:19" x14ac:dyDescent="0.15">
      <c r="A226" s="24"/>
      <c r="B226" s="33"/>
      <c r="C226" s="33"/>
      <c r="D226" s="33"/>
      <c r="E226" s="33"/>
      <c r="F226" s="33"/>
      <c r="G226" s="33"/>
      <c r="H226" s="33"/>
      <c r="I226" s="33"/>
      <c r="J226" s="33"/>
      <c r="K226" s="33"/>
      <c r="L226" s="33"/>
      <c r="M226" s="33"/>
      <c r="N226" s="24"/>
      <c r="O226" s="24"/>
      <c r="P226" s="24"/>
      <c r="Q226" s="24"/>
      <c r="R226" s="24"/>
      <c r="S226" s="24"/>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2"/>
  <pageMargins left="0.59055118110236227" right="0.59055118110236227" top="0.78740157480314965" bottom="0.78740157480314965" header="0.51181102362204722" footer="0.51181102362204722"/>
  <pageSetup paperSize="9" scale="74" orientation="landscape" r:id="rId1"/>
  <headerFooter alignWithMargins="0"/>
  <colBreaks count="1" manualBreakCount="1">
    <brk id="19" max="1048575" man="1"/>
  </colBreaks>
  <ignoredErrors>
    <ignoredError sqref="P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showGridLines="0" topLeftCell="H1" zoomScale="120" zoomScaleNormal="120" workbookViewId="0">
      <selection activeCell="L34" sqref="L34"/>
    </sheetView>
  </sheetViews>
  <sheetFormatPr defaultRowHeight="13.5" x14ac:dyDescent="0.15"/>
  <cols>
    <col min="1" max="1" width="8.75" style="180" customWidth="1"/>
    <col min="2" max="2" width="3.75" style="180" customWidth="1"/>
    <col min="3" max="3" width="11.5" style="180" customWidth="1"/>
    <col min="4" max="7" width="11.375" style="180" customWidth="1"/>
    <col min="8" max="8" width="11.25" style="180" customWidth="1"/>
    <col min="9" max="9" width="11.375" style="180" customWidth="1"/>
    <col min="10" max="14" width="10.25" style="180" customWidth="1"/>
    <col min="15" max="15" width="8.125" style="180" customWidth="1"/>
    <col min="16" max="16" width="10" style="180" customWidth="1"/>
    <col min="17" max="17" width="12.125" style="180" customWidth="1"/>
    <col min="18" max="18" width="10.625" style="180" customWidth="1"/>
    <col min="19" max="16384" width="9" style="137"/>
  </cols>
  <sheetData>
    <row r="1" spans="1:18" ht="17.25" x14ac:dyDescent="0.15">
      <c r="A1" s="220" t="s">
        <v>259</v>
      </c>
      <c r="B1" s="220"/>
      <c r="C1" s="220"/>
      <c r="D1" s="220"/>
      <c r="E1" s="220"/>
      <c r="F1" s="220"/>
      <c r="G1" s="220"/>
      <c r="H1" s="220"/>
      <c r="I1" s="220"/>
      <c r="J1" s="232" t="s">
        <v>1</v>
      </c>
      <c r="K1" s="232"/>
      <c r="L1" s="232"/>
      <c r="M1" s="232"/>
      <c r="N1" s="232"/>
      <c r="O1" s="232"/>
      <c r="P1" s="232"/>
      <c r="Q1" s="232"/>
      <c r="R1" s="232"/>
    </row>
    <row r="2" spans="1:18" ht="11.25" customHeight="1" x14ac:dyDescent="0.15">
      <c r="A2" s="180" t="s">
        <v>230</v>
      </c>
    </row>
    <row r="3" spans="1:18" ht="12.75" customHeight="1" x14ac:dyDescent="0.15">
      <c r="A3" s="270" t="s">
        <v>249</v>
      </c>
      <c r="B3" s="270"/>
      <c r="C3" s="270"/>
      <c r="D3" s="270"/>
      <c r="E3" s="270"/>
      <c r="F3" s="270"/>
      <c r="G3" s="270"/>
      <c r="H3" s="270"/>
      <c r="I3" s="270"/>
    </row>
    <row r="4" spans="1:18" ht="12.75" customHeight="1" x14ac:dyDescent="0.15">
      <c r="A4" s="188" t="s">
        <v>250</v>
      </c>
      <c r="B4" s="137"/>
      <c r="C4" s="137"/>
      <c r="D4" s="137"/>
      <c r="E4" s="137"/>
      <c r="F4" s="137"/>
      <c r="G4" s="137"/>
      <c r="H4" s="137"/>
      <c r="I4" s="137"/>
    </row>
    <row r="5" spans="1:18" ht="12.75" customHeight="1" thickBot="1" x14ac:dyDescent="0.2">
      <c r="A5" s="255"/>
      <c r="B5" s="255"/>
      <c r="C5" s="255"/>
      <c r="D5" s="255"/>
      <c r="E5" s="255"/>
      <c r="F5" s="255"/>
      <c r="G5" s="255"/>
      <c r="H5" s="255"/>
      <c r="I5" s="255"/>
      <c r="J5" s="182"/>
      <c r="K5" s="182"/>
      <c r="L5" s="182"/>
      <c r="M5" s="182"/>
      <c r="N5" s="182"/>
      <c r="O5" s="182"/>
      <c r="P5" s="182"/>
      <c r="Q5" s="182"/>
      <c r="R5" s="181" t="s">
        <v>103</v>
      </c>
    </row>
    <row r="6" spans="1:18" ht="19.5" customHeight="1" x14ac:dyDescent="0.15">
      <c r="A6" s="269" t="s">
        <v>114</v>
      </c>
      <c r="B6" s="187" t="s">
        <v>59</v>
      </c>
      <c r="C6" s="262" t="s">
        <v>138</v>
      </c>
      <c r="D6" s="263"/>
      <c r="E6" s="263"/>
      <c r="F6" s="263"/>
      <c r="G6" s="263"/>
      <c r="H6" s="263"/>
      <c r="I6" s="263"/>
      <c r="J6" s="268" t="s">
        <v>116</v>
      </c>
      <c r="K6" s="268"/>
      <c r="L6" s="268"/>
      <c r="M6" s="268"/>
      <c r="N6" s="266"/>
      <c r="O6" s="264" t="s">
        <v>7</v>
      </c>
      <c r="P6" s="265" t="s">
        <v>117</v>
      </c>
      <c r="Q6" s="254" t="s">
        <v>221</v>
      </c>
      <c r="R6" s="259" t="s">
        <v>14</v>
      </c>
    </row>
    <row r="7" spans="1:18" ht="19.5" customHeight="1" x14ac:dyDescent="0.15">
      <c r="A7" s="269"/>
      <c r="B7" s="185" t="s">
        <v>60</v>
      </c>
      <c r="C7" s="260" t="s">
        <v>118</v>
      </c>
      <c r="D7" s="268" t="s">
        <v>119</v>
      </c>
      <c r="E7" s="268"/>
      <c r="F7" s="268"/>
      <c r="G7" s="266"/>
      <c r="H7" s="268" t="s">
        <v>120</v>
      </c>
      <c r="I7" s="268"/>
      <c r="J7" s="265" t="s">
        <v>118</v>
      </c>
      <c r="K7" s="265" t="s">
        <v>121</v>
      </c>
      <c r="L7" s="265" t="s">
        <v>122</v>
      </c>
      <c r="M7" s="265" t="s">
        <v>123</v>
      </c>
      <c r="N7" s="265" t="s">
        <v>124</v>
      </c>
      <c r="O7" s="260"/>
      <c r="P7" s="265"/>
      <c r="Q7" s="254"/>
      <c r="R7" s="259"/>
    </row>
    <row r="8" spans="1:18" ht="19.5" customHeight="1" x14ac:dyDescent="0.15">
      <c r="A8" s="268"/>
      <c r="B8" s="186" t="s">
        <v>61</v>
      </c>
      <c r="C8" s="261"/>
      <c r="D8" s="183" t="s">
        <v>108</v>
      </c>
      <c r="E8" s="183" t="s">
        <v>109</v>
      </c>
      <c r="F8" s="183" t="s">
        <v>110</v>
      </c>
      <c r="G8" s="183" t="s">
        <v>111</v>
      </c>
      <c r="H8" s="183" t="s">
        <v>112</v>
      </c>
      <c r="I8" s="184" t="s">
        <v>113</v>
      </c>
      <c r="J8" s="266"/>
      <c r="K8" s="266"/>
      <c r="L8" s="266"/>
      <c r="M8" s="266"/>
      <c r="N8" s="268"/>
      <c r="O8" s="261"/>
      <c r="P8" s="266"/>
      <c r="Q8" s="224"/>
      <c r="R8" s="238"/>
    </row>
    <row r="9" spans="1:18" s="4" customFormat="1" ht="12.75" customHeight="1" x14ac:dyDescent="0.15">
      <c r="A9" s="10" t="s">
        <v>188</v>
      </c>
      <c r="B9" s="189">
        <v>6</v>
      </c>
      <c r="C9" s="189">
        <v>71028644</v>
      </c>
      <c r="D9" s="189">
        <v>734</v>
      </c>
      <c r="E9" s="189">
        <v>18586388</v>
      </c>
      <c r="F9" s="189" t="s">
        <v>105</v>
      </c>
      <c r="G9" s="189">
        <v>82437</v>
      </c>
      <c r="H9" s="189">
        <v>52336797</v>
      </c>
      <c r="I9" s="189">
        <v>22286</v>
      </c>
      <c r="J9" s="189">
        <v>44718189</v>
      </c>
      <c r="K9" s="189">
        <v>491738</v>
      </c>
      <c r="L9" s="189">
        <v>41681807</v>
      </c>
      <c r="M9" s="189">
        <v>2544644</v>
      </c>
      <c r="N9" s="189" t="s">
        <v>105</v>
      </c>
      <c r="O9" s="190">
        <v>62.957965240051607</v>
      </c>
      <c r="P9" s="189" t="s">
        <v>105</v>
      </c>
      <c r="Q9" s="189">
        <v>473000</v>
      </c>
      <c r="R9" s="189">
        <v>23204</v>
      </c>
    </row>
    <row r="10" spans="1:18" s="4" customFormat="1" ht="12.75" customHeight="1" x14ac:dyDescent="0.15">
      <c r="A10" s="10" t="s">
        <v>189</v>
      </c>
      <c r="B10" s="191">
        <v>6</v>
      </c>
      <c r="C10" s="191">
        <v>70337226</v>
      </c>
      <c r="D10" s="191">
        <v>1080</v>
      </c>
      <c r="E10" s="191">
        <v>18943043</v>
      </c>
      <c r="F10" s="189" t="s">
        <v>105</v>
      </c>
      <c r="G10" s="191">
        <v>59229</v>
      </c>
      <c r="H10" s="191">
        <v>51313831</v>
      </c>
      <c r="I10" s="189">
        <v>20043</v>
      </c>
      <c r="J10" s="191">
        <v>43227410</v>
      </c>
      <c r="K10" s="191">
        <v>592607</v>
      </c>
      <c r="L10" s="191">
        <v>40374632</v>
      </c>
      <c r="M10" s="191">
        <v>2260170</v>
      </c>
      <c r="N10" s="189" t="s">
        <v>105</v>
      </c>
      <c r="O10" s="190">
        <v>61.457371093935379</v>
      </c>
      <c r="P10" s="189" t="s">
        <v>105</v>
      </c>
      <c r="Q10" s="191">
        <v>460322</v>
      </c>
      <c r="R10" s="191">
        <v>30411</v>
      </c>
    </row>
    <row r="11" spans="1:18" s="4" customFormat="1" ht="12.75" customHeight="1" x14ac:dyDescent="0.15">
      <c r="A11" s="10" t="s">
        <v>190</v>
      </c>
      <c r="B11" s="191">
        <v>6</v>
      </c>
      <c r="C11" s="191">
        <v>67750935</v>
      </c>
      <c r="D11" s="191">
        <v>902</v>
      </c>
      <c r="E11" s="191">
        <v>19602404</v>
      </c>
      <c r="F11" s="189" t="s">
        <v>105</v>
      </c>
      <c r="G11" s="191">
        <v>60362</v>
      </c>
      <c r="H11" s="191">
        <v>48071018</v>
      </c>
      <c r="I11" s="189">
        <v>16248</v>
      </c>
      <c r="J11" s="191">
        <v>43181681</v>
      </c>
      <c r="K11" s="191">
        <v>518660</v>
      </c>
      <c r="L11" s="191">
        <v>40401264</v>
      </c>
      <c r="M11" s="191">
        <v>2261756</v>
      </c>
      <c r="N11" s="189" t="s">
        <v>105</v>
      </c>
      <c r="O11" s="190">
        <v>63.735918921266546</v>
      </c>
      <c r="P11" s="189" t="s">
        <v>105</v>
      </c>
      <c r="Q11" s="191">
        <v>418206</v>
      </c>
      <c r="R11" s="191">
        <v>21883</v>
      </c>
    </row>
    <row r="12" spans="1:18" ht="12.75" customHeight="1" x14ac:dyDescent="0.15">
      <c r="A12" s="35" t="s">
        <v>191</v>
      </c>
      <c r="B12" s="191">
        <v>6</v>
      </c>
      <c r="C12" s="171">
        <f>'[2]（回答様式）３０年度漁協その他の金融機関の諸勘定'!C12+'[2]（回答様式）３０年度九州労金'!C12</f>
        <v>75614591</v>
      </c>
      <c r="D12" s="171">
        <f>'[2]（回答様式）３０年度九州労金'!D12</f>
        <v>1771</v>
      </c>
      <c r="E12" s="171">
        <f>'[2]（回答様式）３０年度漁協その他の金融機関の諸勘定'!E12+'[2]（回答様式）３０年度九州労金'!E12</f>
        <v>22790412</v>
      </c>
      <c r="F12" s="173" t="s">
        <v>105</v>
      </c>
      <c r="G12" s="171">
        <f>'[2]（回答様式）３０年度漁協その他の金融機関の諸勘定'!G12+'[2]（回答様式）３０年度九州労金'!G12</f>
        <v>45828</v>
      </c>
      <c r="H12" s="171">
        <f>'[2]（回答様式）３０年度漁協その他の金融機関の諸勘定'!H12+'[2]（回答様式）３０年度九州労金'!H12</f>
        <v>52746840</v>
      </c>
      <c r="I12" s="171">
        <f>'[2]（回答様式）３０年度漁協その他の金融機関の諸勘定'!I12+'[2]（回答様式）３０年度九州労金'!I12</f>
        <v>29738</v>
      </c>
      <c r="J12" s="171">
        <f>'[2]（回答様式）３０年度漁協その他の金融機関の諸勘定'!J12+'[2]（回答様式）３０年度九州労金'!J12</f>
        <v>46623837</v>
      </c>
      <c r="K12" s="171">
        <f>'[2]（回答様式）３０年度漁協その他の金融機関の諸勘定'!K12+'[2]（回答様式）３０年度九州労金'!K12</f>
        <v>965330</v>
      </c>
      <c r="L12" s="171">
        <f>'[2]（回答様式）３０年度漁協その他の金融機関の諸勘定'!L12+'[2]（回答様式）３０年度九州労金'!L12</f>
        <v>43288571</v>
      </c>
      <c r="M12" s="171">
        <f>'[2]（回答様式）３０年度漁協その他の金融機関の諸勘定'!M12+'[2]（回答様式）３０年度九州労金'!M12</f>
        <v>2369935</v>
      </c>
      <c r="N12" s="173" t="s">
        <v>105</v>
      </c>
      <c r="O12" s="170">
        <f t="shared" ref="O12:O13" si="0">J12/C12*100</f>
        <v>61.659841550951455</v>
      </c>
      <c r="P12" s="173" t="s">
        <v>105</v>
      </c>
      <c r="Q12" s="171">
        <f>'[2]（回答様式）３０年度九州労金'!Q12</f>
        <v>461586</v>
      </c>
      <c r="R12" s="171">
        <f>'[2]（回答様式）３０年度九州労金'!R12</f>
        <v>23603</v>
      </c>
    </row>
    <row r="13" spans="1:18" ht="12.75" customHeight="1" x14ac:dyDescent="0.15">
      <c r="A13" s="35" t="s">
        <v>192</v>
      </c>
      <c r="B13" s="171">
        <f>'[2]（回答様式）３０年度漁協その他の金融機関の諸勘定'!B13+'[2]（回答様式）３０年度九州労金'!B13</f>
        <v>6</v>
      </c>
      <c r="C13" s="171">
        <f>'[2]（回答様式）３０年度漁協その他の金融機関の諸勘定'!C13+'[2]（回答様式）３０年度九州労金'!C13</f>
        <v>70462482</v>
      </c>
      <c r="D13" s="171">
        <f>'[2]（回答様式）３０年度九州労金'!D13</f>
        <v>656</v>
      </c>
      <c r="E13" s="171">
        <f>'[2]（回答様式）３０年度漁協その他の金融機関の諸勘定'!E13+'[2]（回答様式）３０年度九州労金'!E13</f>
        <v>21250109</v>
      </c>
      <c r="F13" s="173" t="s">
        <v>105</v>
      </c>
      <c r="G13" s="171">
        <f>'[2]（回答様式）３０年度漁協その他の金融機関の諸勘定'!G13+'[2]（回答様式）３０年度九州労金'!G13</f>
        <v>65206</v>
      </c>
      <c r="H13" s="171">
        <f>'[2]（回答様式）３０年度漁協その他の金融機関の諸勘定'!H13+'[2]（回答様式）３０年度九州労金'!H13</f>
        <v>49122934</v>
      </c>
      <c r="I13" s="171">
        <f>'[2]（回答様式）３０年度漁協その他の金融機関の諸勘定'!I13+'[2]（回答様式）３０年度九州労金'!I13</f>
        <v>23577</v>
      </c>
      <c r="J13" s="171">
        <f>'[2]（回答様式）３０年度漁協その他の金融機関の諸勘定'!J13+'[2]（回答様式）３０年度九州労金'!J13</f>
        <v>49219333</v>
      </c>
      <c r="K13" s="171">
        <f>'[2]（回答様式）３０年度漁協その他の金融機関の諸勘定'!K13+'[2]（回答様式）３０年度九州労金'!K13</f>
        <v>971466</v>
      </c>
      <c r="L13" s="171">
        <f>'[2]（回答様式）３０年度漁協その他の金融機関の諸勘定'!L13+'[2]（回答様式）３０年度九州労金'!L13</f>
        <v>45696317</v>
      </c>
      <c r="M13" s="171">
        <f>'[2]（回答様式）３０年度漁協その他の金融機関の諸勘定'!M13+'[2]（回答様式）３０年度九州労金'!M13</f>
        <v>2551549</v>
      </c>
      <c r="N13" s="173" t="s">
        <v>105</v>
      </c>
      <c r="O13" s="170">
        <f t="shared" si="0"/>
        <v>69.851829800715791</v>
      </c>
      <c r="P13" s="173" t="s">
        <v>105</v>
      </c>
      <c r="Q13" s="171">
        <f>'[2]（回答様式）３０年度九州労金'!Q13</f>
        <v>435625</v>
      </c>
      <c r="R13" s="171">
        <f>'[2]（回答様式）３０年度九州労金'!R13</f>
        <v>61074</v>
      </c>
    </row>
    <row r="14" spans="1:18" ht="11.25" customHeight="1" x14ac:dyDescent="0.15">
      <c r="A14" s="35"/>
      <c r="B14" s="171"/>
      <c r="C14" s="171"/>
      <c r="D14" s="171"/>
      <c r="E14" s="171"/>
      <c r="F14" s="173" t="s">
        <v>105</v>
      </c>
      <c r="G14" s="171"/>
      <c r="H14" s="171"/>
      <c r="I14" s="171"/>
      <c r="J14" s="171"/>
      <c r="K14" s="171"/>
      <c r="L14" s="171"/>
      <c r="M14" s="171"/>
      <c r="N14" s="173" t="s">
        <v>105</v>
      </c>
      <c r="O14" s="170"/>
      <c r="P14" s="173" t="s">
        <v>105</v>
      </c>
      <c r="Q14" s="171"/>
      <c r="R14" s="171"/>
    </row>
    <row r="15" spans="1:18" ht="12.75" customHeight="1" x14ac:dyDescent="0.15">
      <c r="A15" s="35" t="s">
        <v>193</v>
      </c>
      <c r="B15" s="171">
        <f>'[2]（回答様式）３０年度漁協その他の金融機関の諸勘定'!B15+'[2]（回答様式）３０年度九州労金'!B15</f>
        <v>6</v>
      </c>
      <c r="C15" s="171">
        <f>'[2]（回答様式）３０年度漁協その他の金融機関の諸勘定'!C15+'[2]（回答様式）３０年度九州労金'!C15</f>
        <v>69739481</v>
      </c>
      <c r="D15" s="171">
        <f>'[2]（回答様式）３０年度九州労金'!D15</f>
        <v>1126</v>
      </c>
      <c r="E15" s="171">
        <f>'[2]（回答様式）３０年度漁協その他の金融機関の諸勘定'!E15+'[2]（回答様式）３０年度九州労金'!E15</f>
        <v>21133791</v>
      </c>
      <c r="F15" s="173" t="s">
        <v>105</v>
      </c>
      <c r="G15" s="171">
        <f>'[2]（回答様式）３０年度漁協その他の金融機関の諸勘定'!G15+'[2]（回答様式）３０年度九州労金'!G15</f>
        <v>51410</v>
      </c>
      <c r="H15" s="171">
        <f>'[2]（回答様式）３０年度漁協その他の金融機関の諸勘定'!H15+'[2]（回答様式）３０年度九州労金'!H15</f>
        <v>48536836</v>
      </c>
      <c r="I15" s="171">
        <f>'[2]（回答様式）３０年度漁協その他の金融機関の諸勘定'!I15+'[2]（回答様式）３０年度九州労金'!I15</f>
        <v>16316</v>
      </c>
      <c r="J15" s="171">
        <f>'[2]（回答様式）３０年度漁協その他の金融機関の諸勘定'!J15+'[2]（回答様式）３０年度九州労金'!J15</f>
        <v>45682137</v>
      </c>
      <c r="K15" s="171">
        <f>'[2]（回答様式）３０年度漁協その他の金融機関の諸勘定'!K15+'[2]（回答様式）３０年度九州労金'!K15</f>
        <v>681585</v>
      </c>
      <c r="L15" s="171">
        <f>'[2]（回答様式）３０年度漁協その他の金融機関の諸勘定'!L15+'[2]（回答様式）３０年度九州労金'!L15</f>
        <v>42531964</v>
      </c>
      <c r="M15" s="171">
        <f>'[2]（回答様式）３０年度漁協その他の金融機関の諸勘定'!M15+'[2]（回答様式）３０年度九州労金'!M15</f>
        <v>2468587</v>
      </c>
      <c r="N15" s="173" t="s">
        <v>105</v>
      </c>
      <c r="O15" s="170">
        <f t="shared" ref="O15:O28" si="1">J15/C15*100</f>
        <v>65.503981883662149</v>
      </c>
      <c r="P15" s="173" t="s">
        <v>105</v>
      </c>
      <c r="Q15" s="171">
        <f>'[2]（回答様式）３０年度九州労金'!Q15</f>
        <v>469472</v>
      </c>
      <c r="R15" s="171">
        <f>'[2]（回答様式）３０年度九州労金'!R15</f>
        <v>38293</v>
      </c>
    </row>
    <row r="16" spans="1:18" ht="12.75" customHeight="1" x14ac:dyDescent="0.15">
      <c r="A16" s="35" t="s">
        <v>224</v>
      </c>
      <c r="B16" s="171">
        <f>'[2]（回答様式）３０年度漁協その他の金融機関の諸勘定'!B16+'[2]（回答様式）３０年度九州労金'!B16</f>
        <v>6</v>
      </c>
      <c r="C16" s="171">
        <f>'[2]（回答様式）３０年度漁協その他の金融機関の諸勘定'!C16+'[2]（回答様式）３０年度九州労金'!C16</f>
        <v>69426275</v>
      </c>
      <c r="D16" s="171">
        <f>'[2]（回答様式）３０年度九州労金'!D16</f>
        <v>900</v>
      </c>
      <c r="E16" s="171">
        <f>'[2]（回答様式）３０年度漁協その他の金融機関の諸勘定'!E16+'[2]（回答様式）３０年度九州労金'!E16</f>
        <v>20794027</v>
      </c>
      <c r="F16" s="173" t="s">
        <v>105</v>
      </c>
      <c r="G16" s="171">
        <f>'[2]（回答様式）３０年度漁協その他の金融機関の諸勘定'!G16+'[2]（回答様式）３０年度九州労金'!G16</f>
        <v>45173</v>
      </c>
      <c r="H16" s="171">
        <f>'[2]（回答様式）３０年度漁協その他の金融機関の諸勘定'!H16+'[2]（回答様式）３０年度九州労金'!H16</f>
        <v>48568382</v>
      </c>
      <c r="I16" s="171">
        <f>'[2]（回答様式）３０年度漁協その他の金融機関の諸勘定'!I16+'[2]（回答様式）３０年度九州労金'!I16</f>
        <v>17792</v>
      </c>
      <c r="J16" s="171">
        <f>'[2]（回答様式）３０年度漁協その他の金融機関の諸勘定'!J16+'[2]（回答様式）３０年度九州労金'!J16</f>
        <v>46227078</v>
      </c>
      <c r="K16" s="171">
        <f>'[2]（回答様式）３０年度漁協その他の金融機関の諸勘定'!K16+'[2]（回答様式）３０年度九州労金'!K16</f>
        <v>619079</v>
      </c>
      <c r="L16" s="171">
        <f>'[2]（回答様式）３０年度漁協その他の金融機関の諸勘定'!L16+'[2]（回答様式）３０年度九州労金'!L16</f>
        <v>43138867</v>
      </c>
      <c r="M16" s="171">
        <f>'[2]（回答様式）３０年度漁協その他の金融機関の諸勘定'!M16+'[2]（回答様式）３０年度九州労金'!M16</f>
        <v>2469131</v>
      </c>
      <c r="N16" s="173" t="s">
        <v>105</v>
      </c>
      <c r="O16" s="170">
        <f t="shared" si="1"/>
        <v>66.584413465939235</v>
      </c>
      <c r="P16" s="173" t="s">
        <v>105</v>
      </c>
      <c r="Q16" s="171">
        <f>'[2]（回答様式）３０年度九州労金'!Q16</f>
        <v>458578</v>
      </c>
      <c r="R16" s="171">
        <f>'[2]（回答様式）３０年度九州労金'!R16</f>
        <v>25775</v>
      </c>
    </row>
    <row r="17" spans="1:18" ht="12.75" customHeight="1" x14ac:dyDescent="0.15">
      <c r="A17" s="35" t="s">
        <v>225</v>
      </c>
      <c r="B17" s="171">
        <f>'[2]（回答様式）３０年度漁協その他の金融機関の諸勘定'!B17+'[2]（回答様式）３０年度九州労金'!B17</f>
        <v>6</v>
      </c>
      <c r="C17" s="171">
        <f>'[2]（回答様式）３０年度漁協その他の金融機関の諸勘定'!C17+'[2]（回答様式）３０年度九州労金'!C17</f>
        <v>70329231</v>
      </c>
      <c r="D17" s="171">
        <f>'[2]（回答様式）３０年度九州労金'!D17</f>
        <v>651</v>
      </c>
      <c r="E17" s="171">
        <f>'[2]（回答様式）３０年度漁協その他の金融機関の諸勘定'!E17+'[2]（回答様式）３０年度九州労金'!E17</f>
        <v>21231933</v>
      </c>
      <c r="F17" s="173" t="s">
        <v>105</v>
      </c>
      <c r="G17" s="171">
        <f>'[2]（回答様式）３０年度漁協その他の金融機関の諸勘定'!G17+'[2]（回答様式）３０年度九州労金'!G17</f>
        <v>57280</v>
      </c>
      <c r="H17" s="171">
        <f>'[2]（回答様式）３０年度漁協その他の金融機関の諸勘定'!H17+'[2]（回答様式）３０年度九州労金'!H17</f>
        <v>49021426</v>
      </c>
      <c r="I17" s="171">
        <f>'[2]（回答様式）３０年度漁協その他の金融機関の諸勘定'!I17+'[2]（回答様式）３０年度九州労金'!I17</f>
        <v>17939</v>
      </c>
      <c r="J17" s="171">
        <f>'[2]（回答様式）３０年度漁協その他の金融機関の諸勘定'!J17+'[2]（回答様式）３０年度九州労金'!J17</f>
        <v>46315520</v>
      </c>
      <c r="K17" s="171">
        <f>'[2]（回答様式）３０年度漁協その他の金融機関の諸勘定'!K17+'[2]（回答様式）３０年度九州労金'!K17</f>
        <v>673525</v>
      </c>
      <c r="L17" s="171">
        <f>'[2]（回答様式）３０年度漁協その他の金融機関の諸勘定'!L17+'[2]（回答様式）３０年度九州労金'!L17</f>
        <v>43179890</v>
      </c>
      <c r="M17" s="171">
        <f>'[2]（回答様式）３０年度漁協その他の金融機関の諸勘定'!M17+'[2]（回答様式）３０年度九州労金'!M17</f>
        <v>2462104</v>
      </c>
      <c r="N17" s="173" t="s">
        <v>105</v>
      </c>
      <c r="O17" s="170">
        <f t="shared" si="1"/>
        <v>65.855291379483447</v>
      </c>
      <c r="P17" s="173" t="s">
        <v>105</v>
      </c>
      <c r="Q17" s="171">
        <f>'[2]（回答様式）３０年度九州労金'!Q17</f>
        <v>463477</v>
      </c>
      <c r="R17" s="171">
        <f>'[2]（回答様式）３０年度九州労金'!R17</f>
        <v>272122</v>
      </c>
    </row>
    <row r="18" spans="1:18" ht="11.25" customHeight="1" x14ac:dyDescent="0.15">
      <c r="A18" s="35" t="s">
        <v>226</v>
      </c>
      <c r="B18" s="171">
        <f>'[2]（回答様式）３０年度漁協その他の金融機関の諸勘定'!B18+'[2]（回答様式）３０年度九州労金'!B18</f>
        <v>6</v>
      </c>
      <c r="C18" s="171">
        <f>'[2]（回答様式）３０年度漁協その他の金融機関の諸勘定'!C18+'[2]（回答様式）３０年度九州労金'!C18</f>
        <v>70113544</v>
      </c>
      <c r="D18" s="171">
        <f>'[2]（回答様式）３０年度九州労金'!D18</f>
        <v>902</v>
      </c>
      <c r="E18" s="171">
        <f>'[2]（回答様式）３０年度漁協その他の金融機関の諸勘定'!E18+'[2]（回答様式）３０年度九州労金'!E18</f>
        <v>20994963</v>
      </c>
      <c r="F18" s="173" t="s">
        <v>105</v>
      </c>
      <c r="G18" s="171">
        <f>'[2]（回答様式）３０年度漁協その他の金融機関の諸勘定'!G18+'[2]（回答様式）３０年度九州労金'!G18</f>
        <v>78525</v>
      </c>
      <c r="H18" s="171">
        <f>'[2]（回答様式）３０年度漁協その他の金融機関の諸勘定'!H18+'[2]（回答様式）３０年度九州労金'!H18</f>
        <v>49021422</v>
      </c>
      <c r="I18" s="171">
        <f>'[2]（回答様式）３０年度漁協その他の金融機関の諸勘定'!I18+'[2]（回答様式）３０年度九州労金'!I18</f>
        <v>17730</v>
      </c>
      <c r="J18" s="171">
        <f>'[2]（回答様式）３０年度漁協その他の金融機関の諸勘定'!J18+'[2]（回答様式）３０年度九州労金'!J18</f>
        <v>46201253</v>
      </c>
      <c r="K18" s="171">
        <f>'[2]（回答様式）３０年度漁協その他の金融機関の諸勘定'!K18+'[2]（回答様式）３０年度九州労金'!K18</f>
        <v>790274</v>
      </c>
      <c r="L18" s="171">
        <f>'[2]（回答様式）３０年度漁協その他の金融機関の諸勘定'!L18+'[2]（回答様式）３０年度九州労金'!L18</f>
        <v>42963291</v>
      </c>
      <c r="M18" s="171">
        <f>'[2]（回答様式）３０年度漁協その他の金融機関の諸勘定'!M18+'[2]（回答様式）３０年度九州労金'!M18</f>
        <v>2447687</v>
      </c>
      <c r="N18" s="173" t="s">
        <v>105</v>
      </c>
      <c r="O18" s="170">
        <f t="shared" si="1"/>
        <v>65.89490469915485</v>
      </c>
      <c r="P18" s="173" t="s">
        <v>105</v>
      </c>
      <c r="Q18" s="171">
        <f>'[2]（回答様式）３０年度九州労金'!Q18</f>
        <v>508737</v>
      </c>
      <c r="R18" s="171">
        <f>'[2]（回答様式）３０年度九州労金'!R18</f>
        <v>56364</v>
      </c>
    </row>
    <row r="19" spans="1:18" ht="11.25" customHeight="1" x14ac:dyDescent="0.15">
      <c r="A19" s="35"/>
      <c r="B19" s="171"/>
      <c r="C19" s="171"/>
      <c r="D19" s="171"/>
      <c r="E19" s="171"/>
      <c r="F19" s="173" t="s">
        <v>105</v>
      </c>
      <c r="G19" s="171"/>
      <c r="H19" s="171"/>
      <c r="I19" s="171"/>
      <c r="J19" s="171"/>
      <c r="K19" s="171"/>
      <c r="L19" s="171"/>
      <c r="M19" s="171"/>
      <c r="N19" s="173" t="s">
        <v>105</v>
      </c>
      <c r="O19" s="170"/>
      <c r="P19" s="173" t="s">
        <v>105</v>
      </c>
      <c r="Q19" s="171"/>
      <c r="R19" s="171"/>
    </row>
    <row r="20" spans="1:18" ht="12.75" customHeight="1" x14ac:dyDescent="0.15">
      <c r="A20" s="35" t="s">
        <v>227</v>
      </c>
      <c r="B20" s="171">
        <f>'[2]（回答様式）３０年度漁協その他の金融機関の諸勘定'!B20+'[2]（回答様式）３０年度九州労金'!B20</f>
        <v>6</v>
      </c>
      <c r="C20" s="171">
        <f>'[2]（回答様式）３０年度漁協その他の金融機関の諸勘定'!C20+'[2]（回答様式）３０年度九州労金'!C20</f>
        <v>70098279</v>
      </c>
      <c r="D20" s="171">
        <f>'[2]（回答様式）３０年度九州労金'!D20</f>
        <v>957</v>
      </c>
      <c r="E20" s="171">
        <f>'[2]（回答様式）３０年度漁協その他の金融機関の諸勘定'!E20+'[2]（回答様式）３０年度九州労金'!E20</f>
        <v>20885440</v>
      </c>
      <c r="F20" s="173" t="s">
        <v>105</v>
      </c>
      <c r="G20" s="171">
        <f>'[2]（回答様式）３０年度漁協その他の金融機関の諸勘定'!G20+'[2]（回答様式）３０年度九州労金'!G20</f>
        <v>55645</v>
      </c>
      <c r="H20" s="171">
        <f>'[2]（回答様式）３０年度漁協その他の金融機関の諸勘定'!H20+'[2]（回答様式）３０年度九州労金'!H20</f>
        <v>49137957</v>
      </c>
      <c r="I20" s="171">
        <f>'[2]（回答様式）３０年度漁協その他の金融機関の諸勘定'!I20+'[2]（回答様式）３０年度九州労金'!I20</f>
        <v>18278</v>
      </c>
      <c r="J20" s="171">
        <f>'[2]（回答様式）３０年度漁協その他の金融機関の諸勘定'!J20+'[2]（回答様式）３０年度九州労金'!J20</f>
        <v>46562613</v>
      </c>
      <c r="K20" s="171">
        <f>'[2]（回答様式）３０年度漁協その他の金融機関の諸勘定'!K20+'[2]（回答様式）３０年度九州労金'!K20</f>
        <v>842165</v>
      </c>
      <c r="L20" s="171">
        <f>'[2]（回答様式）３０年度漁協その他の金融機関の諸勘定'!L20+'[2]（回答様式）３０年度九州労金'!L20</f>
        <v>43233286</v>
      </c>
      <c r="M20" s="171">
        <f>'[2]（回答様式）３０年度漁協その他の金融機関の諸勘定'!M20+'[2]（回答様式）３０年度九州労金'!M20</f>
        <v>2487161</v>
      </c>
      <c r="N20" s="173" t="s">
        <v>105</v>
      </c>
      <c r="O20" s="170">
        <f t="shared" si="1"/>
        <v>66.424759158495178</v>
      </c>
      <c r="P20" s="173" t="s">
        <v>105</v>
      </c>
      <c r="Q20" s="171">
        <f>'[2]（回答様式）３０年度九州労金'!Q20</f>
        <v>476230</v>
      </c>
      <c r="R20" s="171">
        <f>'[2]（回答様式）３０年度九州労金'!R20</f>
        <v>26752</v>
      </c>
    </row>
    <row r="21" spans="1:18" ht="12.75" customHeight="1" x14ac:dyDescent="0.15">
      <c r="A21" s="35" t="s">
        <v>228</v>
      </c>
      <c r="B21" s="171">
        <f>'[2]（回答様式）３０年度漁協その他の金融機関の諸勘定'!B21+'[2]（回答様式）３０年度九州労金'!B21</f>
        <v>6</v>
      </c>
      <c r="C21" s="171">
        <f>'[2]（回答様式）３０年度漁協その他の金融機関の諸勘定'!C21+'[2]（回答様式）３０年度九州労金'!C21</f>
        <v>70008985</v>
      </c>
      <c r="D21" s="171">
        <f>'[2]（回答様式）３０年度九州労金'!D21</f>
        <v>1262</v>
      </c>
      <c r="E21" s="171">
        <f>'[2]（回答様式）３０年度漁協その他の金融機関の諸勘定'!E21+'[2]（回答様式）３０年度九州労金'!E21</f>
        <v>20791218</v>
      </c>
      <c r="F21" s="173" t="s">
        <v>105</v>
      </c>
      <c r="G21" s="171">
        <f>'[2]（回答様式）３０年度漁協その他の金融機関の諸勘定'!G21+'[2]（回答様式）３０年度九州労金'!G21</f>
        <v>53830</v>
      </c>
      <c r="H21" s="171">
        <f>'[2]（回答様式）３０年度漁協その他の金融機関の諸勘定'!H21+'[2]（回答様式）３０年度九州労金'!H21</f>
        <v>49142990</v>
      </c>
      <c r="I21" s="171">
        <f>'[2]（回答様式）３０年度漁協その他の金融機関の諸勘定'!I21+'[2]（回答様式）３０年度九州労金'!I21</f>
        <v>19683</v>
      </c>
      <c r="J21" s="171">
        <f>'[2]（回答様式）３０年度漁協その他の金融機関の諸勘定'!J21+'[2]（回答様式）３０年度九州労金'!J21</f>
        <v>46808854</v>
      </c>
      <c r="K21" s="171">
        <f>'[2]（回答様式）３０年度漁協その他の金融機関の諸勘定'!K21+'[2]（回答様式）３０年度九州労金'!K21</f>
        <v>938122</v>
      </c>
      <c r="L21" s="171">
        <f>'[2]（回答様式）３０年度漁協その他の金融機関の諸勘定'!L21+'[2]（回答様式）３０年度九州労金'!L21</f>
        <v>43329460</v>
      </c>
      <c r="M21" s="171">
        <f>'[2]（回答様式）３０年度漁協その他の金融機関の諸勘定'!M21+'[2]（回答様式）３０年度九州労金'!M21</f>
        <v>2541270</v>
      </c>
      <c r="N21" s="173" t="s">
        <v>105</v>
      </c>
      <c r="O21" s="170">
        <f t="shared" si="1"/>
        <v>66.86120931477582</v>
      </c>
      <c r="P21" s="173" t="s">
        <v>105</v>
      </c>
      <c r="Q21" s="171">
        <f>'[2]（回答様式）３０年度九州労金'!Q21</f>
        <v>442378</v>
      </c>
      <c r="R21" s="171">
        <f>'[2]（回答様式）３０年度九州労金'!R21</f>
        <v>28678</v>
      </c>
    </row>
    <row r="22" spans="1:18" ht="12.75" customHeight="1" x14ac:dyDescent="0.15">
      <c r="A22" s="35" t="s">
        <v>229</v>
      </c>
      <c r="B22" s="171">
        <f>'[2]（回答様式）３０年度漁協その他の金融機関の諸勘定'!B22+'[2]（回答様式）３０年度九州労金'!B22</f>
        <v>6</v>
      </c>
      <c r="C22" s="171">
        <f>'[2]（回答様式）３０年度漁協その他の金融機関の諸勘定'!C22+'[2]（回答様式）３０年度九州労金'!C22</f>
        <v>70197025</v>
      </c>
      <c r="D22" s="171">
        <f>'[2]（回答様式）３０年度九州労金'!D22</f>
        <v>2851</v>
      </c>
      <c r="E22" s="171">
        <f>'[2]（回答様式）３０年度漁協その他の金融機関の諸勘定'!E22+'[2]（回答様式）３０年度九州労金'!E22</f>
        <v>20866587</v>
      </c>
      <c r="F22" s="173" t="s">
        <v>105</v>
      </c>
      <c r="G22" s="171">
        <f>'[2]（回答様式）３０年度漁協その他の金融機関の諸勘定'!G22+'[2]（回答様式）３０年度九州労金'!G22</f>
        <v>80870</v>
      </c>
      <c r="H22" s="171">
        <f>'[2]（回答様式）３０年度漁協その他の金融機関の諸勘定'!H22+'[2]（回答様式）３０年度九州労金'!H22</f>
        <v>49226166</v>
      </c>
      <c r="I22" s="171">
        <f>'[2]（回答様式）３０年度漁協その他の金融機関の諸勘定'!I22+'[2]（回答様式）３０年度九州労金'!I22</f>
        <v>20549</v>
      </c>
      <c r="J22" s="171">
        <f>'[2]（回答様式）３０年度漁協その他の金融機関の諸勘定'!J22+'[2]（回答様式）３０年度九州労金'!J22</f>
        <v>47329676</v>
      </c>
      <c r="K22" s="171">
        <f>'[2]（回答様式）３０年度漁協その他の金融機関の諸勘定'!K22+'[2]（回答様式）３０年度九州労金'!K22</f>
        <v>947642</v>
      </c>
      <c r="L22" s="171">
        <f>'[2]（回答様式）３０年度漁協その他の金融機関の諸勘定'!L22+'[2]（回答様式）３０年度九州労金'!L22</f>
        <v>43806964</v>
      </c>
      <c r="M22" s="171">
        <f>'[2]（回答様式）３０年度漁協その他の金融機関の諸勘定'!M22+'[2]（回答様式）３０年度九州労金'!M22</f>
        <v>2575069</v>
      </c>
      <c r="N22" s="173" t="s">
        <v>105</v>
      </c>
      <c r="O22" s="170">
        <f t="shared" si="1"/>
        <v>67.424048241360651</v>
      </c>
      <c r="P22" s="173" t="s">
        <v>105</v>
      </c>
      <c r="Q22" s="171">
        <f>'[2]（回答様式）３０年度九州労金'!Q22</f>
        <v>425762</v>
      </c>
      <c r="R22" s="171">
        <f>'[2]（回答様式）３０年度九州労金'!R22</f>
        <v>26568</v>
      </c>
    </row>
    <row r="23" spans="1:18" ht="11.25" customHeight="1" x14ac:dyDescent="0.15">
      <c r="A23" s="35" t="s">
        <v>200</v>
      </c>
      <c r="B23" s="171">
        <f>'[2]（回答様式）３０年度漁協その他の金融機関の諸勘定'!B23+'[2]（回答様式）３０年度九州労金'!B23</f>
        <v>6</v>
      </c>
      <c r="C23" s="171">
        <f>'[2]（回答様式）３０年度漁協その他の金融機関の諸勘定'!C23+'[2]（回答様式）３０年度九州労金'!C23</f>
        <v>70207233</v>
      </c>
      <c r="D23" s="171">
        <f>'[2]（回答様式）３０年度九州労金'!D23</f>
        <v>3404</v>
      </c>
      <c r="E23" s="171">
        <f>'[2]（回答様式）３０年度漁協その他の金融機関の諸勘定'!E23+'[2]（回答様式）３０年度九州労金'!E23</f>
        <v>20689336</v>
      </c>
      <c r="F23" s="173" t="s">
        <v>105</v>
      </c>
      <c r="G23" s="171">
        <f>'[2]（回答様式）３０年度漁協その他の金融機関の諸勘定'!G23+'[2]（回答様式）３０年度九州労金'!G23</f>
        <v>44204</v>
      </c>
      <c r="H23" s="171">
        <f>'[2]（回答様式）３０年度漁協その他の金融機関の諸勘定'!H23+'[2]（回答様式）３０年度九州労金'!H23</f>
        <v>49448746</v>
      </c>
      <c r="I23" s="171">
        <f>'[2]（回答様式）３０年度漁協その他の金融機関の諸勘定'!I23+'[2]（回答様式）３０年度九州労金'!I23</f>
        <v>21540</v>
      </c>
      <c r="J23" s="171">
        <f>'[2]（回答様式）３０年度漁協その他の金融機関の諸勘定'!J23+'[2]（回答様式）３０年度九州労金'!J23</f>
        <v>47655684</v>
      </c>
      <c r="K23" s="171">
        <f>'[2]（回答様式）３０年度漁協その他の金融機関の諸勘定'!K23+'[2]（回答様式）３０年度九州労金'!K23</f>
        <v>886732</v>
      </c>
      <c r="L23" s="171">
        <f>'[2]（回答様式）３０年度漁協その他の金融機関の諸勘定'!L23+'[2]（回答様式）３０年度九州労金'!L23</f>
        <v>44183766</v>
      </c>
      <c r="M23" s="171">
        <f>'[2]（回答様式）３０年度漁協その他の金融機関の諸勘定'!M23+'[2]（回答様式）３０年度九州労金'!M23</f>
        <v>2585185</v>
      </c>
      <c r="N23" s="173" t="s">
        <v>105</v>
      </c>
      <c r="O23" s="170">
        <f t="shared" si="1"/>
        <v>67.878595927573443</v>
      </c>
      <c r="P23" s="173" t="s">
        <v>105</v>
      </c>
      <c r="Q23" s="171">
        <f>'[2]（回答様式）３０年度九州労金'!Q23</f>
        <v>439656</v>
      </c>
      <c r="R23" s="171">
        <f>'[2]（回答様式）３０年度九州労金'!R23</f>
        <v>24523</v>
      </c>
    </row>
    <row r="24" spans="1:18" ht="11.25" customHeight="1" x14ac:dyDescent="0.15">
      <c r="A24" s="35"/>
      <c r="B24" s="171"/>
      <c r="C24" s="171"/>
      <c r="D24" s="171"/>
      <c r="E24" s="171"/>
      <c r="F24" s="173" t="s">
        <v>105</v>
      </c>
      <c r="G24" s="171"/>
      <c r="H24" s="171"/>
      <c r="I24" s="171"/>
      <c r="J24" s="171"/>
      <c r="K24" s="171"/>
      <c r="L24" s="171"/>
      <c r="M24" s="171"/>
      <c r="N24" s="173" t="s">
        <v>105</v>
      </c>
      <c r="O24" s="170"/>
      <c r="P24" s="173" t="s">
        <v>105</v>
      </c>
      <c r="Q24" s="171"/>
      <c r="R24" s="171"/>
    </row>
    <row r="25" spans="1:18" ht="12.75" customHeight="1" x14ac:dyDescent="0.15">
      <c r="A25" s="35" t="s">
        <v>201</v>
      </c>
      <c r="B25" s="171">
        <f>'[2]（回答様式）３０年度漁協その他の金融機関の諸勘定'!B25+'[2]（回答様式）３０年度九州労金'!B25</f>
        <v>6</v>
      </c>
      <c r="C25" s="171">
        <f>'[2]（回答様式）３０年度漁協その他の金融機関の諸勘定'!C25+'[2]（回答様式）３０年度九州労金'!C25</f>
        <v>71890952</v>
      </c>
      <c r="D25" s="171">
        <f>'[2]（回答様式）３０年度九州労金'!D25</f>
        <v>3062</v>
      </c>
      <c r="E25" s="171">
        <f>'[2]（回答様式）３０年度漁協その他の金融機関の諸勘定'!E25+'[2]（回答様式）３０年度九州労金'!E25</f>
        <v>21515270</v>
      </c>
      <c r="F25" s="173" t="s">
        <v>105</v>
      </c>
      <c r="G25" s="171">
        <f>'[2]（回答様式）３０年度漁協その他の金融機関の諸勘定'!G25+'[2]（回答様式）３０年度九州労金'!G25</f>
        <v>61112</v>
      </c>
      <c r="H25" s="171">
        <f>'[2]（回答様式）３０年度漁協その他の金融機関の諸勘定'!H25+'[2]（回答様式）３０年度九州労金'!H25</f>
        <v>50291653</v>
      </c>
      <c r="I25" s="171">
        <f>'[2]（回答様式）３０年度漁協その他の金融機関の諸勘定'!I25+'[2]（回答様式）３０年度九州労金'!I25</f>
        <v>19854</v>
      </c>
      <c r="J25" s="171">
        <f>'[2]（回答様式）３０年度漁協その他の金融機関の諸勘定'!J25+'[2]（回答様式）３０年度九州労金'!J25</f>
        <v>48045592</v>
      </c>
      <c r="K25" s="171">
        <f>'[2]（回答様式）３０年度漁協その他の金融機関の諸勘定'!K25+'[2]（回答様式）３０年度九州労金'!K25</f>
        <v>943717</v>
      </c>
      <c r="L25" s="171">
        <f>'[2]（回答様式）３０年度漁協その他の金融機関の諸勘定'!L25+'[2]（回答様式）３０年度九州労金'!L25</f>
        <v>44549686</v>
      </c>
      <c r="M25" s="171">
        <f>'[2]（回答様式）３０年度漁協その他の金融機関の諸勘定'!M25+'[2]（回答様式）３０年度九州労金'!M25</f>
        <v>2552189</v>
      </c>
      <c r="N25" s="173" t="s">
        <v>105</v>
      </c>
      <c r="O25" s="170">
        <f>J25/C25*100</f>
        <v>66.831208466957008</v>
      </c>
      <c r="P25" s="173" t="s">
        <v>105</v>
      </c>
      <c r="Q25" s="171">
        <f>'[2]（回答様式）３０年度九州労金'!Q25</f>
        <v>486945</v>
      </c>
      <c r="R25" s="171">
        <f>'[2]（回答様式）３０年度九州労金'!R25</f>
        <v>32151</v>
      </c>
    </row>
    <row r="26" spans="1:18" ht="12.75" customHeight="1" x14ac:dyDescent="0.15">
      <c r="A26" s="35" t="s">
        <v>202</v>
      </c>
      <c r="B26" s="171">
        <f>'[2]（回答様式）３０年度漁協その他の金融機関の諸勘定'!B26+'[2]（回答様式）３０年度九州労金'!B26</f>
        <v>6</v>
      </c>
      <c r="C26" s="171">
        <f>'[2]（回答様式）３０年度漁協その他の金融機関の諸勘定'!C26+'[2]（回答様式）３０年度九州労金'!C26</f>
        <v>71443236</v>
      </c>
      <c r="D26" s="171">
        <f>'[2]（回答様式）３０年度九州労金'!D26</f>
        <v>831</v>
      </c>
      <c r="E26" s="171">
        <f>'[2]（回答様式）３０年度漁協その他の金融機関の諸勘定'!E26+'[2]（回答様式）３０年度九州労金'!E26</f>
        <v>21410341</v>
      </c>
      <c r="F26" s="173" t="s">
        <v>105</v>
      </c>
      <c r="G26" s="171">
        <f>'[2]（回答様式）３０年度漁協その他の金融機関の諸勘定'!G26+'[2]（回答様式）３０年度九州労金'!G26</f>
        <v>44565</v>
      </c>
      <c r="H26" s="171">
        <f>'[2]（回答様式）３０年度漁協その他の金融機関の諸勘定'!H26+'[2]（回答様式）３０年度九州労金'!H26</f>
        <v>49966280</v>
      </c>
      <c r="I26" s="171">
        <f>'[2]（回答様式）３０年度漁協その他の金融機関の諸勘定'!I26+'[2]（回答様式）３０年度九州労金'!I26</f>
        <v>21217</v>
      </c>
      <c r="J26" s="171">
        <f>'[2]（回答様式）３０年度漁協その他の金融機関の諸勘定'!J26+'[2]（回答様式）３０年度九州労金'!J26</f>
        <v>48328239</v>
      </c>
      <c r="K26" s="171">
        <f>'[2]（回答様式）３０年度漁協その他の金融機関の諸勘定'!K26+'[2]（回答様式）３０年度九州労金'!K26</f>
        <v>963177</v>
      </c>
      <c r="L26" s="171">
        <f>'[2]（回答様式）３０年度漁協その他の金融機関の諸勘定'!L26+'[2]（回答様式）３０年度九州労金'!L26</f>
        <v>44801576</v>
      </c>
      <c r="M26" s="171">
        <f>'[2]（回答様式）３０年度漁協その他の金融機関の諸勘定'!M26+'[2]（回答様式）３０年度九州労金'!M26</f>
        <v>2563485</v>
      </c>
      <c r="N26" s="173" t="s">
        <v>105</v>
      </c>
      <c r="O26" s="170">
        <f t="shared" si="1"/>
        <v>67.645646678154392</v>
      </c>
      <c r="P26" s="173" t="s">
        <v>105</v>
      </c>
      <c r="Q26" s="171">
        <f>'[2]（回答様式）３０年度九州労金'!Q26</f>
        <v>458013</v>
      </c>
      <c r="R26" s="171">
        <f>'[2]（回答様式）３０年度九州労金'!R26</f>
        <v>21235</v>
      </c>
    </row>
    <row r="27" spans="1:18" ht="12.75" customHeight="1" x14ac:dyDescent="0.15">
      <c r="A27" s="35" t="s">
        <v>203</v>
      </c>
      <c r="B27" s="171">
        <f>'[2]（回答様式）３０年度漁協その他の金融機関の諸勘定'!B27+'[2]（回答様式）３０年度九州労金'!B27</f>
        <v>6</v>
      </c>
      <c r="C27" s="171">
        <f>'[2]（回答様式）３０年度漁協その他の金融機関の諸勘定'!C27+'[2]（回答様式）３０年度九州労金'!C27</f>
        <v>70919479</v>
      </c>
      <c r="D27" s="171">
        <f>'[2]（回答様式）３０年度九州労金'!D27</f>
        <v>919</v>
      </c>
      <c r="E27" s="171">
        <f>'[2]（回答様式）３０年度漁協その他の金融機関の諸勘定'!E27+'[2]（回答様式）３０年度九州労金'!E27</f>
        <v>21391103</v>
      </c>
      <c r="F27" s="173" t="s">
        <v>105</v>
      </c>
      <c r="G27" s="171">
        <f>'[2]（回答様式）３０年度漁協その他の金融機関の諸勘定'!G27+'[2]（回答様式）３０年度九州労金'!G27</f>
        <v>73954</v>
      </c>
      <c r="H27" s="171">
        <f>'[2]（回答様式）３０年度漁協その他の金融機関の諸勘定'!H27+'[2]（回答様式）３０年度九州労金'!H27</f>
        <v>49431127</v>
      </c>
      <c r="I27" s="171">
        <f>'[2]（回答様式）３０年度漁協その他の金融機関の諸勘定'!I27+'[2]（回答様式）３０年度九州労金'!I27</f>
        <v>22375</v>
      </c>
      <c r="J27" s="171">
        <f>'[2]（回答様式）３０年度漁協その他の金融機関の諸勘定'!J27+'[2]（回答様式）３０年度九州労金'!J27</f>
        <v>48539316</v>
      </c>
      <c r="K27" s="171">
        <f>'[2]（回答様式）３０年度漁協その他の金融機関の諸勘定'!K27+'[2]（回答様式）３０年度九州労金'!K27</f>
        <v>1002060</v>
      </c>
      <c r="L27" s="171">
        <f>'[2]（回答様式）３０年度漁協その他の金融機関の諸勘定'!L27+'[2]（回答様式）３０年度九州労金'!L27</f>
        <v>44957336</v>
      </c>
      <c r="M27" s="171">
        <f>'[2]（回答様式）３０年度漁協その他の金融機関の諸勘定'!M27+'[2]（回答様式）３０年度九州労金'!M27</f>
        <v>2579919</v>
      </c>
      <c r="N27" s="173" t="s">
        <v>105</v>
      </c>
      <c r="O27" s="170">
        <f t="shared" si="1"/>
        <v>68.442854747988207</v>
      </c>
      <c r="P27" s="173" t="s">
        <v>105</v>
      </c>
      <c r="Q27" s="171">
        <f>'[2]（回答様式）３０年度九州労金'!Q27</f>
        <v>444688</v>
      </c>
      <c r="R27" s="171">
        <f>'[2]（回答様式）３０年度九州労金'!R27</f>
        <v>28320</v>
      </c>
    </row>
    <row r="28" spans="1:18" ht="12.75" customHeight="1" thickBot="1" x14ac:dyDescent="0.2">
      <c r="A28" s="39" t="s">
        <v>204</v>
      </c>
      <c r="B28" s="176">
        <f>'[2]（回答様式）３０年度漁協その他の金融機関の諸勘定'!B28+'[2]（回答様式）３０年度九州労金'!B28</f>
        <v>6</v>
      </c>
      <c r="C28" s="174">
        <f>'[2]（回答様式）３０年度漁協その他の金融機関の諸勘定'!C28+'[2]（回答様式）３０年度九州労金'!C28</f>
        <v>70462482</v>
      </c>
      <c r="D28" s="174">
        <f>'[2]（回答様式）３０年度九州労金'!D28</f>
        <v>656</v>
      </c>
      <c r="E28" s="174">
        <f>'[2]（回答様式）３０年度漁協その他の金融機関の諸勘定'!E28+'[2]（回答様式）３０年度九州労金'!E28</f>
        <v>21250109</v>
      </c>
      <c r="F28" s="175" t="s">
        <v>105</v>
      </c>
      <c r="G28" s="174">
        <f>'[2]（回答様式）３０年度漁協その他の金融機関の諸勘定'!G28+'[2]（回答様式）３０年度九州労金'!G28</f>
        <v>65206</v>
      </c>
      <c r="H28" s="174">
        <f>'[2]（回答様式）３０年度漁協その他の金融機関の諸勘定'!H28+'[2]（回答様式）３０年度九州労金'!H28</f>
        <v>49122934</v>
      </c>
      <c r="I28" s="174">
        <f>'[2]（回答様式）３０年度漁協その他の金融機関の諸勘定'!I28+'[2]（回答様式）３０年度九州労金'!I28</f>
        <v>23577</v>
      </c>
      <c r="J28" s="174">
        <f>'[2]（回答様式）３０年度漁協その他の金融機関の諸勘定'!J28+'[2]（回答様式）３０年度九州労金'!J28</f>
        <v>49219333</v>
      </c>
      <c r="K28" s="174">
        <f>'[2]（回答様式）３０年度漁協その他の金融機関の諸勘定'!K28+'[2]（回答様式）３０年度九州労金'!K28</f>
        <v>971466</v>
      </c>
      <c r="L28" s="174">
        <f>'[2]（回答様式）３０年度漁協その他の金融機関の諸勘定'!L28+'[2]（回答様式）３０年度九州労金'!L28</f>
        <v>45696317</v>
      </c>
      <c r="M28" s="174">
        <f>'[2]（回答様式）３０年度漁協その他の金融機関の諸勘定'!M28+'[2]（回答様式）３０年度九州労金'!M28</f>
        <v>2551549</v>
      </c>
      <c r="N28" s="175" t="s">
        <v>105</v>
      </c>
      <c r="O28" s="172">
        <f t="shared" si="1"/>
        <v>69.851829800715791</v>
      </c>
      <c r="P28" s="175" t="s">
        <v>105</v>
      </c>
      <c r="Q28" s="174">
        <f>'[2]（回答様式）３０年度九州労金'!Q28</f>
        <v>435625</v>
      </c>
      <c r="R28" s="174">
        <f>'[2]（回答様式）３０年度九州労金'!R28</f>
        <v>61074</v>
      </c>
    </row>
    <row r="29" spans="1:18" ht="13.5" customHeight="1" x14ac:dyDescent="0.15">
      <c r="A29" s="271" t="s">
        <v>251</v>
      </c>
      <c r="B29" s="272"/>
      <c r="C29" s="272"/>
      <c r="D29" s="272"/>
      <c r="E29" s="272"/>
      <c r="F29" s="272"/>
      <c r="G29" s="272"/>
      <c r="H29" s="272"/>
      <c r="I29" s="272"/>
    </row>
  </sheetData>
  <mergeCells count="20">
    <mergeCell ref="A29:I29"/>
    <mergeCell ref="R6:R8"/>
    <mergeCell ref="C7:C8"/>
    <mergeCell ref="D7:G7"/>
    <mergeCell ref="H7:I7"/>
    <mergeCell ref="J7:J8"/>
    <mergeCell ref="K7:K8"/>
    <mergeCell ref="L7:L8"/>
    <mergeCell ref="M7:M8"/>
    <mergeCell ref="N7:N8"/>
    <mergeCell ref="A1:I1"/>
    <mergeCell ref="J1:R1"/>
    <mergeCell ref="A3:I3"/>
    <mergeCell ref="A5:I5"/>
    <mergeCell ref="A6:A8"/>
    <mergeCell ref="C6:I6"/>
    <mergeCell ref="J6:N6"/>
    <mergeCell ref="O6:O8"/>
    <mergeCell ref="P6:P8"/>
    <mergeCell ref="Q6:Q8"/>
  </mergeCells>
  <phoneticPr fontId="2"/>
  <pageMargins left="0.59055118110236227" right="0.59055118110236227" top="0.59055118110236227" bottom="0.59055118110236227"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手形交換高、不渡手形実数及び取引停止処分数</vt:lpstr>
      <vt:lpstr>年度銀行協会社員銀行勘定</vt:lpstr>
      <vt:lpstr>金融公庫資金貸出状況</vt:lpstr>
      <vt:lpstr>商工組合中央金庫勘定</vt:lpstr>
      <vt:lpstr>農林中央金庫勘定</vt:lpstr>
      <vt:lpstr>信用金庫勘定</vt:lpstr>
      <vt:lpstr>信用組合勘定</vt:lpstr>
      <vt:lpstr>その他の金融機関の諸勘定</vt:lpstr>
      <vt:lpstr>'手形交換高、不渡手形実数及び取引停止処分数'!Print_Area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2019-06-24T05:36:08Z</cp:lastPrinted>
  <dcterms:created xsi:type="dcterms:W3CDTF">2000-07-31T06:46:36Z</dcterms:created>
  <dcterms:modified xsi:type="dcterms:W3CDTF">2020-03-24T00:51:15Z</dcterms:modified>
</cp:coreProperties>
</file>