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事業所税の申告書（第44号様式）" sheetId="1" r:id="rId1"/>
    <sheet name="事業所等明細書【通年使用】（第44号様式別表1）" sheetId="2" r:id="rId2"/>
    <sheet name="事業所等明細書【新規・廃止】（第44号様式別表1）" sheetId="3" r:id="rId3"/>
    <sheet name="非課税明細書【通年使用】（第44号様式別表2） " sheetId="4" r:id="rId4"/>
    <sheet name="非課税明細書【新規・廃止】（第44号様式別表2）" sheetId="5" r:id="rId5"/>
    <sheet name="課税標準の特例明細書【通年使用】（第44号様式別表3）" sheetId="7" r:id="rId6"/>
    <sheet name="課税標準の特例明細書【新規・廃止】（第44号様式別表3）" sheetId="8" r:id="rId7"/>
    <sheet name="共有部分の計算書（第44号様式別表４）" sheetId="10" r:id="rId8"/>
    <sheet name="みなし共同事業に係る明細書" sheetId="11" r:id="rId9"/>
  </sheets>
  <definedNames>
    <definedName name="_xlnm.Print_Area" localSheetId="6">'課税標準の特例明細書【新規・廃止】（第44号様式別表3）'!$B$2:$AV$84</definedName>
    <definedName name="_xlnm.Print_Area" localSheetId="5">'課税標準の特例明細書【通年使用】（第44号様式別表3）'!$B$2:$AV$253</definedName>
    <definedName name="_xlnm.Print_Area" localSheetId="7">'共有部分の計算書（第44号様式別表４）'!$B$2:$AV$253</definedName>
    <definedName name="_xlnm.Print_Area" localSheetId="0">'事業所税の申告書（第44号様式）'!$B$2:$AV$41</definedName>
    <definedName name="_xlnm.Print_Area" localSheetId="2">'事業所等明細書【新規・廃止】（第44号様式別表1）'!$B$2:$AV$85</definedName>
    <definedName name="_xlnm.Print_Area" localSheetId="1">'事業所等明細書【通年使用】（第44号様式別表1）'!$B$2:$AV$253</definedName>
    <definedName name="_xlnm.Print_Area" localSheetId="4">'非課税明細書【新規・廃止】（第44号様式別表2）'!$B$2:$AV$85</definedName>
    <definedName name="_xlnm.Print_Area" localSheetId="3">'非課税明細書【通年使用】（第44号様式別表2） '!$B$2:$AV$253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1" i="8" l="1"/>
  <c r="T77" i="8"/>
  <c r="T75" i="8"/>
  <c r="T73" i="8"/>
  <c r="T60" i="8"/>
  <c r="T58" i="8"/>
  <c r="T56" i="8"/>
  <c r="T54" i="8"/>
  <c r="T35" i="8"/>
  <c r="T33" i="8"/>
  <c r="T31" i="8"/>
  <c r="T29" i="8"/>
  <c r="T14" i="8"/>
  <c r="T16" i="8"/>
  <c r="T18" i="8"/>
  <c r="T12" i="8"/>
  <c r="AK239" i="7"/>
  <c r="T245" i="7"/>
  <c r="T243" i="7"/>
  <c r="T241" i="7"/>
  <c r="T239" i="7"/>
  <c r="T228" i="7"/>
  <c r="T226" i="7"/>
  <c r="T224" i="7"/>
  <c r="T222" i="7"/>
  <c r="T203" i="7"/>
  <c r="T201" i="7"/>
  <c r="T199" i="7"/>
  <c r="T197" i="7"/>
  <c r="T186" i="7"/>
  <c r="T184" i="7"/>
  <c r="T182" i="7"/>
  <c r="T180" i="7"/>
  <c r="T161" i="7"/>
  <c r="T159" i="7"/>
  <c r="T157" i="7"/>
  <c r="T155" i="7"/>
  <c r="T144" i="7"/>
  <c r="T142" i="7"/>
  <c r="T140" i="7"/>
  <c r="T138" i="7"/>
  <c r="T119" i="7"/>
  <c r="T117" i="7"/>
  <c r="T115" i="7"/>
  <c r="T113" i="7"/>
  <c r="T102" i="7"/>
  <c r="T100" i="7"/>
  <c r="T98" i="7"/>
  <c r="T96" i="7"/>
  <c r="T77" i="7"/>
  <c r="T75" i="7"/>
  <c r="T73" i="7"/>
  <c r="T71" i="7"/>
  <c r="T60" i="7"/>
  <c r="T58" i="7"/>
  <c r="T56" i="7"/>
  <c r="T54" i="7"/>
  <c r="T35" i="7"/>
  <c r="T33" i="7"/>
  <c r="T31" i="7"/>
  <c r="T29" i="7"/>
  <c r="T18" i="7"/>
  <c r="T16" i="7"/>
  <c r="T14" i="7"/>
  <c r="T12" i="7"/>
  <c r="AO6" i="10" l="1"/>
  <c r="AO3" i="8"/>
  <c r="AO3" i="7"/>
  <c r="AO3" i="5"/>
  <c r="AO3" i="4"/>
  <c r="AO3" i="3"/>
  <c r="AO3" i="2"/>
  <c r="AN5" i="11" l="1"/>
  <c r="AH3" i="11"/>
  <c r="U5" i="11"/>
  <c r="J3" i="11"/>
  <c r="AN18" i="11"/>
  <c r="AN20" i="11"/>
  <c r="AN22" i="11"/>
  <c r="AN24" i="11"/>
  <c r="AN26" i="11"/>
  <c r="AN28" i="11"/>
  <c r="AN30" i="11" s="1"/>
  <c r="AN16" i="11"/>
  <c r="AN14" i="11"/>
  <c r="AN12" i="11"/>
  <c r="AA18" i="11"/>
  <c r="AA20" i="11"/>
  <c r="AA22" i="11"/>
  <c r="AA24" i="11"/>
  <c r="AA26" i="11"/>
  <c r="AA16" i="11"/>
  <c r="AA28" i="11"/>
  <c r="AA14" i="11"/>
  <c r="AA12" i="11"/>
  <c r="Q18" i="11"/>
  <c r="Q20" i="11"/>
  <c r="Q22" i="11"/>
  <c r="Q24" i="11"/>
  <c r="Q26" i="11"/>
  <c r="Q16" i="11"/>
  <c r="Q28" i="11"/>
  <c r="Q14" i="11"/>
  <c r="Q12" i="11"/>
  <c r="AA30" i="11" l="1"/>
  <c r="AN42" i="2" l="1"/>
  <c r="AJ42" i="2"/>
  <c r="AN84" i="2"/>
  <c r="AJ84" i="2"/>
  <c r="AN126" i="2"/>
  <c r="AJ126" i="2"/>
  <c r="AN168" i="2"/>
  <c r="AJ168" i="2"/>
  <c r="AN210" i="2"/>
  <c r="AJ210" i="2"/>
  <c r="AN252" i="2"/>
  <c r="AJ252" i="2"/>
  <c r="AZ41" i="2"/>
  <c r="AN19" i="1"/>
  <c r="S33" i="1"/>
  <c r="L75" i="5"/>
  <c r="L73" i="5"/>
  <c r="L71" i="5"/>
  <c r="L69" i="5"/>
  <c r="AC65" i="5"/>
  <c r="L59" i="5"/>
  <c r="L57" i="5"/>
  <c r="L55" i="5"/>
  <c r="L53" i="5"/>
  <c r="AC49" i="5"/>
  <c r="L33" i="5"/>
  <c r="L31" i="5"/>
  <c r="L29" i="5"/>
  <c r="L27" i="5"/>
  <c r="AC23" i="5"/>
  <c r="L17" i="5"/>
  <c r="L15" i="5"/>
  <c r="L13" i="5"/>
  <c r="L11" i="5"/>
  <c r="AC7" i="5"/>
  <c r="L243" i="4"/>
  <c r="L241" i="4"/>
  <c r="L239" i="4"/>
  <c r="L237" i="4"/>
  <c r="AC233" i="4"/>
  <c r="L227" i="4"/>
  <c r="L225" i="4"/>
  <c r="L223" i="4"/>
  <c r="L221" i="4"/>
  <c r="AC217" i="4"/>
  <c r="L201" i="4"/>
  <c r="L199" i="4"/>
  <c r="L197" i="4"/>
  <c r="L195" i="4"/>
  <c r="AC191" i="4"/>
  <c r="L185" i="4"/>
  <c r="L183" i="4"/>
  <c r="L181" i="4"/>
  <c r="L179" i="4"/>
  <c r="AC175" i="4"/>
  <c r="L159" i="4"/>
  <c r="L157" i="4"/>
  <c r="L155" i="4"/>
  <c r="L153" i="4"/>
  <c r="AC149" i="4"/>
  <c r="L143" i="4"/>
  <c r="L141" i="4"/>
  <c r="L139" i="4"/>
  <c r="L137" i="4"/>
  <c r="AC133" i="4"/>
  <c r="L117" i="4"/>
  <c r="L115" i="4"/>
  <c r="L113" i="4"/>
  <c r="L111" i="4"/>
  <c r="AC107" i="4"/>
  <c r="L101" i="4"/>
  <c r="L99" i="4"/>
  <c r="L97" i="4"/>
  <c r="L95" i="4"/>
  <c r="AC91" i="4"/>
  <c r="L75" i="4"/>
  <c r="L73" i="4"/>
  <c r="L71" i="4"/>
  <c r="L69" i="4"/>
  <c r="AC65" i="4"/>
  <c r="L59" i="4"/>
  <c r="L57" i="4"/>
  <c r="L55" i="4"/>
  <c r="L53" i="4"/>
  <c r="AC49" i="4"/>
  <c r="L33" i="4"/>
  <c r="L31" i="4"/>
  <c r="L29" i="4"/>
  <c r="L27" i="4"/>
  <c r="AC23" i="4"/>
  <c r="AC234" i="10"/>
  <c r="AC220" i="10"/>
  <c r="AC192" i="10"/>
  <c r="AC178" i="10"/>
  <c r="AC150" i="10"/>
  <c r="AC136" i="10"/>
  <c r="AC108" i="10"/>
  <c r="AC94" i="10"/>
  <c r="AC66" i="10"/>
  <c r="AC52" i="10"/>
  <c r="AI218" i="10"/>
  <c r="X218" i="10"/>
  <c r="AO216" i="10"/>
  <c r="AG216" i="10"/>
  <c r="X216" i="10"/>
  <c r="AI176" i="10"/>
  <c r="X176" i="10"/>
  <c r="AO174" i="10"/>
  <c r="AG174" i="10"/>
  <c r="X174" i="10"/>
  <c r="AI134" i="10"/>
  <c r="X134" i="10"/>
  <c r="AO132" i="10"/>
  <c r="AG132" i="10"/>
  <c r="X132" i="10"/>
  <c r="AI92" i="10"/>
  <c r="X92" i="10"/>
  <c r="AO90" i="10"/>
  <c r="AG90" i="10"/>
  <c r="X90" i="10"/>
  <c r="AI50" i="10"/>
  <c r="X50" i="10"/>
  <c r="AO48" i="10"/>
  <c r="AG48" i="10"/>
  <c r="X48" i="10"/>
  <c r="AC24" i="10"/>
  <c r="AY50" i="10"/>
  <c r="AX50" i="10"/>
  <c r="AY49" i="10"/>
  <c r="AX49" i="10"/>
  <c r="AY48" i="10"/>
  <c r="AX48" i="10"/>
  <c r="AY47" i="10"/>
  <c r="AX47" i="10"/>
  <c r="AY46" i="10"/>
  <c r="AX46" i="10"/>
  <c r="AY45" i="10"/>
  <c r="AX45" i="10"/>
  <c r="AY44" i="10"/>
  <c r="AX44" i="10"/>
  <c r="AY43" i="10"/>
  <c r="AX43" i="10"/>
  <c r="AY42" i="10"/>
  <c r="AX42" i="10"/>
  <c r="AY41" i="10"/>
  <c r="AX41" i="10"/>
  <c r="AY40" i="10"/>
  <c r="AX40" i="10"/>
  <c r="AY39" i="10"/>
  <c r="AX39" i="10"/>
  <c r="AY38" i="10"/>
  <c r="AX38" i="10"/>
  <c r="AY37" i="10"/>
  <c r="AX37" i="10"/>
  <c r="AY36" i="10"/>
  <c r="AX36" i="10"/>
  <c r="AY35" i="10"/>
  <c r="AX35" i="10"/>
  <c r="AY34" i="10"/>
  <c r="AX34" i="10"/>
  <c r="AY33" i="10"/>
  <c r="AX33" i="10"/>
  <c r="AY32" i="10"/>
  <c r="AX32" i="10"/>
  <c r="AY31" i="10"/>
  <c r="AX31" i="10"/>
  <c r="AY30" i="10"/>
  <c r="AX30" i="10"/>
  <c r="AY29" i="10"/>
  <c r="AX29" i="10"/>
  <c r="AY28" i="10"/>
  <c r="AX28" i="10"/>
  <c r="AY27" i="10"/>
  <c r="AX27" i="10"/>
  <c r="AY26" i="10"/>
  <c r="AX26" i="10"/>
  <c r="AY25" i="10"/>
  <c r="AX25" i="10"/>
  <c r="AY24" i="10"/>
  <c r="AX24" i="10"/>
  <c r="AY23" i="10"/>
  <c r="AX23" i="10"/>
  <c r="AY22" i="10"/>
  <c r="AX22" i="10"/>
  <c r="AY21" i="10"/>
  <c r="AX21" i="10"/>
  <c r="AY20" i="10"/>
  <c r="AX20" i="10"/>
  <c r="AY19" i="10"/>
  <c r="AX19" i="10"/>
  <c r="AY18" i="10"/>
  <c r="AX18" i="10"/>
  <c r="AY17" i="10"/>
  <c r="AX17" i="10"/>
  <c r="AY16" i="10"/>
  <c r="AX16" i="10"/>
  <c r="AY15" i="10"/>
  <c r="AX15" i="10"/>
  <c r="AY14" i="10"/>
  <c r="AX14" i="10"/>
  <c r="AY13" i="10"/>
  <c r="AX13" i="10"/>
  <c r="AY12" i="10"/>
  <c r="AX12" i="10"/>
  <c r="AY11" i="10"/>
  <c r="AX11" i="10"/>
  <c r="AY10" i="10"/>
  <c r="AX10" i="10"/>
  <c r="AI8" i="10"/>
  <c r="X8" i="10"/>
  <c r="AG6" i="10"/>
  <c r="X6" i="10"/>
  <c r="AC10" i="10" l="1"/>
  <c r="BB34" i="8" l="1"/>
  <c r="BB33" i="8"/>
  <c r="BB32" i="8"/>
  <c r="BB31" i="8"/>
  <c r="BB30" i="8"/>
  <c r="BB29" i="8"/>
  <c r="BB28" i="8"/>
  <c r="BB27" i="8"/>
  <c r="BB26" i="8"/>
  <c r="BB25" i="8"/>
  <c r="BB24" i="8"/>
  <c r="BB23" i="8"/>
  <c r="BB22" i="8"/>
  <c r="BB21" i="8"/>
  <c r="BB20" i="8"/>
  <c r="BD16" i="8"/>
  <c r="BC16" i="8"/>
  <c r="BB16" i="8"/>
  <c r="BD15" i="8"/>
  <c r="BC15" i="8"/>
  <c r="BB15" i="8"/>
  <c r="BD14" i="8"/>
  <c r="BC14" i="8"/>
  <c r="BB14" i="8"/>
  <c r="BD13" i="8"/>
  <c r="BC13" i="8"/>
  <c r="BB13" i="8"/>
  <c r="BD12" i="8"/>
  <c r="BC12" i="8"/>
  <c r="BB12" i="8"/>
  <c r="BD11" i="8"/>
  <c r="BC11" i="8"/>
  <c r="BB11" i="8"/>
  <c r="BD10" i="8"/>
  <c r="BC10" i="8"/>
  <c r="BB10" i="8"/>
  <c r="BD9" i="8"/>
  <c r="BC9" i="8"/>
  <c r="BB9" i="8"/>
  <c r="BD8" i="8"/>
  <c r="BC8" i="8"/>
  <c r="BB8" i="8"/>
  <c r="BD7" i="8"/>
  <c r="BC7" i="8"/>
  <c r="BB7" i="8"/>
  <c r="BD6" i="8"/>
  <c r="BC6" i="8"/>
  <c r="BB6" i="8"/>
  <c r="BD5" i="8"/>
  <c r="BC5" i="8"/>
  <c r="BB5" i="8"/>
  <c r="BD4" i="8"/>
  <c r="BC4" i="8"/>
  <c r="BB4" i="8"/>
  <c r="BC3" i="8"/>
  <c r="BB3" i="8"/>
  <c r="AC82" i="8" l="1"/>
  <c r="N81" i="8"/>
  <c r="AN80" i="8"/>
  <c r="B80" i="8"/>
  <c r="AK79" i="8"/>
  <c r="AN78" i="8"/>
  <c r="B78" i="8"/>
  <c r="AK77" i="8"/>
  <c r="W77" i="8"/>
  <c r="AN76" i="8"/>
  <c r="B76" i="8"/>
  <c r="AK75" i="8"/>
  <c r="W75" i="8"/>
  <c r="AN74" i="8"/>
  <c r="AN82" i="8" s="1"/>
  <c r="B74" i="8"/>
  <c r="AK73" i="8"/>
  <c r="W73" i="8"/>
  <c r="AN72" i="8"/>
  <c r="B72" i="8"/>
  <c r="AK71" i="8"/>
  <c r="W71" i="8"/>
  <c r="AC66" i="8"/>
  <c r="AC65" i="8"/>
  <c r="N64" i="8"/>
  <c r="AN63" i="8"/>
  <c r="B63" i="8"/>
  <c r="AK62" i="8"/>
  <c r="AN61" i="8"/>
  <c r="B61" i="8"/>
  <c r="AK60" i="8"/>
  <c r="W60" i="8"/>
  <c r="AN59" i="8"/>
  <c r="B59" i="8"/>
  <c r="AK58" i="8"/>
  <c r="W58" i="8"/>
  <c r="AN57" i="8"/>
  <c r="B57" i="8"/>
  <c r="AK56" i="8"/>
  <c r="W56" i="8"/>
  <c r="AN55" i="8"/>
  <c r="B55" i="8"/>
  <c r="AK54" i="8"/>
  <c r="W54" i="8"/>
  <c r="AC49" i="8"/>
  <c r="AI47" i="8"/>
  <c r="X47" i="8"/>
  <c r="AO45" i="8"/>
  <c r="AG45" i="8"/>
  <c r="X45" i="8"/>
  <c r="AC40" i="8"/>
  <c r="N39" i="8"/>
  <c r="AN38" i="8"/>
  <c r="B38" i="8"/>
  <c r="AK37" i="8"/>
  <c r="AN36" i="8"/>
  <c r="B36" i="8"/>
  <c r="AK35" i="8"/>
  <c r="W35" i="8"/>
  <c r="AN34" i="8"/>
  <c r="B34" i="8"/>
  <c r="AK33" i="8"/>
  <c r="W33" i="8"/>
  <c r="AN32" i="8"/>
  <c r="B32" i="8"/>
  <c r="AK31" i="8"/>
  <c r="W31" i="8"/>
  <c r="AN30" i="8"/>
  <c r="B30" i="8"/>
  <c r="AK29" i="8"/>
  <c r="W29" i="8"/>
  <c r="AC24" i="8"/>
  <c r="AC23" i="8"/>
  <c r="N22" i="8"/>
  <c r="AN21" i="8"/>
  <c r="B21" i="8"/>
  <c r="AK20" i="8"/>
  <c r="AN19" i="8"/>
  <c r="B19" i="8"/>
  <c r="AK18" i="8"/>
  <c r="W18" i="8"/>
  <c r="AN17" i="8"/>
  <c r="B17" i="8"/>
  <c r="AK16" i="8"/>
  <c r="W16" i="8"/>
  <c r="AN15" i="8"/>
  <c r="B15" i="8"/>
  <c r="AK14" i="8"/>
  <c r="W14" i="8"/>
  <c r="B13" i="8"/>
  <c r="AK12" i="8"/>
  <c r="AN13" i="8" s="1"/>
  <c r="AN23" i="8" s="1"/>
  <c r="AN42" i="8" s="1"/>
  <c r="W12" i="8"/>
  <c r="BB19" i="8" s="1"/>
  <c r="BB35" i="8" s="1"/>
  <c r="AC7" i="8"/>
  <c r="AI5" i="8"/>
  <c r="X5" i="8"/>
  <c r="AG3" i="8"/>
  <c r="X3" i="8"/>
  <c r="N22" i="7"/>
  <c r="AC250" i="7"/>
  <c r="N249" i="7"/>
  <c r="AN248" i="7"/>
  <c r="B248" i="7"/>
  <c r="AK247" i="7"/>
  <c r="AN246" i="7"/>
  <c r="B246" i="7"/>
  <c r="AK245" i="7"/>
  <c r="W245" i="7"/>
  <c r="AN244" i="7"/>
  <c r="B244" i="7"/>
  <c r="AK243" i="7"/>
  <c r="W243" i="7"/>
  <c r="AN242" i="7"/>
  <c r="B242" i="7"/>
  <c r="AK241" i="7"/>
  <c r="W241" i="7"/>
  <c r="B240" i="7"/>
  <c r="AN240" i="7"/>
  <c r="W239" i="7"/>
  <c r="AC233" i="7"/>
  <c r="N232" i="7"/>
  <c r="AN231" i="7"/>
  <c r="B231" i="7"/>
  <c r="AK230" i="7"/>
  <c r="AN229" i="7"/>
  <c r="B229" i="7"/>
  <c r="AK228" i="7"/>
  <c r="W228" i="7"/>
  <c r="AN227" i="7"/>
  <c r="B227" i="7"/>
  <c r="AK226" i="7"/>
  <c r="W226" i="7"/>
  <c r="AN225" i="7"/>
  <c r="B225" i="7"/>
  <c r="AK224" i="7"/>
  <c r="W224" i="7"/>
  <c r="B223" i="7"/>
  <c r="AK222" i="7"/>
  <c r="AN223" i="7" s="1"/>
  <c r="W222" i="7"/>
  <c r="AI215" i="7"/>
  <c r="X215" i="7"/>
  <c r="AO213" i="7"/>
  <c r="AG213" i="7"/>
  <c r="X213" i="7"/>
  <c r="AC208" i="7"/>
  <c r="N207" i="7"/>
  <c r="AN206" i="7"/>
  <c r="B206" i="7"/>
  <c r="AK205" i="7"/>
  <c r="AN204" i="7"/>
  <c r="B204" i="7"/>
  <c r="AK203" i="7"/>
  <c r="W203" i="7"/>
  <c r="AN202" i="7"/>
  <c r="B202" i="7"/>
  <c r="AK201" i="7"/>
  <c r="W201" i="7"/>
  <c r="AN200" i="7"/>
  <c r="B200" i="7"/>
  <c r="AK199" i="7"/>
  <c r="W199" i="7"/>
  <c r="B198" i="7"/>
  <c r="AK197" i="7"/>
  <c r="AN198" i="7" s="1"/>
  <c r="W197" i="7"/>
  <c r="AC191" i="7"/>
  <c r="N190" i="7"/>
  <c r="AN189" i="7"/>
  <c r="B189" i="7"/>
  <c r="AK188" i="7"/>
  <c r="AN187" i="7"/>
  <c r="B187" i="7"/>
  <c r="AK186" i="7"/>
  <c r="W186" i="7"/>
  <c r="AN185" i="7"/>
  <c r="B185" i="7"/>
  <c r="AK184" i="7"/>
  <c r="W184" i="7"/>
  <c r="AN183" i="7"/>
  <c r="B183" i="7"/>
  <c r="AK182" i="7"/>
  <c r="W182" i="7"/>
  <c r="B181" i="7"/>
  <c r="AK180" i="7"/>
  <c r="AN181" i="7" s="1"/>
  <c r="W180" i="7"/>
  <c r="AI173" i="7"/>
  <c r="X173" i="7"/>
  <c r="AO171" i="7"/>
  <c r="AG171" i="7"/>
  <c r="X171" i="7"/>
  <c r="AC166" i="7"/>
  <c r="N165" i="7"/>
  <c r="AN164" i="7"/>
  <c r="B164" i="7"/>
  <c r="AK163" i="7"/>
  <c r="AN162" i="7"/>
  <c r="B162" i="7"/>
  <c r="AK161" i="7"/>
  <c r="W161" i="7"/>
  <c r="AN160" i="7"/>
  <c r="B160" i="7"/>
  <c r="AK159" i="7"/>
  <c r="W159" i="7"/>
  <c r="AN158" i="7"/>
  <c r="B158" i="7"/>
  <c r="AK157" i="7"/>
  <c r="W157" i="7"/>
  <c r="B156" i="7"/>
  <c r="AK155" i="7"/>
  <c r="AN156" i="7" s="1"/>
  <c r="W155" i="7"/>
  <c r="AC149" i="7"/>
  <c r="N148" i="7"/>
  <c r="AN147" i="7"/>
  <c r="B147" i="7"/>
  <c r="AK146" i="7"/>
  <c r="AN145" i="7"/>
  <c r="B145" i="7"/>
  <c r="AK144" i="7"/>
  <c r="W144" i="7"/>
  <c r="AN143" i="7"/>
  <c r="B143" i="7"/>
  <c r="AK142" i="7"/>
  <c r="W142" i="7"/>
  <c r="AN141" i="7"/>
  <c r="B141" i="7"/>
  <c r="AK140" i="7"/>
  <c r="W140" i="7"/>
  <c r="B139" i="7"/>
  <c r="AK138" i="7"/>
  <c r="AN139" i="7" s="1"/>
  <c r="W138" i="7"/>
  <c r="AI131" i="7"/>
  <c r="X131" i="7"/>
  <c r="AO129" i="7"/>
  <c r="AG129" i="7"/>
  <c r="X129" i="7"/>
  <c r="AC124" i="7"/>
  <c r="N123" i="7"/>
  <c r="AN122" i="7"/>
  <c r="B122" i="7"/>
  <c r="AK121" i="7"/>
  <c r="AN120" i="7"/>
  <c r="B120" i="7"/>
  <c r="AK119" i="7"/>
  <c r="W119" i="7"/>
  <c r="AN118" i="7"/>
  <c r="B118" i="7"/>
  <c r="AK117" i="7"/>
  <c r="W117" i="7"/>
  <c r="AN116" i="7"/>
  <c r="B116" i="7"/>
  <c r="AK115" i="7"/>
  <c r="W115" i="7"/>
  <c r="B114" i="7"/>
  <c r="AK113" i="7"/>
  <c r="AN114" i="7" s="1"/>
  <c r="W113" i="7"/>
  <c r="AC107" i="7"/>
  <c r="N106" i="7"/>
  <c r="AN105" i="7"/>
  <c r="B105" i="7"/>
  <c r="AK104" i="7"/>
  <c r="AN103" i="7"/>
  <c r="B103" i="7"/>
  <c r="AK102" i="7"/>
  <c r="W102" i="7"/>
  <c r="AN101" i="7"/>
  <c r="B101" i="7"/>
  <c r="AK100" i="7"/>
  <c r="W100" i="7"/>
  <c r="AN99" i="7"/>
  <c r="B99" i="7"/>
  <c r="AK98" i="7"/>
  <c r="W98" i="7"/>
  <c r="B97" i="7"/>
  <c r="AK96" i="7"/>
  <c r="AN97" i="7" s="1"/>
  <c r="W96" i="7"/>
  <c r="AI89" i="7"/>
  <c r="X89" i="7"/>
  <c r="AO87" i="7"/>
  <c r="AG87" i="7"/>
  <c r="X87" i="7"/>
  <c r="AC82" i="7"/>
  <c r="N81" i="7"/>
  <c r="AN80" i="7"/>
  <c r="B80" i="7"/>
  <c r="AK79" i="7"/>
  <c r="AN78" i="7"/>
  <c r="B78" i="7"/>
  <c r="AK77" i="7"/>
  <c r="W77" i="7"/>
  <c r="AN76" i="7"/>
  <c r="B76" i="7"/>
  <c r="AK75" i="7"/>
  <c r="W75" i="7"/>
  <c r="AN74" i="7"/>
  <c r="B74" i="7"/>
  <c r="AK73" i="7"/>
  <c r="W73" i="7"/>
  <c r="B72" i="7"/>
  <c r="AK71" i="7"/>
  <c r="AN72" i="7" s="1"/>
  <c r="W71" i="7"/>
  <c r="AC65" i="7"/>
  <c r="N64" i="7"/>
  <c r="AN63" i="7"/>
  <c r="B63" i="7"/>
  <c r="AK62" i="7"/>
  <c r="AN61" i="7"/>
  <c r="B61" i="7"/>
  <c r="AK60" i="7"/>
  <c r="W60" i="7"/>
  <c r="AN59" i="7"/>
  <c r="B59" i="7"/>
  <c r="AK58" i="7"/>
  <c r="W58" i="7"/>
  <c r="AN57" i="7"/>
  <c r="B57" i="7"/>
  <c r="AK56" i="7"/>
  <c r="W56" i="7"/>
  <c r="B55" i="7"/>
  <c r="AK54" i="7"/>
  <c r="AN55" i="7" s="1"/>
  <c r="W54" i="7"/>
  <c r="AI47" i="7"/>
  <c r="X47" i="7"/>
  <c r="AO45" i="7"/>
  <c r="AG45" i="7"/>
  <c r="X45" i="7"/>
  <c r="AC40" i="7"/>
  <c r="N39" i="7"/>
  <c r="AN38" i="7"/>
  <c r="B38" i="7"/>
  <c r="AK37" i="7"/>
  <c r="AN36" i="7"/>
  <c r="B36" i="7"/>
  <c r="AK35" i="7"/>
  <c r="W35" i="7"/>
  <c r="AN34" i="7"/>
  <c r="B34" i="7"/>
  <c r="AK33" i="7"/>
  <c r="W33" i="7"/>
  <c r="AN32" i="7"/>
  <c r="B32" i="7"/>
  <c r="AK31" i="7"/>
  <c r="W31" i="7"/>
  <c r="B30" i="7"/>
  <c r="AK29" i="7"/>
  <c r="AN30" i="7" s="1"/>
  <c r="W29" i="7"/>
  <c r="AC23" i="7"/>
  <c r="AN21" i="7"/>
  <c r="AN19" i="7"/>
  <c r="AN17" i="7"/>
  <c r="AN15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C25" i="7"/>
  <c r="BC26" i="7"/>
  <c r="BC27" i="7"/>
  <c r="BC28" i="7"/>
  <c r="BC29" i="7"/>
  <c r="BC30" i="7"/>
  <c r="BC31" i="7"/>
  <c r="BC32" i="7"/>
  <c r="BC33" i="7"/>
  <c r="BC34" i="7"/>
  <c r="BC35" i="7"/>
  <c r="BC36" i="7"/>
  <c r="BC37" i="7"/>
  <c r="BC38" i="7"/>
  <c r="BC39" i="7"/>
  <c r="BC40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B25" i="7"/>
  <c r="BB26" i="7"/>
  <c r="BB27" i="7"/>
  <c r="BB28" i="7"/>
  <c r="BB29" i="7"/>
  <c r="BB30" i="7"/>
  <c r="BB31" i="7"/>
  <c r="BB32" i="7"/>
  <c r="BB33" i="7"/>
  <c r="BB34" i="7"/>
  <c r="BB35" i="7"/>
  <c r="BB36" i="7"/>
  <c r="BB37" i="7"/>
  <c r="BB38" i="7"/>
  <c r="BB39" i="7"/>
  <c r="BB40" i="7"/>
  <c r="BB41" i="7"/>
  <c r="AK20" i="7"/>
  <c r="AK18" i="7"/>
  <c r="AK16" i="7"/>
  <c r="AK14" i="7"/>
  <c r="AK12" i="7"/>
  <c r="AN13" i="7" s="1"/>
  <c r="B13" i="7"/>
  <c r="B15" i="7"/>
  <c r="B19" i="7"/>
  <c r="B17" i="7"/>
  <c r="B21" i="7"/>
  <c r="W18" i="7"/>
  <c r="W16" i="7"/>
  <c r="W14" i="7"/>
  <c r="W249" i="7" l="1"/>
  <c r="AN233" i="7"/>
  <c r="W232" i="7"/>
  <c r="W39" i="8"/>
  <c r="AN84" i="8"/>
  <c r="W64" i="8"/>
  <c r="AN65" i="8"/>
  <c r="AN40" i="8"/>
  <c r="W22" i="8"/>
  <c r="W81" i="8"/>
  <c r="AN250" i="7"/>
  <c r="AN208" i="7"/>
  <c r="AN166" i="7"/>
  <c r="AN149" i="7"/>
  <c r="W207" i="7"/>
  <c r="W190" i="7"/>
  <c r="AN191" i="7"/>
  <c r="AN107" i="7"/>
  <c r="W148" i="7"/>
  <c r="W165" i="7"/>
  <c r="W123" i="7"/>
  <c r="W106" i="7"/>
  <c r="AN124" i="7"/>
  <c r="AN40" i="7"/>
  <c r="W81" i="7"/>
  <c r="W64" i="7"/>
  <c r="AN65" i="7"/>
  <c r="AN82" i="7"/>
  <c r="W39" i="7"/>
  <c r="W12" i="7"/>
  <c r="W22" i="7" s="1"/>
  <c r="BC43" i="7"/>
  <c r="BB43" i="7"/>
  <c r="BC42" i="7"/>
  <c r="BB42" i="7"/>
  <c r="BC41" i="7"/>
  <c r="AN23" i="7"/>
  <c r="BC9" i="7"/>
  <c r="BB9" i="7"/>
  <c r="BC8" i="7"/>
  <c r="BB8" i="7"/>
  <c r="BC7" i="7"/>
  <c r="BB7" i="7"/>
  <c r="BC6" i="7"/>
  <c r="BB6" i="7"/>
  <c r="BC5" i="7"/>
  <c r="BB5" i="7"/>
  <c r="AI5" i="7"/>
  <c r="X5" i="7"/>
  <c r="BC4" i="7"/>
  <c r="BB4" i="7"/>
  <c r="BC3" i="7"/>
  <c r="BB3" i="7"/>
  <c r="AG3" i="7"/>
  <c r="X3" i="7"/>
  <c r="AN42" i="3"/>
  <c r="AJ42" i="3"/>
  <c r="AN84" i="3"/>
  <c r="AJ84" i="3"/>
  <c r="S84" i="3"/>
  <c r="S42" i="3"/>
  <c r="S40" i="3"/>
  <c r="S82" i="3"/>
  <c r="AZ34" i="5"/>
  <c r="AZ33" i="5"/>
  <c r="AZ32" i="5"/>
  <c r="AZ31" i="5"/>
  <c r="AZ30" i="5"/>
  <c r="AZ29" i="5"/>
  <c r="AZ28" i="5"/>
  <c r="AZ27" i="5"/>
  <c r="AZ26" i="5"/>
  <c r="AZ25" i="5"/>
  <c r="AZ24" i="5"/>
  <c r="AZ23" i="5"/>
  <c r="AZ22" i="5"/>
  <c r="AZ21" i="5"/>
  <c r="AZ20" i="5"/>
  <c r="AZ19" i="5"/>
  <c r="AC7" i="4"/>
  <c r="AY80" i="3"/>
  <c r="AY76" i="3"/>
  <c r="AY72" i="3"/>
  <c r="AY68" i="3"/>
  <c r="AY64" i="3"/>
  <c r="AY60" i="3"/>
  <c r="AY56" i="3"/>
  <c r="AY38" i="3"/>
  <c r="AY34" i="3"/>
  <c r="AY30" i="3"/>
  <c r="AY26" i="3"/>
  <c r="AY22" i="3"/>
  <c r="AY18" i="3"/>
  <c r="AZ4" i="5"/>
  <c r="BA4" i="5"/>
  <c r="BB15" i="5"/>
  <c r="BB14" i="5"/>
  <c r="BB13" i="5"/>
  <c r="BB6" i="5"/>
  <c r="BB5" i="5"/>
  <c r="AH39" i="3"/>
  <c r="BB9" i="5" s="1"/>
  <c r="AH35" i="3"/>
  <c r="BB8" i="5" s="1"/>
  <c r="AH31" i="3"/>
  <c r="BB7" i="5" s="1"/>
  <c r="AH27" i="3"/>
  <c r="AH23" i="3"/>
  <c r="AH19" i="3"/>
  <c r="BB4" i="5" s="1"/>
  <c r="AH81" i="3"/>
  <c r="BB16" i="5" s="1"/>
  <c r="AH77" i="3"/>
  <c r="AH73" i="3"/>
  <c r="AH69" i="3"/>
  <c r="AH65" i="3"/>
  <c r="BB12" i="5" s="1"/>
  <c r="AH61" i="3"/>
  <c r="BB11" i="5" s="1"/>
  <c r="BA16" i="5"/>
  <c r="BA15" i="5"/>
  <c r="BA14" i="5"/>
  <c r="BA13" i="5"/>
  <c r="BA12" i="5"/>
  <c r="BA11" i="5"/>
  <c r="BA10" i="5"/>
  <c r="BA9" i="5"/>
  <c r="BA8" i="5"/>
  <c r="BA7" i="5"/>
  <c r="BA6" i="5"/>
  <c r="BA5" i="5"/>
  <c r="BA3" i="5"/>
  <c r="AZ16" i="5"/>
  <c r="AZ15" i="5"/>
  <c r="AZ14" i="5"/>
  <c r="AZ13" i="5"/>
  <c r="AZ12" i="5"/>
  <c r="AZ11" i="5"/>
  <c r="AZ10" i="5"/>
  <c r="AZ9" i="5"/>
  <c r="AZ8" i="5"/>
  <c r="AZ7" i="5"/>
  <c r="AZ6" i="5"/>
  <c r="AZ5" i="5"/>
  <c r="AZ3" i="5"/>
  <c r="AN80" i="5"/>
  <c r="AH80" i="5"/>
  <c r="Z80" i="5"/>
  <c r="AN64" i="5"/>
  <c r="AH64" i="5"/>
  <c r="Z64" i="5"/>
  <c r="AN38" i="5"/>
  <c r="AH38" i="5"/>
  <c r="Z38" i="5"/>
  <c r="AN22" i="5"/>
  <c r="AH22" i="5"/>
  <c r="AH82" i="5" s="1"/>
  <c r="Z22" i="5"/>
  <c r="BA3" i="4"/>
  <c r="AZ3" i="4"/>
  <c r="BA45" i="4"/>
  <c r="BA44" i="4"/>
  <c r="BA43" i="4"/>
  <c r="BA42" i="4"/>
  <c r="BA41" i="4"/>
  <c r="BA40" i="4"/>
  <c r="BA39" i="4"/>
  <c r="BA38" i="4"/>
  <c r="BA37" i="4"/>
  <c r="BA36" i="4"/>
  <c r="BA35" i="4"/>
  <c r="BA34" i="4"/>
  <c r="BA33" i="4"/>
  <c r="BA32" i="4"/>
  <c r="BA31" i="4"/>
  <c r="BA30" i="4"/>
  <c r="BA29" i="4"/>
  <c r="BA28" i="4"/>
  <c r="BA27" i="4"/>
  <c r="BA26" i="4"/>
  <c r="BA25" i="4"/>
  <c r="BA24" i="4"/>
  <c r="BA23" i="4"/>
  <c r="BA22" i="4"/>
  <c r="BA21" i="4"/>
  <c r="BA20" i="4"/>
  <c r="BA19" i="4"/>
  <c r="BA18" i="4"/>
  <c r="BA17" i="4"/>
  <c r="BA16" i="4"/>
  <c r="BA15" i="4"/>
  <c r="BA14" i="4"/>
  <c r="BA13" i="4"/>
  <c r="BA12" i="4"/>
  <c r="BA11" i="4"/>
  <c r="BA10" i="4"/>
  <c r="BA9" i="4"/>
  <c r="BA8" i="4"/>
  <c r="BA7" i="4"/>
  <c r="BA6" i="4"/>
  <c r="BA5" i="4"/>
  <c r="BA4" i="4"/>
  <c r="AZ45" i="4"/>
  <c r="AZ44" i="4"/>
  <c r="AZ43" i="4"/>
  <c r="AZ42" i="4"/>
  <c r="AZ41" i="4"/>
  <c r="AZ40" i="4"/>
  <c r="AZ39" i="4"/>
  <c r="AZ38" i="4"/>
  <c r="AZ37" i="4"/>
  <c r="AZ36" i="4"/>
  <c r="AZ35" i="4"/>
  <c r="AZ34" i="4"/>
  <c r="AZ33" i="4"/>
  <c r="AZ32" i="4"/>
  <c r="AZ31" i="4"/>
  <c r="AZ30" i="4"/>
  <c r="AZ29" i="4"/>
  <c r="AZ28" i="4"/>
  <c r="AZ27" i="4"/>
  <c r="AZ26" i="4"/>
  <c r="AZ25" i="4"/>
  <c r="AZ24" i="4"/>
  <c r="AZ23" i="4"/>
  <c r="AZ22" i="4"/>
  <c r="AZ21" i="4"/>
  <c r="AZ20" i="4"/>
  <c r="AZ19" i="4"/>
  <c r="AZ18" i="4"/>
  <c r="AZ17" i="4"/>
  <c r="AZ16" i="4"/>
  <c r="AZ15" i="4"/>
  <c r="AZ14" i="4"/>
  <c r="AZ13" i="4"/>
  <c r="AZ12" i="4"/>
  <c r="AZ11" i="4"/>
  <c r="AZ10" i="4"/>
  <c r="AZ9" i="4"/>
  <c r="AZ8" i="4"/>
  <c r="AZ7" i="4"/>
  <c r="AZ6" i="4"/>
  <c r="AZ5" i="4"/>
  <c r="AZ4" i="4"/>
  <c r="AI47" i="5"/>
  <c r="X47" i="5"/>
  <c r="AO45" i="5"/>
  <c r="AG45" i="5"/>
  <c r="X45" i="5"/>
  <c r="AI5" i="5"/>
  <c r="X5" i="5"/>
  <c r="AG3" i="5"/>
  <c r="X3" i="5"/>
  <c r="Z248" i="4"/>
  <c r="Z232" i="4"/>
  <c r="AO213" i="4"/>
  <c r="AG213" i="4"/>
  <c r="Z206" i="4"/>
  <c r="Z190" i="4"/>
  <c r="AO171" i="4"/>
  <c r="AG171" i="4"/>
  <c r="Z164" i="4"/>
  <c r="Z148" i="4"/>
  <c r="AO129" i="4"/>
  <c r="AG129" i="4"/>
  <c r="Z122" i="4"/>
  <c r="Z106" i="4"/>
  <c r="AO87" i="4"/>
  <c r="AG87" i="4"/>
  <c r="Z80" i="4"/>
  <c r="Z64" i="4"/>
  <c r="AO45" i="4"/>
  <c r="AG45" i="4"/>
  <c r="Z38" i="4"/>
  <c r="Z22" i="4"/>
  <c r="AG3" i="4"/>
  <c r="AH22" i="4"/>
  <c r="AH38" i="4"/>
  <c r="AH64" i="4"/>
  <c r="AH80" i="4"/>
  <c r="AH106" i="4"/>
  <c r="AH122" i="4"/>
  <c r="AH148" i="4"/>
  <c r="AH164" i="4"/>
  <c r="AH190" i="4"/>
  <c r="AH206" i="4"/>
  <c r="AH232" i="4"/>
  <c r="AH248" i="4"/>
  <c r="AN22" i="4"/>
  <c r="AN38" i="4"/>
  <c r="AN64" i="4"/>
  <c r="AN80" i="4"/>
  <c r="AN106" i="4"/>
  <c r="AN122" i="4"/>
  <c r="AN148" i="4"/>
  <c r="AN164" i="4"/>
  <c r="AN190" i="4"/>
  <c r="AN206" i="4"/>
  <c r="AN232" i="4"/>
  <c r="AN248" i="4"/>
  <c r="AI173" i="4"/>
  <c r="X173" i="4"/>
  <c r="X171" i="4"/>
  <c r="AI131" i="4"/>
  <c r="X131" i="4"/>
  <c r="X129" i="4"/>
  <c r="AI89" i="4"/>
  <c r="X89" i="4"/>
  <c r="X87" i="4"/>
  <c r="AX252" i="2"/>
  <c r="S82" i="2" s="1"/>
  <c r="AY248" i="2"/>
  <c r="AX246" i="2"/>
  <c r="AY244" i="2"/>
  <c r="AX242" i="2"/>
  <c r="AY240" i="2"/>
  <c r="AX238" i="2"/>
  <c r="AY236" i="2"/>
  <c r="AX234" i="2"/>
  <c r="AY232" i="2"/>
  <c r="AX230" i="2"/>
  <c r="AY228" i="2"/>
  <c r="AX226" i="2"/>
  <c r="AY224" i="2"/>
  <c r="AX222" i="2"/>
  <c r="AY206" i="2"/>
  <c r="AX204" i="2"/>
  <c r="AY202" i="2"/>
  <c r="AX200" i="2"/>
  <c r="AY198" i="2"/>
  <c r="AX196" i="2"/>
  <c r="AY194" i="2"/>
  <c r="AX192" i="2"/>
  <c r="AY190" i="2"/>
  <c r="AX188" i="2"/>
  <c r="AY186" i="2"/>
  <c r="AX184" i="2"/>
  <c r="AY182" i="2"/>
  <c r="AX180" i="2"/>
  <c r="AY164" i="2"/>
  <c r="AX162" i="2"/>
  <c r="AY160" i="2"/>
  <c r="AX158" i="2"/>
  <c r="AY156" i="2"/>
  <c r="AX154" i="2"/>
  <c r="AY152" i="2"/>
  <c r="AX150" i="2"/>
  <c r="AY148" i="2"/>
  <c r="AX146" i="2"/>
  <c r="AY144" i="2"/>
  <c r="AX142" i="2"/>
  <c r="AY140" i="2"/>
  <c r="AX138" i="2"/>
  <c r="AY122" i="2"/>
  <c r="AX120" i="2"/>
  <c r="AY118" i="2"/>
  <c r="AX116" i="2"/>
  <c r="AY114" i="2"/>
  <c r="AX112" i="2"/>
  <c r="AY110" i="2"/>
  <c r="AX108" i="2"/>
  <c r="AY106" i="2"/>
  <c r="AX104" i="2"/>
  <c r="AY102" i="2"/>
  <c r="AX100" i="2"/>
  <c r="AY98" i="2"/>
  <c r="AX96" i="2"/>
  <c r="AY80" i="2"/>
  <c r="AX78" i="2"/>
  <c r="AY76" i="2"/>
  <c r="AX74" i="2"/>
  <c r="AY72" i="2"/>
  <c r="AX70" i="2"/>
  <c r="AY68" i="2"/>
  <c r="AX66" i="2"/>
  <c r="AY64" i="2"/>
  <c r="AX62" i="2"/>
  <c r="AY60" i="2"/>
  <c r="AX58" i="2"/>
  <c r="AY56" i="2"/>
  <c r="AX54" i="2"/>
  <c r="AY38" i="2"/>
  <c r="AY34" i="2"/>
  <c r="AY30" i="2"/>
  <c r="AY26" i="2"/>
  <c r="AY22" i="2"/>
  <c r="AY18" i="2"/>
  <c r="AY14" i="2"/>
  <c r="AY252" i="2" s="1"/>
  <c r="S42" i="2" s="1"/>
  <c r="AX36" i="2"/>
  <c r="AX32" i="2"/>
  <c r="AX28" i="2"/>
  <c r="AX24" i="2"/>
  <c r="AX20" i="2"/>
  <c r="AX16" i="2"/>
  <c r="AX12" i="2"/>
  <c r="BA251" i="2"/>
  <c r="AZ251" i="2"/>
  <c r="BA167" i="2"/>
  <c r="AZ167" i="2"/>
  <c r="BA209" i="2"/>
  <c r="AZ209" i="2"/>
  <c r="BA125" i="2"/>
  <c r="AZ125" i="2"/>
  <c r="BA83" i="2"/>
  <c r="AZ83" i="2"/>
  <c r="BA41" i="2"/>
  <c r="AZ252" i="2"/>
  <c r="AH81" i="2"/>
  <c r="AE80" i="2"/>
  <c r="AE79" i="2"/>
  <c r="Y78" i="2"/>
  <c r="AH77" i="2"/>
  <c r="AE76" i="2"/>
  <c r="AE75" i="2"/>
  <c r="Y74" i="2"/>
  <c r="AH73" i="2"/>
  <c r="AE72" i="2"/>
  <c r="AE71" i="2"/>
  <c r="Y70" i="2"/>
  <c r="AH69" i="2"/>
  <c r="AE68" i="2"/>
  <c r="AE67" i="2"/>
  <c r="Y66" i="2"/>
  <c r="AH65" i="2"/>
  <c r="AE64" i="2"/>
  <c r="AE63" i="2"/>
  <c r="Y62" i="2"/>
  <c r="AH61" i="2"/>
  <c r="AE60" i="2"/>
  <c r="AE59" i="2"/>
  <c r="Y58" i="2"/>
  <c r="AH57" i="2"/>
  <c r="AE56" i="2"/>
  <c r="AE55" i="2"/>
  <c r="Y54" i="2"/>
  <c r="AI47" i="2"/>
  <c r="X47" i="2"/>
  <c r="AO45" i="2"/>
  <c r="AG45" i="2"/>
  <c r="X45" i="2"/>
  <c r="AH123" i="2"/>
  <c r="AE122" i="2"/>
  <c r="AE121" i="2"/>
  <c r="Y120" i="2"/>
  <c r="AH119" i="2"/>
  <c r="AE118" i="2"/>
  <c r="AE117" i="2"/>
  <c r="Y116" i="2"/>
  <c r="AH115" i="2"/>
  <c r="AE114" i="2"/>
  <c r="AE113" i="2"/>
  <c r="Y112" i="2"/>
  <c r="AH111" i="2"/>
  <c r="AE110" i="2"/>
  <c r="AE109" i="2"/>
  <c r="Y108" i="2"/>
  <c r="AH107" i="2"/>
  <c r="AE106" i="2"/>
  <c r="AE105" i="2"/>
  <c r="Y104" i="2"/>
  <c r="AH103" i="2"/>
  <c r="AE102" i="2"/>
  <c r="AE101" i="2"/>
  <c r="Y100" i="2"/>
  <c r="AH99" i="2"/>
  <c r="AE98" i="2"/>
  <c r="AE97" i="2"/>
  <c r="Y96" i="2"/>
  <c r="AI89" i="2"/>
  <c r="X89" i="2"/>
  <c r="AO87" i="2"/>
  <c r="AG87" i="2"/>
  <c r="X87" i="2"/>
  <c r="AH207" i="2"/>
  <c r="AE206" i="2"/>
  <c r="AE205" i="2"/>
  <c r="Y204" i="2"/>
  <c r="AH203" i="2"/>
  <c r="AE202" i="2"/>
  <c r="AE201" i="2"/>
  <c r="Y200" i="2"/>
  <c r="AH199" i="2"/>
  <c r="AE198" i="2"/>
  <c r="AE197" i="2"/>
  <c r="Y196" i="2"/>
  <c r="AH195" i="2"/>
  <c r="AE194" i="2"/>
  <c r="AE193" i="2"/>
  <c r="Y192" i="2"/>
  <c r="AH191" i="2"/>
  <c r="AE190" i="2"/>
  <c r="AE189" i="2"/>
  <c r="Y188" i="2"/>
  <c r="AH187" i="2"/>
  <c r="AE186" i="2"/>
  <c r="AE185" i="2"/>
  <c r="Y184" i="2"/>
  <c r="AH183" i="2"/>
  <c r="AE182" i="2"/>
  <c r="AE181" i="2"/>
  <c r="Y180" i="2"/>
  <c r="AI173" i="2"/>
  <c r="X173" i="2"/>
  <c r="AO171" i="2"/>
  <c r="AG171" i="2"/>
  <c r="X171" i="2"/>
  <c r="AH165" i="2"/>
  <c r="AE164" i="2"/>
  <c r="AE163" i="2"/>
  <c r="Y162" i="2"/>
  <c r="AH161" i="2"/>
  <c r="AE160" i="2"/>
  <c r="AE159" i="2"/>
  <c r="Y158" i="2"/>
  <c r="AH157" i="2"/>
  <c r="AE156" i="2"/>
  <c r="AE155" i="2"/>
  <c r="Y154" i="2"/>
  <c r="AH153" i="2"/>
  <c r="AE152" i="2"/>
  <c r="AE151" i="2"/>
  <c r="Y150" i="2"/>
  <c r="AH149" i="2"/>
  <c r="AE148" i="2"/>
  <c r="AE147" i="2"/>
  <c r="Y146" i="2"/>
  <c r="AH145" i="2"/>
  <c r="AE144" i="2"/>
  <c r="AE143" i="2"/>
  <c r="Y142" i="2"/>
  <c r="AH141" i="2"/>
  <c r="AE140" i="2"/>
  <c r="AE139" i="2"/>
  <c r="Y138" i="2"/>
  <c r="AI131" i="2"/>
  <c r="X131" i="2"/>
  <c r="AO129" i="2"/>
  <c r="AG129" i="2"/>
  <c r="X129" i="2"/>
  <c r="W83" i="7" l="1"/>
  <c r="W167" i="7"/>
  <c r="W209" i="7"/>
  <c r="W41" i="7"/>
  <c r="S27" i="1" s="1"/>
  <c r="W125" i="7"/>
  <c r="W251" i="7"/>
  <c r="AZ35" i="5"/>
  <c r="AN40" i="5"/>
  <c r="AH166" i="4"/>
  <c r="AN40" i="4"/>
  <c r="AH250" i="4"/>
  <c r="Z124" i="4"/>
  <c r="S23" i="1" s="1"/>
  <c r="AN250" i="4"/>
  <c r="AN124" i="4"/>
  <c r="AN82" i="4"/>
  <c r="Y40" i="3"/>
  <c r="S21" i="1" s="1"/>
  <c r="W41" i="8"/>
  <c r="S29" i="1" s="1"/>
  <c r="W83" i="8"/>
  <c r="AN42" i="7"/>
  <c r="AN23" i="1" s="1"/>
  <c r="AN84" i="7"/>
  <c r="AN168" i="7"/>
  <c r="AN210" i="7"/>
  <c r="AN126" i="7"/>
  <c r="AN252" i="7"/>
  <c r="AC234" i="7"/>
  <c r="AC217" i="7"/>
  <c r="AC175" i="7"/>
  <c r="AC192" i="7"/>
  <c r="AC150" i="7"/>
  <c r="AC133" i="7"/>
  <c r="AC91" i="7"/>
  <c r="AC108" i="7"/>
  <c r="AC66" i="7"/>
  <c r="AC49" i="7"/>
  <c r="AC24" i="7"/>
  <c r="AC7" i="7"/>
  <c r="Y82" i="3"/>
  <c r="AN208" i="4"/>
  <c r="AN166" i="4"/>
  <c r="AH124" i="4"/>
  <c r="AH82" i="4"/>
  <c r="AH208" i="4"/>
  <c r="AH40" i="4"/>
  <c r="Z40" i="5"/>
  <c r="S25" i="1" s="1"/>
  <c r="AN82" i="5"/>
  <c r="Z82" i="5"/>
  <c r="AH40" i="5"/>
  <c r="Z208" i="4"/>
  <c r="Z82" i="4"/>
  <c r="Z166" i="4"/>
  <c r="Z40" i="4"/>
  <c r="Z250" i="4"/>
  <c r="S252" i="2"/>
  <c r="S84" i="2"/>
  <c r="S126" i="2"/>
  <c r="S168" i="2"/>
  <c r="S210" i="2"/>
  <c r="S124" i="2"/>
  <c r="S250" i="2"/>
  <c r="S166" i="2"/>
  <c r="S40" i="2"/>
  <c r="S208" i="2"/>
  <c r="BA252" i="2"/>
  <c r="AI215" i="4"/>
  <c r="X215" i="4"/>
  <c r="X213" i="4"/>
  <c r="AI47" i="4"/>
  <c r="X47" i="4"/>
  <c r="X45" i="4"/>
  <c r="L13" i="4"/>
  <c r="L15" i="4"/>
  <c r="L17" i="4"/>
  <c r="L11" i="4"/>
  <c r="AN21" i="1" l="1"/>
  <c r="Y250" i="2"/>
  <c r="Y208" i="2"/>
  <c r="Y166" i="2"/>
  <c r="AN25" i="1"/>
  <c r="AN27" i="1" s="1"/>
  <c r="Y40" i="2"/>
  <c r="Y124" i="2"/>
  <c r="Y82" i="2"/>
  <c r="AI5" i="4" l="1"/>
  <c r="X5" i="4"/>
  <c r="X3" i="4"/>
  <c r="AI215" i="2"/>
  <c r="AH57" i="3"/>
  <c r="BB10" i="5" s="1"/>
  <c r="Y78" i="3"/>
  <c r="Y74" i="3"/>
  <c r="Y70" i="3"/>
  <c r="Y66" i="3"/>
  <c r="Y62" i="3"/>
  <c r="Y58" i="3"/>
  <c r="Y54" i="3"/>
  <c r="Y36" i="3"/>
  <c r="Y32" i="3"/>
  <c r="Y28" i="3"/>
  <c r="Y24" i="3"/>
  <c r="Y20" i="3"/>
  <c r="Y16" i="3"/>
  <c r="Y12" i="3"/>
  <c r="AI47" i="3"/>
  <c r="X47" i="3"/>
  <c r="AO45" i="3"/>
  <c r="AG45" i="3"/>
  <c r="X45" i="3"/>
  <c r="AI5" i="3"/>
  <c r="X5" i="3"/>
  <c r="AG3" i="3"/>
  <c r="X3" i="3"/>
  <c r="X215" i="2"/>
  <c r="X213" i="2"/>
  <c r="AO213" i="2"/>
  <c r="AG213" i="2"/>
  <c r="Y246" i="2"/>
  <c r="Y242" i="2"/>
  <c r="Y238" i="2"/>
  <c r="Y234" i="2"/>
  <c r="Y230" i="2"/>
  <c r="Y226" i="2"/>
  <c r="Y222" i="2"/>
  <c r="Y16" i="2"/>
  <c r="Y20" i="2"/>
  <c r="Y24" i="2"/>
  <c r="Y28" i="2"/>
  <c r="Y32" i="2"/>
  <c r="Y36" i="2"/>
  <c r="Y12" i="2"/>
  <c r="AH249" i="2"/>
  <c r="AH245" i="2"/>
  <c r="AH241" i="2"/>
  <c r="AH237" i="2"/>
  <c r="AH233" i="2"/>
  <c r="AH229" i="2"/>
  <c r="AH225" i="2"/>
  <c r="AH39" i="2"/>
  <c r="AH35" i="2"/>
  <c r="AH31" i="2"/>
  <c r="AH27" i="2"/>
  <c r="AH23" i="2"/>
  <c r="AH19" i="2"/>
  <c r="AH15" i="2"/>
  <c r="AE248" i="2"/>
  <c r="AE247" i="2"/>
  <c r="AE244" i="2"/>
  <c r="AE243" i="2"/>
  <c r="AE240" i="2"/>
  <c r="AE239" i="2"/>
  <c r="AE236" i="2"/>
  <c r="AE235" i="2"/>
  <c r="AE232" i="2"/>
  <c r="AE231" i="2"/>
  <c r="AE228" i="2"/>
  <c r="AE227" i="2"/>
  <c r="AE224" i="2"/>
  <c r="AE223" i="2"/>
  <c r="AE38" i="2"/>
  <c r="AE37" i="2"/>
  <c r="AE34" i="2"/>
  <c r="AE33" i="2"/>
  <c r="AE30" i="2"/>
  <c r="AE29" i="2"/>
  <c r="AE26" i="2"/>
  <c r="AE25" i="2"/>
  <c r="AE22" i="2"/>
  <c r="AE21" i="2"/>
  <c r="AE18" i="2"/>
  <c r="AE17" i="2"/>
  <c r="AE14" i="2"/>
  <c r="AE13" i="2"/>
  <c r="AI5" i="2"/>
  <c r="X5" i="2"/>
  <c r="X3" i="2"/>
  <c r="AG3" i="2"/>
  <c r="AX59" i="3"/>
  <c r="AX60" i="3"/>
  <c r="AX63" i="3"/>
  <c r="AX64" i="3"/>
  <c r="AX67" i="3"/>
  <c r="AX68" i="3"/>
  <c r="AX71" i="3"/>
  <c r="AX72" i="3"/>
  <c r="AX75" i="3"/>
  <c r="AX76" i="3"/>
  <c r="AX79" i="3"/>
  <c r="AX80" i="3"/>
  <c r="AX56" i="3"/>
  <c r="AX55" i="3"/>
  <c r="AX21" i="3"/>
  <c r="AX22" i="3"/>
  <c r="AX25" i="3"/>
  <c r="AX26" i="3"/>
  <c r="AX29" i="3"/>
  <c r="AX30" i="3"/>
  <c r="AX33" i="3"/>
  <c r="AX34" i="3"/>
  <c r="AX37" i="3"/>
  <c r="AX38" i="3"/>
  <c r="AX18" i="3"/>
  <c r="AX17" i="3"/>
  <c r="AX14" i="3"/>
  <c r="AX13" i="3"/>
  <c r="AH15" i="3" l="1"/>
  <c r="BB3" i="5" l="1"/>
  <c r="BD3" i="8"/>
  <c r="AY14" i="3"/>
  <c r="AY83" i="3" s="1"/>
  <c r="S19" i="1"/>
  <c r="S31" i="1" s="1"/>
  <c r="S35" i="1" s="1"/>
  <c r="S37" i="1" s="1"/>
  <c r="S41" i="1" l="1"/>
  <c r="AN31" i="1" l="1"/>
  <c r="AN33" i="1" s="1"/>
</calcChain>
</file>

<file path=xl/comments1.xml><?xml version="1.0" encoding="utf-8"?>
<comments xmlns="http://schemas.openxmlformats.org/spreadsheetml/2006/main">
  <authors>
    <author>作成者</author>
  </authors>
  <commentList>
    <comment ref="K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・算定期間の初日に開設した事業所は新設扱いにはなりません
・算定期間の末日に廃止した事業所も中途廃止扱いにはなりません
・算定期間中に増床や減床があった場合は、期末時点の床面積で算定します。</t>
        </r>
      </text>
    </comment>
    <comment ref="K4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・算定期間の初日に開設した事業所は新設扱いにはなりません
・算定期間の末日に廃止した事業所も中途廃止扱いにはなりません
・算定期間中に増床や減床があった場合は、期末時点の床面積で算定します。</t>
        </r>
      </text>
    </comment>
    <comment ref="K8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・算定期間の初日に開設した事業所は新設扱いにはなりません
・算定期間の末日に廃止した事業所も中途廃止扱いにはなりません
・算定期間中に増床や減床があった場合は、期末時点の床面積で算定します。</t>
        </r>
      </text>
    </comment>
    <comment ref="K1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・算定期間の初日に開設した事業所は新設扱いにはなりません
・算定期間の末日に廃止した事業所も中途廃止扱いにはなりません
・算定期間中に増床や減床があった場合は、期末時点の床面積で算定します。</t>
        </r>
      </text>
    </comment>
    <comment ref="K17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・算定期間の初日に開設した事業所は新設扱いにはなりません
・算定期間の末日に廃止した事業所も中途廃止扱いにはなりません
・算定期間中に増床や減床があった場合は、期末時点の床面積で算定します。</t>
        </r>
      </text>
    </comment>
    <comment ref="K2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・算定期間の初日に開設した事業所は新設扱いにはなりません
・算定期間の末日に廃止した事業所も中途廃止扱いにはなりません
・算定期間中に増床や減床があった場合は、期末時点の床面積で算定します。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K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・算定期間の初日に開設した事業所は新設扱いにはなりません
・算定期間の末日に廃止した事業所も中途廃止扱いにはなりません
・算定期間中に増床や減床があった場合は、期末時点の床面積で算定します。</t>
        </r>
      </text>
    </comment>
  </commentList>
</comments>
</file>

<file path=xl/sharedStrings.xml><?xml version="1.0" encoding="utf-8"?>
<sst xmlns="http://schemas.openxmlformats.org/spreadsheetml/2006/main" count="2243" uniqueCount="328">
  <si>
    <t>年</t>
    <rPh sb="0" eb="1">
      <t>ネン</t>
    </rPh>
    <phoneticPr fontId="1"/>
  </si>
  <si>
    <t>月</t>
    <rPh sb="0" eb="1">
      <t>ガツ</t>
    </rPh>
    <phoneticPr fontId="1"/>
  </si>
  <si>
    <t>事業年度又
は課税期間</t>
    <rPh sb="0" eb="4">
      <t>ジギョウネンド</t>
    </rPh>
    <rPh sb="4" eb="5">
      <t>マタ</t>
    </rPh>
    <rPh sb="7" eb="11">
      <t>カゼイキカン</t>
    </rPh>
    <phoneticPr fontId="1"/>
  </si>
  <si>
    <t>の事業所税の</t>
    <rPh sb="1" eb="5">
      <t>ジギョウショゼイ</t>
    </rPh>
    <phoneticPr fontId="1"/>
  </si>
  <si>
    <t>申告書</t>
    <rPh sb="0" eb="3">
      <t>シンコクショ</t>
    </rPh>
    <phoneticPr fontId="1"/>
  </si>
  <si>
    <t>令和</t>
    <rPh sb="0" eb="2">
      <t>レイワ</t>
    </rPh>
    <phoneticPr fontId="1"/>
  </si>
  <si>
    <t>日</t>
    <rPh sb="0" eb="1">
      <t>ニチ</t>
    </rPh>
    <phoneticPr fontId="1"/>
  </si>
  <si>
    <t>（あて先）</t>
    <rPh sb="3" eb="4">
      <t>サキ</t>
    </rPh>
    <phoneticPr fontId="1"/>
  </si>
  <si>
    <t>長崎市長</t>
    <rPh sb="0" eb="4">
      <t>ナガサキシチョウ</t>
    </rPh>
    <phoneticPr fontId="1"/>
  </si>
  <si>
    <t>（フリガナ）</t>
    <phoneticPr fontId="1"/>
  </si>
  <si>
    <t>氏名又は名称</t>
    <rPh sb="0" eb="3">
      <t>シメイマタ</t>
    </rPh>
    <rPh sb="4" eb="6">
      <t>メイショウ</t>
    </rPh>
    <phoneticPr fontId="1"/>
  </si>
  <si>
    <t>法人の代表者</t>
    <rPh sb="0" eb="2">
      <t>ホウジン</t>
    </rPh>
    <rPh sb="3" eb="6">
      <t>ダイヒョウシャ</t>
    </rPh>
    <phoneticPr fontId="1"/>
  </si>
  <si>
    <t>氏名</t>
    <rPh sb="0" eb="2">
      <t>シメイ</t>
    </rPh>
    <phoneticPr fontId="1"/>
  </si>
  <si>
    <t>又は</t>
    <rPh sb="0" eb="1">
      <t>マタ</t>
    </rPh>
    <phoneticPr fontId="1"/>
  </si>
  <si>
    <t>所在地</t>
    <rPh sb="0" eb="3">
      <t>ショザイチ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</si>
  <si>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</si>
  <si>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</si>
  <si>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整理番号</t>
    <rPh sb="0" eb="4">
      <t>セイリバンゴウ</t>
    </rPh>
    <phoneticPr fontId="1"/>
  </si>
  <si>
    <t>資産割</t>
    <rPh sb="0" eb="3">
      <t>シサンワリ</t>
    </rPh>
    <phoneticPr fontId="1"/>
  </si>
  <si>
    <t>第四十四号様式</t>
    <rPh sb="0" eb="7">
      <t>ダイヨンジュウヨンゴウヨウシキ</t>
    </rPh>
    <phoneticPr fontId="1"/>
  </si>
  <si>
    <t>㎡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</si>
  <si>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</si>
  <si>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</si>
  <si>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</si>
  <si>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</si>
  <si>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</si>
  <si>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</si>
  <si>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</si>
  <si>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</si>
  <si>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</si>
  <si>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円</t>
    <rPh sb="0" eb="1">
      <t>エン</t>
    </rPh>
    <phoneticPr fontId="1"/>
  </si>
  <si>
    <t>千</t>
    <rPh sb="0" eb="1">
      <t>セン</t>
    </rPh>
    <phoneticPr fontId="1"/>
  </si>
  <si>
    <t>百万</t>
    <rPh sb="0" eb="2">
      <t>ヒャクマン</t>
    </rPh>
    <phoneticPr fontId="1"/>
  </si>
  <si>
    <t>⑩</t>
    <phoneticPr fontId="1"/>
  </si>
  <si>
    <t>⑪</t>
    <phoneticPr fontId="1"/>
  </si>
  <si>
    <t>⑫</t>
    <phoneticPr fontId="1"/>
  </si>
  <si>
    <t>従業者割</t>
    <rPh sb="0" eb="4">
      <t>ジュウギョウシャワリ</t>
    </rPh>
    <phoneticPr fontId="1"/>
  </si>
  <si>
    <t>十億</t>
    <rPh sb="0" eb="1">
      <t>ジュウ</t>
    </rPh>
    <rPh sb="1" eb="2">
      <t>オク</t>
    </rPh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</si>
  <si>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</si>
  <si>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</si>
  <si>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</si>
  <si>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</si>
  <si>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</si>
  <si>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</si>
  <si>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</si>
  <si>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</si>
  <si>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算定期間を通じて使用された事業所床面積</t>
    <rPh sb="0" eb="4">
      <t>サンテイキカン</t>
    </rPh>
    <rPh sb="5" eb="6">
      <t>ツウ</t>
    </rPh>
    <rPh sb="8" eb="10">
      <t>シヨウ</t>
    </rPh>
    <rPh sb="13" eb="16">
      <t>ジギョウショ</t>
    </rPh>
    <rPh sb="16" eb="19">
      <t>ユカメンセキ</t>
    </rPh>
    <phoneticPr fontId="1"/>
  </si>
  <si>
    <t>算定期間の中途において新設又は廃止された事業所床面積</t>
    <rPh sb="0" eb="2">
      <t>サンテイ</t>
    </rPh>
    <rPh sb="2" eb="4">
      <t>キカン</t>
    </rPh>
    <rPh sb="5" eb="7">
      <t>チュウト</t>
    </rPh>
    <rPh sb="11" eb="13">
      <t>シンセツ</t>
    </rPh>
    <rPh sb="13" eb="14">
      <t>マタ</t>
    </rPh>
    <rPh sb="15" eb="17">
      <t>ハイシ</t>
    </rPh>
    <rPh sb="20" eb="23">
      <t>ジギョウショ</t>
    </rPh>
    <rPh sb="23" eb="26">
      <t>ユカメンセキ</t>
    </rPh>
    <phoneticPr fontId="1"/>
  </si>
  <si>
    <t>①に係る非課税床面積</t>
    <rPh sb="2" eb="3">
      <t>カカ</t>
    </rPh>
    <rPh sb="4" eb="7">
      <t>ヒカゼイ</t>
    </rPh>
    <rPh sb="7" eb="10">
      <t>ユカメンセキ</t>
    </rPh>
    <phoneticPr fontId="1"/>
  </si>
  <si>
    <t>②に係る非課税床面積</t>
    <rPh sb="2" eb="3">
      <t>カカ</t>
    </rPh>
    <rPh sb="4" eb="7">
      <t>ヒカゼイ</t>
    </rPh>
    <rPh sb="7" eb="10">
      <t>ユカメンセキ</t>
    </rPh>
    <phoneticPr fontId="1"/>
  </si>
  <si>
    <t>①に係る課税標準となる床面積（①-③-⑤）</t>
    <rPh sb="2" eb="3">
      <t>カカ</t>
    </rPh>
    <rPh sb="4" eb="6">
      <t>カゼイ</t>
    </rPh>
    <rPh sb="6" eb="8">
      <t>ヒョウジュン</t>
    </rPh>
    <rPh sb="11" eb="14">
      <t>ユカメンセキ</t>
    </rPh>
    <phoneticPr fontId="1"/>
  </si>
  <si>
    <t>×</t>
    <phoneticPr fontId="1"/>
  </si>
  <si>
    <t>①に係る控除床面積</t>
    <rPh sb="2" eb="3">
      <t>カカ</t>
    </rPh>
    <rPh sb="4" eb="6">
      <t>コウジョ</t>
    </rPh>
    <rPh sb="6" eb="9">
      <t>ユカメンセキ</t>
    </rPh>
    <phoneticPr fontId="1"/>
  </si>
  <si>
    <t>②に係る控除床面積</t>
    <rPh sb="2" eb="3">
      <t>カカ</t>
    </rPh>
    <rPh sb="4" eb="6">
      <t>コウジョ</t>
    </rPh>
    <rPh sb="6" eb="9">
      <t>ユカメンセキ</t>
    </rPh>
    <phoneticPr fontId="1"/>
  </si>
  <si>
    <t>②に係る課税標準となる床面積</t>
    <rPh sb="2" eb="3">
      <t>カカ</t>
    </rPh>
    <rPh sb="4" eb="6">
      <t>カゼイ</t>
    </rPh>
    <rPh sb="6" eb="8">
      <t>ヒョウジュン</t>
    </rPh>
    <rPh sb="11" eb="14">
      <t>ユカメンセキ</t>
    </rPh>
    <phoneticPr fontId="1"/>
  </si>
  <si>
    <t>課税標準となる床面積合計（⑦+⑧）</t>
    <rPh sb="0" eb="4">
      <t>カゼイヒョウジュン</t>
    </rPh>
    <rPh sb="7" eb="12">
      <t>ユカメンセキゴウケイ</t>
    </rPh>
    <phoneticPr fontId="1"/>
  </si>
  <si>
    <t>資産割額</t>
    <rPh sb="0" eb="4">
      <t>シサンワリガク</t>
    </rPh>
    <phoneticPr fontId="1"/>
  </si>
  <si>
    <t>（⑨×600円）</t>
    <rPh sb="6" eb="7">
      <t>エン</t>
    </rPh>
    <phoneticPr fontId="1"/>
  </si>
  <si>
    <t>既に納付の確定した資産割額</t>
    <rPh sb="0" eb="1">
      <t>スデ</t>
    </rPh>
    <rPh sb="2" eb="4">
      <t>ノウフ</t>
    </rPh>
    <rPh sb="5" eb="7">
      <t>カクテイ</t>
    </rPh>
    <rPh sb="9" eb="13">
      <t>シサンワリガク</t>
    </rPh>
    <phoneticPr fontId="1"/>
  </si>
  <si>
    <t>この申告により納付すべき資産割額</t>
    <rPh sb="2" eb="4">
      <t>シンコク</t>
    </rPh>
    <rPh sb="7" eb="9">
      <t>ノウフ</t>
    </rPh>
    <rPh sb="12" eb="16">
      <t>シサンワリガク</t>
    </rPh>
    <phoneticPr fontId="1"/>
  </si>
  <si>
    <t>（⑩-⑪）</t>
    <phoneticPr fontId="1"/>
  </si>
  <si>
    <t>従業者割給与総額</t>
    <rPh sb="0" eb="8">
      <t>ジュウギョウシャワリキュウヨソウガク</t>
    </rPh>
    <phoneticPr fontId="1"/>
  </si>
  <si>
    <t>非課税に係る従業者給与総額</t>
    <rPh sb="0" eb="3">
      <t>ヒカゼイ</t>
    </rPh>
    <rPh sb="4" eb="5">
      <t>カカ</t>
    </rPh>
    <rPh sb="6" eb="9">
      <t>ジュウギョウシャ</t>
    </rPh>
    <rPh sb="9" eb="13">
      <t>キュウヨソウガク</t>
    </rPh>
    <phoneticPr fontId="1"/>
  </si>
  <si>
    <t>控除従業者給与総額</t>
    <rPh sb="0" eb="2">
      <t>コウジョ</t>
    </rPh>
    <rPh sb="2" eb="5">
      <t>ジュウギョウシャ</t>
    </rPh>
    <rPh sb="5" eb="9">
      <t>キュウヨソウガク</t>
    </rPh>
    <phoneticPr fontId="1"/>
  </si>
  <si>
    <t>課税標準となる従業者給与総額</t>
    <rPh sb="0" eb="4">
      <t>カゼイヒョウジュン</t>
    </rPh>
    <rPh sb="7" eb="14">
      <t>ジュウギョウシャキュウヨソウガク</t>
    </rPh>
    <phoneticPr fontId="1"/>
  </si>
  <si>
    <t>（⑬-⑭-⑮）</t>
    <phoneticPr fontId="1"/>
  </si>
  <si>
    <t>従業者割額</t>
    <rPh sb="0" eb="5">
      <t>ジュウギョウシャワリガク</t>
    </rPh>
    <phoneticPr fontId="1"/>
  </si>
  <si>
    <t>（⑯×</t>
    <phoneticPr fontId="1"/>
  </si>
  <si>
    <t>）</t>
    <phoneticPr fontId="1"/>
  </si>
  <si>
    <t>既に納付の確定した従業者割額</t>
    <rPh sb="0" eb="1">
      <t>スデ</t>
    </rPh>
    <rPh sb="2" eb="4">
      <t>ノウフ</t>
    </rPh>
    <rPh sb="5" eb="7">
      <t>カクテイ</t>
    </rPh>
    <rPh sb="9" eb="14">
      <t>ジュウギョウシャワリガク</t>
    </rPh>
    <phoneticPr fontId="1"/>
  </si>
  <si>
    <t>この申告により納付すべき</t>
    <rPh sb="2" eb="4">
      <t>シンコク</t>
    </rPh>
    <rPh sb="7" eb="9">
      <t>ノウフ</t>
    </rPh>
    <phoneticPr fontId="1"/>
  </si>
  <si>
    <t>従業者割額（⑰-⑱）</t>
    <rPh sb="0" eb="5">
      <t>ジュウギョウシャワリガク</t>
    </rPh>
    <phoneticPr fontId="1"/>
  </si>
  <si>
    <t>事業者税額額（⑫+⑲）</t>
    <rPh sb="0" eb="3">
      <t>ジギョウシャ</t>
    </rPh>
    <rPh sb="3" eb="5">
      <t>ゼイガク</t>
    </rPh>
    <rPh sb="5" eb="6">
      <t>ガク</t>
    </rPh>
    <phoneticPr fontId="1"/>
  </si>
  <si>
    <t>備考</t>
    <rPh sb="0" eb="2">
      <t>ビコウ</t>
    </rPh>
    <phoneticPr fontId="1"/>
  </si>
  <si>
    <t>関与税理士</t>
    <rPh sb="0" eb="5">
      <t>カンヨゼイリシ</t>
    </rPh>
    <phoneticPr fontId="1"/>
  </si>
  <si>
    <t>電話</t>
    <rPh sb="0" eb="2">
      <t>デンワ</t>
    </rPh>
    <phoneticPr fontId="1"/>
  </si>
  <si>
    <t>（</t>
    <phoneticPr fontId="1"/>
  </si>
  <si>
    <t>事業所</t>
    <rPh sb="0" eb="3">
      <t>ジギョウショ</t>
    </rPh>
    <phoneticPr fontId="1"/>
  </si>
  <si>
    <t>床面積</t>
    <rPh sb="0" eb="3">
      <t>ユカメンセキ</t>
    </rPh>
    <phoneticPr fontId="1"/>
  </si>
  <si>
    <t>事業所床面積</t>
    <rPh sb="3" eb="6">
      <t>ユカメンセキ</t>
    </rPh>
    <phoneticPr fontId="1"/>
  </si>
  <si>
    <t>非課税に係る</t>
    <rPh sb="0" eb="3">
      <t>ヒカゼイ</t>
    </rPh>
    <rPh sb="4" eb="5">
      <t>カカ</t>
    </rPh>
    <phoneticPr fontId="1"/>
  </si>
  <si>
    <t>控除</t>
    <rPh sb="0" eb="2">
      <t>コウジョ</t>
    </rPh>
    <phoneticPr fontId="1"/>
  </si>
  <si>
    <t>課税標準となる</t>
    <rPh sb="0" eb="4">
      <t>カゼイヒョウジュン</t>
    </rPh>
    <phoneticPr fontId="1"/>
  </si>
  <si>
    <t>事務所</t>
    <rPh sb="0" eb="3">
      <t>ジムショ</t>
    </rPh>
    <phoneticPr fontId="1"/>
  </si>
  <si>
    <t>発信年月日</t>
    <rPh sb="0" eb="5">
      <t>ハッシンネンガッピ</t>
    </rPh>
    <phoneticPr fontId="1"/>
  </si>
  <si>
    <t>通信日付印</t>
    <rPh sb="0" eb="5">
      <t>ツウシンヒヅケイン</t>
    </rPh>
    <phoneticPr fontId="1"/>
  </si>
  <si>
    <t>確認印</t>
    <rPh sb="0" eb="3">
      <t>カクニンイン</t>
    </rPh>
    <phoneticPr fontId="1"/>
  </si>
  <si>
    <t>電話（</t>
    <rPh sb="0" eb="2">
      <t>デンワ</t>
    </rPh>
    <phoneticPr fontId="1"/>
  </si>
  <si>
    <t>この申告に応答</t>
    <rPh sb="2" eb="4">
      <t>シンコク</t>
    </rPh>
    <rPh sb="5" eb="7">
      <t>オウトウ</t>
    </rPh>
    <phoneticPr fontId="1"/>
  </si>
  <si>
    <t>する者の氏名</t>
    <rPh sb="2" eb="3">
      <t>モノ</t>
    </rPh>
    <rPh sb="4" eb="6">
      <t>シメイ</t>
    </rPh>
    <phoneticPr fontId="1"/>
  </si>
  <si>
    <t>法人（個人）番号</t>
    <rPh sb="0" eb="2">
      <t>ホウジン</t>
    </rPh>
    <rPh sb="3" eb="5">
      <t>コジン</t>
    </rPh>
    <rPh sb="6" eb="8">
      <t>バンゴウ</t>
    </rPh>
    <phoneticPr fontId="1"/>
  </si>
  <si>
    <t>申告区分</t>
    <rPh sb="0" eb="4">
      <t>シンコククブン</t>
    </rPh>
    <phoneticPr fontId="1"/>
  </si>
  <si>
    <t>事業種目</t>
    <rPh sb="0" eb="4">
      <t>ジギョウシュモク</t>
    </rPh>
    <phoneticPr fontId="1"/>
  </si>
  <si>
    <t>資本の金額</t>
    <rPh sb="0" eb="2">
      <t>シホン</t>
    </rPh>
    <rPh sb="3" eb="5">
      <t>キンガク</t>
    </rPh>
    <phoneticPr fontId="1"/>
  </si>
  <si>
    <t>又は出資金</t>
    <rPh sb="0" eb="1">
      <t>マタ</t>
    </rPh>
    <rPh sb="2" eb="5">
      <t>シュッシキン</t>
    </rPh>
    <phoneticPr fontId="1"/>
  </si>
  <si>
    <t>千円</t>
    <rPh sb="0" eb="1">
      <t>セン</t>
    </rPh>
    <rPh sb="1" eb="2">
      <t>エン</t>
    </rPh>
    <phoneticPr fontId="1"/>
  </si>
  <si>
    <t>所轄税務署名</t>
    <rPh sb="0" eb="6">
      <t>ショカツゼイムショメイ</t>
    </rPh>
    <phoneticPr fontId="1"/>
  </si>
  <si>
    <t>税務署</t>
    <rPh sb="0" eb="3">
      <t>ゼイムショ</t>
    </rPh>
    <phoneticPr fontId="1"/>
  </si>
  <si>
    <t>⇩</t>
    <phoneticPr fontId="1"/>
  </si>
  <si>
    <t>から</t>
    <phoneticPr fontId="1"/>
  </si>
  <si>
    <t>まで</t>
    <phoneticPr fontId="1"/>
  </si>
  <si>
    <t>月</t>
    <rPh sb="0" eb="1">
      <t>ツキ</t>
    </rPh>
    <phoneticPr fontId="1"/>
  </si>
  <si>
    <t>人</t>
    <rPh sb="0" eb="1">
      <t>ニン</t>
    </rPh>
    <phoneticPr fontId="1"/>
  </si>
  <si>
    <t>従業者数</t>
    <rPh sb="0" eb="4">
      <t>ジュウギョウシャスウ</t>
    </rPh>
    <phoneticPr fontId="1"/>
  </si>
  <si>
    <t>従業者給与総額</t>
    <rPh sb="0" eb="7">
      <t>ジュウギョウシャキュウヨソウガク</t>
    </rPh>
    <phoneticPr fontId="1"/>
  </si>
  <si>
    <t>㋓</t>
    <phoneticPr fontId="1"/>
  </si>
  <si>
    <t>氏名又は</t>
    <rPh sb="0" eb="3">
      <t>シメイマタ</t>
    </rPh>
    <phoneticPr fontId="1"/>
  </si>
  <si>
    <t>名　　称</t>
    <rPh sb="0" eb="1">
      <t>ナ</t>
    </rPh>
    <rPh sb="3" eb="4">
      <t>ショウ</t>
    </rPh>
    <phoneticPr fontId="1"/>
  </si>
  <si>
    <t>事業所等明細書</t>
    <rPh sb="0" eb="7">
      <t>ジギョウショトウメイサイショ</t>
    </rPh>
    <phoneticPr fontId="1"/>
  </si>
  <si>
    <t>明細区分の別</t>
    <rPh sb="0" eb="4">
      <t>メイサイクブン</t>
    </rPh>
    <rPh sb="5" eb="6">
      <t>ベツ</t>
    </rPh>
    <phoneticPr fontId="1"/>
  </si>
  <si>
    <t>1.算定期間を通じて使用された事業所等</t>
    <rPh sb="2" eb="6">
      <t>サンテイキカン</t>
    </rPh>
    <rPh sb="7" eb="8">
      <t>ツウ</t>
    </rPh>
    <rPh sb="10" eb="12">
      <t>シヨウ</t>
    </rPh>
    <rPh sb="15" eb="19">
      <t>ジギョウショトウ</t>
    </rPh>
    <phoneticPr fontId="1"/>
  </si>
  <si>
    <t>2.算定期間の中途において新設又は廃止された事業所等</t>
    <rPh sb="2" eb="4">
      <t>サンテイ</t>
    </rPh>
    <rPh sb="4" eb="6">
      <t>キカン</t>
    </rPh>
    <rPh sb="7" eb="9">
      <t>チュウト</t>
    </rPh>
    <rPh sb="13" eb="15">
      <t>シンセツ</t>
    </rPh>
    <rPh sb="15" eb="16">
      <t>マタ</t>
    </rPh>
    <rPh sb="17" eb="19">
      <t>ハイシ</t>
    </rPh>
    <rPh sb="22" eb="25">
      <t>ジギョウショ</t>
    </rPh>
    <rPh sb="25" eb="26">
      <t>トウ</t>
    </rPh>
    <phoneticPr fontId="1"/>
  </si>
  <si>
    <t>第四十四号様式別表一</t>
    <rPh sb="0" eb="7">
      <t>ダイヨンジュウヨンゴウヨウシキ</t>
    </rPh>
    <rPh sb="7" eb="9">
      <t>ベッピョウ</t>
    </rPh>
    <rPh sb="9" eb="10">
      <t>イチ</t>
    </rPh>
    <phoneticPr fontId="1"/>
  </si>
  <si>
    <t>から</t>
    <phoneticPr fontId="1"/>
  </si>
  <si>
    <t>までの</t>
    <phoneticPr fontId="1"/>
  </si>
  <si>
    <t>資産割</t>
    <rPh sb="0" eb="3">
      <t>シサンワリ</t>
    </rPh>
    <phoneticPr fontId="1"/>
  </si>
  <si>
    <t>従業者割</t>
    <rPh sb="0" eb="3">
      <t>ジュウギョウシャ</t>
    </rPh>
    <rPh sb="3" eb="4">
      <t>ワリ</t>
    </rPh>
    <phoneticPr fontId="1"/>
  </si>
  <si>
    <t>事業所床面積</t>
    <rPh sb="0" eb="6">
      <t>ジギョウショユカメンセキ</t>
    </rPh>
    <phoneticPr fontId="1"/>
  </si>
  <si>
    <t>（㋐+㋑）㋒</t>
    <phoneticPr fontId="1"/>
  </si>
  <si>
    <t>専用床面積</t>
    <rPh sb="0" eb="5">
      <t>センヨウユカメンセキ</t>
    </rPh>
    <phoneticPr fontId="1"/>
  </si>
  <si>
    <t>㋐</t>
    <phoneticPr fontId="1"/>
  </si>
  <si>
    <t>共用床面積</t>
    <rPh sb="0" eb="2">
      <t>キョウヨウ</t>
    </rPh>
    <rPh sb="2" eb="5">
      <t>ユカメンセキ</t>
    </rPh>
    <phoneticPr fontId="1"/>
  </si>
  <si>
    <t>㋑</t>
    <phoneticPr fontId="1"/>
  </si>
  <si>
    <t>明細区分</t>
    <rPh sb="0" eb="4">
      <t>メイサイクブン</t>
    </rPh>
    <phoneticPr fontId="1"/>
  </si>
  <si>
    <t>※</t>
    <phoneticPr fontId="1"/>
  </si>
  <si>
    <t>処理事項</t>
    <rPh sb="0" eb="4">
      <t>ショリジコウ</t>
    </rPh>
    <phoneticPr fontId="1"/>
  </si>
  <si>
    <t>事業所等の名称</t>
    <rPh sb="0" eb="4">
      <t>ジギョウショトウ</t>
    </rPh>
    <rPh sb="5" eb="7">
      <t>メイショウ</t>
    </rPh>
    <phoneticPr fontId="1"/>
  </si>
  <si>
    <t>所在地及びビル名</t>
    <rPh sb="0" eb="4">
      <t>ショザイチオヨ</t>
    </rPh>
    <rPh sb="7" eb="8">
      <t>メイ</t>
    </rPh>
    <phoneticPr fontId="1"/>
  </si>
  <si>
    <t>事業所用家屋の所有者　住所・氏名</t>
    <rPh sb="0" eb="4">
      <t>ジギョウショヨウ</t>
    </rPh>
    <rPh sb="4" eb="6">
      <t>カオク</t>
    </rPh>
    <rPh sb="7" eb="10">
      <t>ショユウシャ</t>
    </rPh>
    <rPh sb="11" eb="13">
      <t>ジュウショ</t>
    </rPh>
    <rPh sb="14" eb="16">
      <t>シメイ</t>
    </rPh>
    <phoneticPr fontId="1"/>
  </si>
  <si>
    <t>1計</t>
    <rPh sb="1" eb="2">
      <t>ケイ</t>
    </rPh>
    <phoneticPr fontId="1"/>
  </si>
  <si>
    <t>処理
事項</t>
    <rPh sb="0" eb="2">
      <t>ショリ</t>
    </rPh>
    <rPh sb="3" eb="5">
      <t>ジコウ</t>
    </rPh>
    <phoneticPr fontId="1"/>
  </si>
  <si>
    <t>整理番号</t>
    <rPh sb="0" eb="4">
      <t>セイリバンゴウ</t>
    </rPh>
    <phoneticPr fontId="1"/>
  </si>
  <si>
    <t>事業所</t>
    <rPh sb="0" eb="3">
      <t>ジギョウショ</t>
    </rPh>
    <phoneticPr fontId="1"/>
  </si>
  <si>
    <t>区分</t>
    <rPh sb="0" eb="2">
      <t>クブン</t>
    </rPh>
    <phoneticPr fontId="1"/>
  </si>
  <si>
    <t>法人（個人）番号</t>
    <rPh sb="0" eb="2">
      <t>ホウジン</t>
    </rPh>
    <rPh sb="3" eb="5">
      <t>コジン</t>
    </rPh>
    <rPh sb="6" eb="8">
      <t>バンゴウ</t>
    </rPh>
    <phoneticPr fontId="1"/>
  </si>
  <si>
    <t>申告区分</t>
    <rPh sb="0" eb="4">
      <t>シンコククブン</t>
    </rPh>
    <phoneticPr fontId="1"/>
  </si>
  <si>
    <t>（電話</t>
    <rPh sb="1" eb="3">
      <t>デンワ</t>
    </rPh>
    <phoneticPr fontId="1"/>
  </si>
  <si>
    <t>）</t>
    <phoneticPr fontId="1"/>
  </si>
  <si>
    <t>2計</t>
    <rPh sb="1" eb="2">
      <t>ケイ</t>
    </rPh>
    <phoneticPr fontId="1"/>
  </si>
  <si>
    <t>㋔</t>
    <phoneticPr fontId="1"/>
  </si>
  <si>
    <t>算定期間</t>
    <rPh sb="0" eb="4">
      <t>サンテイキカン</t>
    </rPh>
    <phoneticPr fontId="1"/>
  </si>
  <si>
    <t>事業所等の所在地</t>
    <rPh sb="0" eb="4">
      <t>ジギョウショトウ</t>
    </rPh>
    <rPh sb="5" eb="8">
      <t>ショザイチ</t>
    </rPh>
    <phoneticPr fontId="1"/>
  </si>
  <si>
    <t>非課税の内訳</t>
    <rPh sb="0" eb="3">
      <t>ヒカゼイ</t>
    </rPh>
    <rPh sb="4" eb="6">
      <t>ウチワケ</t>
    </rPh>
    <phoneticPr fontId="1"/>
  </si>
  <si>
    <t>障害者・６５歳以上の従業者</t>
    <rPh sb="0" eb="3">
      <t>ショウガイシャ</t>
    </rPh>
    <rPh sb="6" eb="9">
      <t>サイイジョウ</t>
    </rPh>
    <rPh sb="10" eb="13">
      <t>ジュウギョウシャ</t>
    </rPh>
    <phoneticPr fontId="1"/>
  </si>
  <si>
    <t>合計</t>
    <rPh sb="0" eb="2">
      <t>ゴウケイ</t>
    </rPh>
    <phoneticPr fontId="1"/>
  </si>
  <si>
    <t>非課税床面積㋐</t>
    <rPh sb="0" eb="6">
      <t>ヒカゼイユカメンセキ</t>
    </rPh>
    <phoneticPr fontId="1"/>
  </si>
  <si>
    <t>非課税従業員数㋑</t>
    <rPh sb="0" eb="7">
      <t>ヒカゼイジュウギョウインスウ</t>
    </rPh>
    <phoneticPr fontId="1"/>
  </si>
  <si>
    <t>非課税従業者給与総額㋒</t>
    <rPh sb="0" eb="6">
      <t>ヒカゼイジュウギョウシャ</t>
    </rPh>
    <rPh sb="6" eb="10">
      <t>キュウヨソウガク</t>
    </rPh>
    <phoneticPr fontId="1"/>
  </si>
  <si>
    <t>第四十四号様式別表二</t>
    <rPh sb="0" eb="7">
      <t>ダイヨンジュウヨンゴウヨウシキ</t>
    </rPh>
    <rPh sb="7" eb="9">
      <t>ベッピョウ</t>
    </rPh>
    <rPh sb="9" eb="10">
      <t>ニ</t>
    </rPh>
    <phoneticPr fontId="1"/>
  </si>
  <si>
    <t>非課税床面積等の合計</t>
    <rPh sb="0" eb="7">
      <t>ヒカゼイユカメンセキトウ</t>
    </rPh>
    <rPh sb="8" eb="10">
      <t>ゴウケイ</t>
    </rPh>
    <phoneticPr fontId="1"/>
  </si>
  <si>
    <t>法第701条の34第1項</t>
    <rPh sb="0" eb="2">
      <t>ホウダイ</t>
    </rPh>
    <rPh sb="5" eb="6">
      <t>ジョウ</t>
    </rPh>
    <rPh sb="9" eb="10">
      <t>ダイ</t>
    </rPh>
    <rPh sb="11" eb="12">
      <t>コウ</t>
    </rPh>
    <phoneticPr fontId="1"/>
  </si>
  <si>
    <t>法第701条の34第2項</t>
    <rPh sb="0" eb="2">
      <t>ホウダイ</t>
    </rPh>
    <rPh sb="5" eb="6">
      <t>ジョウ</t>
    </rPh>
    <rPh sb="9" eb="10">
      <t>ダイ</t>
    </rPh>
    <rPh sb="11" eb="12">
      <t>コウ</t>
    </rPh>
    <phoneticPr fontId="1"/>
  </si>
  <si>
    <t>法第701条の34第3項第3号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</si>
  <si>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法第701条の34第3項第4号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</si>
  <si>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法第701条の34第3項第5号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</si>
  <si>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法第701条の34第3項第6号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</si>
  <si>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法第701条の34第3項第7号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</si>
  <si>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法第701条の34第3項第8号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</si>
  <si>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法第701条の34第3項第9号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</si>
  <si>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法第701条の34第3項第10号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</si>
  <si>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法第701条の34第3項第10号の2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</si>
  <si>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法第701条の34第3項第10号の3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</si>
  <si>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法第701条の34第3項第10号の4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</si>
  <si>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法第701条の34第3項第10号の5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</si>
  <si>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法第701条の34第3項第10号の6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</si>
  <si>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法第701条の34第3項第10号の7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</si>
  <si>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法第701条の34第3項第10号の8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</si>
  <si>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法第701条の34第3項第10号の9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</si>
  <si>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法第701条の34第3項第11号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</si>
  <si>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法第701条の34第3項第12号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</si>
  <si>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法第701条の34第3項第14号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</si>
  <si>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法第701条の34第3項第16号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</si>
  <si>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法第701条の34第3項第17号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</si>
  <si>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法第701条の34第3項第18号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</si>
  <si>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法第701条の34第3項第19号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</si>
  <si>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法第701条の34第3項第20号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</si>
  <si>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法第701条の34第3項第21号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</si>
  <si>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法第701条の34第3項第22号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</si>
  <si>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法第701条の34第3項第23号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</si>
  <si>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法第701条の34第3項第24号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</si>
  <si>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法第701条の34第3項第25号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</si>
  <si>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法第701条の34第3項第26号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</si>
  <si>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法第701条の34第3項第25号の2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</si>
  <si>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法第701条の34第3項第27号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</si>
  <si>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法第701条の34第3項第28号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</si>
  <si>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法第701条の34第3項第29号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</si>
  <si>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法第701条の34第4項</t>
    <rPh sb="0" eb="2">
      <t>ホウダイ</t>
    </rPh>
    <rPh sb="5" eb="6">
      <t>ジョウ</t>
    </rPh>
    <rPh sb="9" eb="10">
      <t>ダイ</t>
    </rPh>
    <rPh sb="11" eb="12">
      <t>コウ</t>
    </rPh>
    <phoneticPr fontId="1"/>
  </si>
  <si>
    <t>法第701条の34第5項</t>
    <rPh sb="0" eb="2">
      <t>ホウダイ</t>
    </rPh>
    <rPh sb="5" eb="6">
      <t>ジョウ</t>
    </rPh>
    <rPh sb="9" eb="10">
      <t>ダイ</t>
    </rPh>
    <rPh sb="11" eb="12">
      <t>コウ</t>
    </rPh>
    <phoneticPr fontId="1"/>
  </si>
  <si>
    <t>（国、地方公共団体等）</t>
    <rPh sb="1" eb="2">
      <t>クニ</t>
    </rPh>
    <rPh sb="3" eb="10">
      <t>チホウコウキョウダンタイトウ</t>
    </rPh>
    <phoneticPr fontId="1"/>
  </si>
  <si>
    <t>（公益法人等が行う非収益事業）</t>
    <rPh sb="1" eb="3">
      <t>コウエキ</t>
    </rPh>
    <rPh sb="3" eb="5">
      <t>ホウジン</t>
    </rPh>
    <rPh sb="5" eb="6">
      <t>トウ</t>
    </rPh>
    <rPh sb="7" eb="8">
      <t>オコナ</t>
    </rPh>
    <rPh sb="9" eb="10">
      <t>ヒ</t>
    </rPh>
    <rPh sb="10" eb="12">
      <t>シュウエキ</t>
    </rPh>
    <rPh sb="12" eb="14">
      <t>ジギョウ</t>
    </rPh>
    <phoneticPr fontId="1"/>
  </si>
  <si>
    <t>（博物館等の教育文化施設）</t>
    <rPh sb="1" eb="4">
      <t>ハクブツカン</t>
    </rPh>
    <rPh sb="4" eb="5">
      <t>トウ</t>
    </rPh>
    <rPh sb="6" eb="8">
      <t>キョウイク</t>
    </rPh>
    <rPh sb="8" eb="10">
      <t>ブンカ</t>
    </rPh>
    <rPh sb="10" eb="12">
      <t>シセツ</t>
    </rPh>
    <phoneticPr fontId="1"/>
  </si>
  <si>
    <t>（公衆浴場）</t>
    <rPh sb="1" eb="5">
      <t>コウシュウヨクジョウ</t>
    </rPh>
    <phoneticPr fontId="1"/>
  </si>
  <si>
    <t>（と畜場）</t>
    <rPh sb="2" eb="3">
      <t>チク</t>
    </rPh>
    <rPh sb="3" eb="4">
      <t>ジョウ</t>
    </rPh>
    <phoneticPr fontId="1"/>
  </si>
  <si>
    <t>（死亡獣畜取扱場）</t>
    <rPh sb="1" eb="5">
      <t>シボウジュウチク</t>
    </rPh>
    <rPh sb="5" eb="8">
      <t>トリアツカイジョウ</t>
    </rPh>
    <phoneticPr fontId="1"/>
  </si>
  <si>
    <t>（水道施設）</t>
    <rPh sb="1" eb="5">
      <t>スイドウシセツ</t>
    </rPh>
    <phoneticPr fontId="1"/>
  </si>
  <si>
    <t>（一般廃棄物運搬処分事業施設）</t>
    <rPh sb="1" eb="6">
      <t>イッパンハイキブツ</t>
    </rPh>
    <rPh sb="6" eb="14">
      <t>ウンパンショブンジギョウシセツ</t>
    </rPh>
    <phoneticPr fontId="1"/>
  </si>
  <si>
    <t>（病院・診療所等）</t>
    <rPh sb="1" eb="3">
      <t>ビョウイン</t>
    </rPh>
    <rPh sb="4" eb="7">
      <t>シンリョウジョ</t>
    </rPh>
    <rPh sb="7" eb="8">
      <t>トウ</t>
    </rPh>
    <phoneticPr fontId="1"/>
  </si>
  <si>
    <t>（保護施設・更正施設）</t>
    <rPh sb="1" eb="5">
      <t>ホゴシセツ</t>
    </rPh>
    <rPh sb="6" eb="8">
      <t>コウセイ</t>
    </rPh>
    <rPh sb="8" eb="10">
      <t>シセツ</t>
    </rPh>
    <phoneticPr fontId="1"/>
  </si>
  <si>
    <t>（小規模保育施設）</t>
    <rPh sb="1" eb="8">
      <t>ショウキボホイクシセツ</t>
    </rPh>
    <phoneticPr fontId="1"/>
  </si>
  <si>
    <t>（児童福祉施設）</t>
    <rPh sb="1" eb="7">
      <t>ジドウフクシシセツ</t>
    </rPh>
    <phoneticPr fontId="1"/>
  </si>
  <si>
    <t>（認定こども園）</t>
    <rPh sb="1" eb="3">
      <t>ニンテイ</t>
    </rPh>
    <rPh sb="6" eb="7">
      <t>エン</t>
    </rPh>
    <phoneticPr fontId="1"/>
  </si>
  <si>
    <t>（老人福祉施設）</t>
    <rPh sb="1" eb="7">
      <t>ロウジンフクシシセツ</t>
    </rPh>
    <phoneticPr fontId="1"/>
  </si>
  <si>
    <t>（障害者支援施設）</t>
    <rPh sb="1" eb="4">
      <t>ショウガイシャ</t>
    </rPh>
    <rPh sb="4" eb="6">
      <t>シエン</t>
    </rPh>
    <rPh sb="6" eb="8">
      <t>シセツ</t>
    </rPh>
    <phoneticPr fontId="1"/>
  </si>
  <si>
    <t>（社会福祉事業施設）</t>
    <rPh sb="1" eb="9">
      <t>シャカイフクシジギョウシセツ</t>
    </rPh>
    <phoneticPr fontId="1"/>
  </si>
  <si>
    <t>（包括的支援事業施設）</t>
    <rPh sb="1" eb="10">
      <t>ホウカツテキシエンジギョウシセツ</t>
    </rPh>
    <phoneticPr fontId="1"/>
  </si>
  <si>
    <t>（居宅訪問型・事業所内保育施設）</t>
    <rPh sb="1" eb="6">
      <t>キョタクホウモンガタ</t>
    </rPh>
    <rPh sb="7" eb="11">
      <t>ジギョウショナイ</t>
    </rPh>
    <rPh sb="11" eb="15">
      <t>ホイクシセツ</t>
    </rPh>
    <phoneticPr fontId="1"/>
  </si>
  <si>
    <t>（農業・林業・漁業施設）</t>
    <rPh sb="1" eb="3">
      <t>ノウギョウ</t>
    </rPh>
    <rPh sb="4" eb="6">
      <t>リンギョウ</t>
    </rPh>
    <rPh sb="7" eb="11">
      <t>ギョギョウシセツ</t>
    </rPh>
    <phoneticPr fontId="1"/>
  </si>
  <si>
    <t>（農業・水産業等組合員共同利用施設）</t>
    <rPh sb="1" eb="3">
      <t>ノウギョウ</t>
    </rPh>
    <rPh sb="4" eb="7">
      <t>スイサンギョウ</t>
    </rPh>
    <rPh sb="7" eb="8">
      <t>トウ</t>
    </rPh>
    <rPh sb="8" eb="10">
      <t>クミアイ</t>
    </rPh>
    <rPh sb="10" eb="11">
      <t>イン</t>
    </rPh>
    <rPh sb="11" eb="17">
      <t>キョウドウリヨウシセツ</t>
    </rPh>
    <phoneticPr fontId="1"/>
  </si>
  <si>
    <t>（卸売市場施設）</t>
    <rPh sb="1" eb="3">
      <t>オロシウリ</t>
    </rPh>
    <rPh sb="3" eb="5">
      <t>シジョウ</t>
    </rPh>
    <rPh sb="5" eb="7">
      <t>シセツ</t>
    </rPh>
    <phoneticPr fontId="1"/>
  </si>
  <si>
    <t>（大規模電気事業施設）</t>
    <rPh sb="1" eb="4">
      <t>ダイキボ</t>
    </rPh>
    <rPh sb="4" eb="6">
      <t>デンキ</t>
    </rPh>
    <rPh sb="6" eb="8">
      <t>ジギョウ</t>
    </rPh>
    <rPh sb="8" eb="10">
      <t>シセツ</t>
    </rPh>
    <phoneticPr fontId="1"/>
  </si>
  <si>
    <t>（大規模ガス事業施設）</t>
    <rPh sb="1" eb="4">
      <t>ダイキボ</t>
    </rPh>
    <rPh sb="6" eb="8">
      <t>ジギョウ</t>
    </rPh>
    <rPh sb="8" eb="10">
      <t>シセツ</t>
    </rPh>
    <phoneticPr fontId="1"/>
  </si>
  <si>
    <t>（中小企業基盤整備機構利用施設）</t>
    <rPh sb="1" eb="3">
      <t>チュウショウ</t>
    </rPh>
    <rPh sb="3" eb="5">
      <t>キギョウ</t>
    </rPh>
    <rPh sb="5" eb="7">
      <t>キバン</t>
    </rPh>
    <rPh sb="7" eb="9">
      <t>セイビ</t>
    </rPh>
    <rPh sb="9" eb="11">
      <t>キコウ</t>
    </rPh>
    <rPh sb="11" eb="13">
      <t>リヨウ</t>
    </rPh>
    <rPh sb="13" eb="15">
      <t>シセツ</t>
    </rPh>
    <phoneticPr fontId="1"/>
  </si>
  <si>
    <t>（中小企業地域活性化総合特別区域施設）</t>
    <rPh sb="1" eb="3">
      <t>チュウショウ</t>
    </rPh>
    <rPh sb="3" eb="5">
      <t>キギョウ</t>
    </rPh>
    <rPh sb="5" eb="7">
      <t>チイキ</t>
    </rPh>
    <rPh sb="7" eb="9">
      <t>カッセイ</t>
    </rPh>
    <rPh sb="9" eb="10">
      <t>カ</t>
    </rPh>
    <rPh sb="10" eb="12">
      <t>ソウゴウ</t>
    </rPh>
    <rPh sb="12" eb="14">
      <t>トクベツ</t>
    </rPh>
    <rPh sb="14" eb="16">
      <t>クイキ</t>
    </rPh>
    <rPh sb="16" eb="18">
      <t>シセツ</t>
    </rPh>
    <phoneticPr fontId="1"/>
  </si>
  <si>
    <t>（鉄道事業施設）</t>
    <rPh sb="1" eb="3">
      <t>テツドウ</t>
    </rPh>
    <rPh sb="3" eb="5">
      <t>ジギョウ</t>
    </rPh>
    <rPh sb="5" eb="7">
      <t>シセツ</t>
    </rPh>
    <phoneticPr fontId="1"/>
  </si>
  <si>
    <t>（乗合自動車・貨物運送等事業施設）</t>
    <rPh sb="1" eb="3">
      <t>ノリアイ</t>
    </rPh>
    <rPh sb="3" eb="6">
      <t>ジドウシャ</t>
    </rPh>
    <rPh sb="7" eb="9">
      <t>カモツ</t>
    </rPh>
    <rPh sb="9" eb="11">
      <t>ウンソウ</t>
    </rPh>
    <rPh sb="11" eb="12">
      <t>トウ</t>
    </rPh>
    <rPh sb="12" eb="14">
      <t>ジギョウ</t>
    </rPh>
    <rPh sb="14" eb="16">
      <t>シセツ</t>
    </rPh>
    <phoneticPr fontId="1"/>
  </si>
  <si>
    <t>（ﾊﾞｽﾀｰﾐﾅﾙ・ﾄﾗｯｸﾀｰﾐﾅﾙ施設）</t>
    <rPh sb="18" eb="20">
      <t>シセツ</t>
    </rPh>
    <rPh sb="20" eb="21">
      <t>）</t>
    </rPh>
    <phoneticPr fontId="1"/>
  </si>
  <si>
    <t>（国際路線航空施設）</t>
    <rPh sb="1" eb="3">
      <t>コクサイ</t>
    </rPh>
    <rPh sb="3" eb="5">
      <t>ロセン</t>
    </rPh>
    <rPh sb="5" eb="7">
      <t>コウクウ</t>
    </rPh>
    <rPh sb="7" eb="9">
      <t>シセツ</t>
    </rPh>
    <phoneticPr fontId="1"/>
  </si>
  <si>
    <t>（電気通信事業施設）</t>
    <rPh sb="1" eb="3">
      <t>デンキ</t>
    </rPh>
    <rPh sb="3" eb="5">
      <t>ツウシン</t>
    </rPh>
    <rPh sb="5" eb="7">
      <t>ジギョウ</t>
    </rPh>
    <rPh sb="7" eb="9">
      <t>シセツ</t>
    </rPh>
    <phoneticPr fontId="1"/>
  </si>
  <si>
    <t>（一般信書便事業者施設）</t>
    <rPh sb="1" eb="3">
      <t>イッパン</t>
    </rPh>
    <rPh sb="3" eb="5">
      <t>シンショ</t>
    </rPh>
    <rPh sb="5" eb="6">
      <t>ビン</t>
    </rPh>
    <rPh sb="6" eb="8">
      <t>ジギョウ</t>
    </rPh>
    <rPh sb="8" eb="9">
      <t>シャ</t>
    </rPh>
    <rPh sb="9" eb="11">
      <t>シセツ</t>
    </rPh>
    <phoneticPr fontId="1"/>
  </si>
  <si>
    <t>（日本郵便事業施設）</t>
    <rPh sb="1" eb="3">
      <t>ニホン</t>
    </rPh>
    <rPh sb="3" eb="5">
      <t>ユウビン</t>
    </rPh>
    <rPh sb="5" eb="7">
      <t>ジギョウ</t>
    </rPh>
    <rPh sb="7" eb="9">
      <t>シセツ</t>
    </rPh>
    <phoneticPr fontId="1"/>
  </si>
  <si>
    <t>（福利厚生施設）</t>
    <rPh sb="1" eb="3">
      <t>フクリ</t>
    </rPh>
    <rPh sb="3" eb="5">
      <t>コウセイ</t>
    </rPh>
    <rPh sb="5" eb="7">
      <t>シセツ</t>
    </rPh>
    <phoneticPr fontId="1"/>
  </si>
  <si>
    <t>（路外駐車場）</t>
    <rPh sb="1" eb="6">
      <t>ロガイチュウシャジョウ</t>
    </rPh>
    <phoneticPr fontId="1"/>
  </si>
  <si>
    <t>（駐輪場施設）</t>
    <rPh sb="1" eb="4">
      <t>チュウリンジョウ</t>
    </rPh>
    <rPh sb="4" eb="6">
      <t>シセツ</t>
    </rPh>
    <phoneticPr fontId="1"/>
  </si>
  <si>
    <t>（高速道路施設）</t>
    <rPh sb="1" eb="3">
      <t>コウソク</t>
    </rPh>
    <rPh sb="3" eb="5">
      <t>ドウロ</t>
    </rPh>
    <rPh sb="5" eb="7">
      <t>シセツ</t>
    </rPh>
    <phoneticPr fontId="1"/>
  </si>
  <si>
    <t>（消防用設備・防災設備）</t>
    <rPh sb="1" eb="6">
      <t>ショウボウヨウセツビ</t>
    </rPh>
    <rPh sb="7" eb="11">
      <t>ボウサイセツビ</t>
    </rPh>
    <phoneticPr fontId="1"/>
  </si>
  <si>
    <t>（港湾運送事業者施設）</t>
    <rPh sb="1" eb="3">
      <t>コウワン</t>
    </rPh>
    <rPh sb="3" eb="5">
      <t>ウンソウ</t>
    </rPh>
    <rPh sb="5" eb="8">
      <t>ジギョウシャ</t>
    </rPh>
    <rPh sb="8" eb="10">
      <t>シセツ</t>
    </rPh>
    <phoneticPr fontId="1"/>
  </si>
  <si>
    <t>非課税明細書（算定期間を通じて使用した施設）</t>
    <rPh sb="0" eb="3">
      <t>ヒカゼイ</t>
    </rPh>
    <rPh sb="3" eb="6">
      <t>メイサイショ</t>
    </rPh>
    <rPh sb="7" eb="11">
      <t>サンテイキカン</t>
    </rPh>
    <rPh sb="12" eb="13">
      <t>ツウ</t>
    </rPh>
    <rPh sb="15" eb="17">
      <t>シヨウ</t>
    </rPh>
    <rPh sb="19" eb="21">
      <t>シセツ</t>
    </rPh>
    <phoneticPr fontId="1"/>
  </si>
  <si>
    <t>非課税明細書（算定期間中に新設や廃止した施設）</t>
    <rPh sb="0" eb="3">
      <t>ヒカゼイ</t>
    </rPh>
    <rPh sb="3" eb="6">
      <t>メイサイショ</t>
    </rPh>
    <rPh sb="7" eb="11">
      <t>サンテイキカン</t>
    </rPh>
    <rPh sb="11" eb="12">
      <t>チュウ</t>
    </rPh>
    <rPh sb="13" eb="15">
      <t>シンセツ</t>
    </rPh>
    <rPh sb="16" eb="18">
      <t>ハイシ</t>
    </rPh>
    <rPh sb="20" eb="22">
      <t>シセツ</t>
    </rPh>
    <phoneticPr fontId="1"/>
  </si>
  <si>
    <t>換算床面積</t>
    <rPh sb="0" eb="2">
      <t>カンサン</t>
    </rPh>
    <rPh sb="2" eb="5">
      <t>ユカメンセキ</t>
    </rPh>
    <phoneticPr fontId="1"/>
  </si>
  <si>
    <t>課税標準の特例明細書（算定期間を通じて使用した施設）</t>
    <rPh sb="0" eb="4">
      <t>カゼイヒョウジュン</t>
    </rPh>
    <rPh sb="5" eb="7">
      <t>トクレイ</t>
    </rPh>
    <rPh sb="7" eb="10">
      <t>メイサイショ</t>
    </rPh>
    <rPh sb="11" eb="15">
      <t>サンテイキカン</t>
    </rPh>
    <rPh sb="16" eb="17">
      <t>ツウ</t>
    </rPh>
    <rPh sb="19" eb="21">
      <t>シヨウ</t>
    </rPh>
    <rPh sb="23" eb="25">
      <t>シセツ</t>
    </rPh>
    <phoneticPr fontId="1"/>
  </si>
  <si>
    <t>第四十四号様式別表三</t>
    <rPh sb="0" eb="7">
      <t>ダイヨンジュウヨンゴウヨウシキ</t>
    </rPh>
    <rPh sb="7" eb="9">
      <t>ベッピョウ</t>
    </rPh>
    <rPh sb="9" eb="10">
      <t>サン</t>
    </rPh>
    <phoneticPr fontId="1"/>
  </si>
  <si>
    <t>課税標準の特例内訳</t>
    <rPh sb="0" eb="4">
      <t>カゼイヒョウジュン</t>
    </rPh>
    <rPh sb="5" eb="9">
      <t>トクレイウチワケ</t>
    </rPh>
    <phoneticPr fontId="1"/>
  </si>
  <si>
    <t>法第701条の41第1項第1号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</si>
  <si>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法第701条の41第1項第2号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</si>
  <si>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法第701条の41第1項第3号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</si>
  <si>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法第701条の41第1項第4号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</si>
  <si>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法第701条の41第1項第5号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</si>
  <si>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法第701条の41第1項第6号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</si>
  <si>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法第701条の41第1項第7号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</si>
  <si>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法第701条の41第1項第8号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</si>
  <si>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法第701条の41第1項第9号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</si>
  <si>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法第701条の41第1項第10号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</si>
  <si>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法第701条の41第1項第11号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</si>
  <si>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法第701条の41第1項第12号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</si>
  <si>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法第701条の41第1項第13号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</si>
  <si>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法第701条の41第1項第14号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</si>
  <si>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法第701条の41第1項第15号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</si>
  <si>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法第701条の41第1項第16号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</si>
  <si>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法第701条の41第1項第17号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</si>
  <si>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法第701条の41第1項第18号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</si>
  <si>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法第701条の41第1項第19号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</si>
  <si>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法第701条の41第2項</t>
    <rPh sb="0" eb="2">
      <t>ホウダイ</t>
    </rPh>
    <rPh sb="5" eb="6">
      <t>ジョウ</t>
    </rPh>
    <rPh sb="9" eb="10">
      <t>ダイ</t>
    </rPh>
    <rPh sb="11" eb="12">
      <t>コウ</t>
    </rPh>
    <phoneticPr fontId="1"/>
  </si>
  <si>
    <t>法第701条の31第1項第5号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</si>
  <si>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法附則第33条第5項</t>
    <rPh sb="0" eb="3">
      <t>ホウフソク</t>
    </rPh>
    <rPh sb="3" eb="4">
      <t>ダイ</t>
    </rPh>
    <rPh sb="6" eb="7">
      <t>ジョウ</t>
    </rPh>
    <rPh sb="7" eb="8">
      <t>ダイ</t>
    </rPh>
    <rPh sb="9" eb="10">
      <t>コウ</t>
    </rPh>
    <phoneticPr fontId="1"/>
  </si>
  <si>
    <t>法附則第33条第6項</t>
    <rPh sb="0" eb="3">
      <t>ホウフソク</t>
    </rPh>
    <rPh sb="3" eb="4">
      <t>ダイ</t>
    </rPh>
    <rPh sb="6" eb="7">
      <t>ジョウ</t>
    </rPh>
    <rPh sb="7" eb="8">
      <t>ダイ</t>
    </rPh>
    <rPh sb="9" eb="10">
      <t>コウ</t>
    </rPh>
    <phoneticPr fontId="1"/>
  </si>
  <si>
    <t>（協同組合等の施設）</t>
    <rPh sb="1" eb="3">
      <t>キョウドウ</t>
    </rPh>
    <rPh sb="3" eb="5">
      <t>クミアイ</t>
    </rPh>
    <rPh sb="5" eb="6">
      <t>トウ</t>
    </rPh>
    <rPh sb="7" eb="9">
      <t>シセツ</t>
    </rPh>
    <phoneticPr fontId="1"/>
  </si>
  <si>
    <t>（専修学校、各種学校施設）</t>
    <rPh sb="1" eb="3">
      <t>センシュウ</t>
    </rPh>
    <rPh sb="3" eb="5">
      <t>ガッコウ</t>
    </rPh>
    <rPh sb="6" eb="8">
      <t>カクシュ</t>
    </rPh>
    <rPh sb="8" eb="10">
      <t>ガッコウ</t>
    </rPh>
    <rPh sb="10" eb="12">
      <t>シセツ</t>
    </rPh>
    <phoneticPr fontId="1"/>
  </si>
  <si>
    <t>（公害の防止、資源の有効利用施設）</t>
    <rPh sb="1" eb="3">
      <t>コウガイ</t>
    </rPh>
    <rPh sb="4" eb="6">
      <t>ボウシ</t>
    </rPh>
    <rPh sb="7" eb="9">
      <t>シゲン</t>
    </rPh>
    <rPh sb="10" eb="12">
      <t>ユウコウ</t>
    </rPh>
    <rPh sb="12" eb="14">
      <t>リヨウ</t>
    </rPh>
    <rPh sb="14" eb="16">
      <t>シセツ</t>
    </rPh>
    <phoneticPr fontId="1"/>
  </si>
  <si>
    <t>（産業廃棄物の収集、運搬又は処分の事業）</t>
    <rPh sb="1" eb="3">
      <t>サンギョウ</t>
    </rPh>
    <rPh sb="3" eb="6">
      <t>ハイキブツ</t>
    </rPh>
    <rPh sb="7" eb="9">
      <t>シュウシュウ</t>
    </rPh>
    <rPh sb="10" eb="12">
      <t>ウンパン</t>
    </rPh>
    <rPh sb="12" eb="13">
      <t>マタ</t>
    </rPh>
    <rPh sb="14" eb="16">
      <t>ショブン</t>
    </rPh>
    <rPh sb="17" eb="19">
      <t>ジギョウ</t>
    </rPh>
    <phoneticPr fontId="1"/>
  </si>
  <si>
    <t>（家畜市場）</t>
    <rPh sb="1" eb="3">
      <t>カチク</t>
    </rPh>
    <rPh sb="3" eb="5">
      <t>イチバ</t>
    </rPh>
    <phoneticPr fontId="1"/>
  </si>
  <si>
    <t>（生鮮食料品の価格安定施設）</t>
    <rPh sb="1" eb="3">
      <t>セイセン</t>
    </rPh>
    <rPh sb="3" eb="6">
      <t>ショクリョウヒン</t>
    </rPh>
    <rPh sb="7" eb="9">
      <t>カカク</t>
    </rPh>
    <rPh sb="9" eb="11">
      <t>アンテイ</t>
    </rPh>
    <rPh sb="11" eb="13">
      <t>シセツ</t>
    </rPh>
    <phoneticPr fontId="1"/>
  </si>
  <si>
    <t>その他</t>
    <rPh sb="2" eb="3">
      <t>タ</t>
    </rPh>
    <phoneticPr fontId="1"/>
  </si>
  <si>
    <t>（醸造業の製造用施設）</t>
    <rPh sb="1" eb="3">
      <t>ジョウゾウ</t>
    </rPh>
    <rPh sb="3" eb="4">
      <t>ギョウ</t>
    </rPh>
    <rPh sb="5" eb="7">
      <t>セイゾウ</t>
    </rPh>
    <rPh sb="7" eb="8">
      <t>ヨウ</t>
    </rPh>
    <rPh sb="8" eb="10">
      <t>シセツ</t>
    </rPh>
    <phoneticPr fontId="1"/>
  </si>
  <si>
    <t>（木材取引市場・木材保管施設）</t>
    <rPh sb="1" eb="3">
      <t>モクザイ</t>
    </rPh>
    <rPh sb="3" eb="5">
      <t>トリヒキ</t>
    </rPh>
    <rPh sb="5" eb="7">
      <t>イチバ</t>
    </rPh>
    <rPh sb="8" eb="10">
      <t>モクザイ</t>
    </rPh>
    <rPh sb="10" eb="12">
      <t>ホカン</t>
    </rPh>
    <rPh sb="12" eb="14">
      <t>シセツ</t>
    </rPh>
    <phoneticPr fontId="1"/>
  </si>
  <si>
    <t>（ホテル・旅館）</t>
    <rPh sb="5" eb="7">
      <t>リョカン</t>
    </rPh>
    <phoneticPr fontId="1"/>
  </si>
  <si>
    <t>（港湾施設のうち一定の施設）</t>
    <rPh sb="1" eb="3">
      <t>コウワン</t>
    </rPh>
    <rPh sb="3" eb="5">
      <t>シセツ</t>
    </rPh>
    <rPh sb="8" eb="10">
      <t>イッテイ</t>
    </rPh>
    <rPh sb="11" eb="13">
      <t>シセツ</t>
    </rPh>
    <phoneticPr fontId="1"/>
  </si>
  <si>
    <t>（港湾施設のうち上屋及び倉庫）</t>
    <rPh sb="1" eb="3">
      <t>コウワン</t>
    </rPh>
    <rPh sb="3" eb="5">
      <t>シセツ</t>
    </rPh>
    <rPh sb="8" eb="10">
      <t>ウワヤ</t>
    </rPh>
    <rPh sb="10" eb="11">
      <t>オヨ</t>
    </rPh>
    <rPh sb="12" eb="14">
      <t>ソウコ</t>
    </rPh>
    <phoneticPr fontId="1"/>
  </si>
  <si>
    <t>（コンテナー貨物荷さばき施設）</t>
    <phoneticPr fontId="1"/>
  </si>
  <si>
    <t>（一般港湾運送事業等上屋）</t>
    <phoneticPr fontId="1"/>
  </si>
  <si>
    <t>（倉庫業者の倉庫）</t>
    <phoneticPr fontId="1"/>
  </si>
  <si>
    <t>（タクシー事業）</t>
    <phoneticPr fontId="1"/>
  </si>
  <si>
    <t>（公共飛行場）</t>
    <phoneticPr fontId="1"/>
  </si>
  <si>
    <t>（流通業務地区内の施設）</t>
    <phoneticPr fontId="1"/>
  </si>
  <si>
    <t>（流通業務地区内の倉庫）</t>
    <phoneticPr fontId="1"/>
  </si>
  <si>
    <t>（特定信書事業用施設）</t>
    <phoneticPr fontId="1"/>
  </si>
  <si>
    <t>（心身障害者の雇用促進の助成金対象施設）</t>
    <phoneticPr fontId="1"/>
  </si>
  <si>
    <t>（雇用改善助成対象事業所）</t>
    <phoneticPr fontId="1"/>
  </si>
  <si>
    <t>（特定農産加工業者等）</t>
    <phoneticPr fontId="1"/>
  </si>
  <si>
    <t>（企業主導型保育事業）</t>
    <phoneticPr fontId="1"/>
  </si>
  <si>
    <t>（休止施設）</t>
    <phoneticPr fontId="1"/>
  </si>
  <si>
    <t>資産</t>
    <rPh sb="0" eb="2">
      <t>シサン</t>
    </rPh>
    <phoneticPr fontId="1"/>
  </si>
  <si>
    <t>従業者</t>
    <rPh sb="0" eb="3">
      <t>ジュウギョウシャ</t>
    </rPh>
    <phoneticPr fontId="1"/>
  </si>
  <si>
    <t>-</t>
  </si>
  <si>
    <t>課税標準の特例
適用対象床面積㋐</t>
    <rPh sb="0" eb="4">
      <t>カゼイヒョウジュン</t>
    </rPh>
    <rPh sb="5" eb="7">
      <t>トクレイ</t>
    </rPh>
    <rPh sb="8" eb="10">
      <t>テキヨウ</t>
    </rPh>
    <rPh sb="10" eb="12">
      <t>タイショウ</t>
    </rPh>
    <rPh sb="12" eb="15">
      <t>ユカメンセキ</t>
    </rPh>
    <phoneticPr fontId="1"/>
  </si>
  <si>
    <t>控除事業所床面積
（㋐×㋑）㋒</t>
    <rPh sb="0" eb="8">
      <t>コウジョジギョウショユカメンセキ</t>
    </rPh>
    <phoneticPr fontId="1"/>
  </si>
  <si>
    <t>課税標準の特例適用対象
従業者給与総額　㋓</t>
    <rPh sb="0" eb="7">
      <t>カゼイヒョウ</t>
    </rPh>
    <rPh sb="7" eb="11">
      <t>テキヨウタイショウ</t>
    </rPh>
    <rPh sb="12" eb="19">
      <t>ジュウギョウシャキュウヨソウガク</t>
    </rPh>
    <phoneticPr fontId="1"/>
  </si>
  <si>
    <t>控除割合
㋔</t>
    <rPh sb="0" eb="2">
      <t>コウジョ</t>
    </rPh>
    <rPh sb="2" eb="4">
      <t>ワリアイ</t>
    </rPh>
    <phoneticPr fontId="1"/>
  </si>
  <si>
    <t>控除割合
㋑</t>
    <rPh sb="0" eb="2">
      <t>コウジョ</t>
    </rPh>
    <rPh sb="2" eb="4">
      <t>ワリアイ</t>
    </rPh>
    <phoneticPr fontId="1"/>
  </si>
  <si>
    <t>控除従業者給与総額
（㋓×㋔）　㋕</t>
    <rPh sb="0" eb="2">
      <t>コウジョ</t>
    </rPh>
    <rPh sb="2" eb="5">
      <t>ジュウギョウシャ</t>
    </rPh>
    <rPh sb="5" eb="9">
      <t>キュウヨソウガク</t>
    </rPh>
    <phoneticPr fontId="1"/>
  </si>
  <si>
    <t>控除事業所床面積の合計</t>
    <rPh sb="0" eb="8">
      <t>コウジョジギョウショユカメンセキ</t>
    </rPh>
    <rPh sb="9" eb="11">
      <t>ゴウケイ</t>
    </rPh>
    <phoneticPr fontId="1"/>
  </si>
  <si>
    <t>控除対象者給与総額の合計</t>
    <rPh sb="0" eb="5">
      <t>コウジョタイショウシャ</t>
    </rPh>
    <rPh sb="5" eb="9">
      <t>キュウヨソウガク</t>
    </rPh>
    <rPh sb="10" eb="12">
      <t>ゴウケイ</t>
    </rPh>
    <phoneticPr fontId="1"/>
  </si>
  <si>
    <t>特例換算床面積</t>
    <rPh sb="0" eb="2">
      <t>トクレイ</t>
    </rPh>
    <rPh sb="2" eb="4">
      <t>カンサン</t>
    </rPh>
    <rPh sb="4" eb="7">
      <t>ユカメンセキ</t>
    </rPh>
    <phoneticPr fontId="1"/>
  </si>
  <si>
    <t>共用部分の計算書</t>
    <rPh sb="0" eb="4">
      <t>キョウヨウブブン</t>
    </rPh>
    <rPh sb="5" eb="8">
      <t>ケイサンショ</t>
    </rPh>
    <phoneticPr fontId="1"/>
  </si>
  <si>
    <t>第四十四号様式別表四</t>
    <rPh sb="0" eb="7">
      <t>ダイヨンジュウヨンゴウヨウシキ</t>
    </rPh>
    <rPh sb="7" eb="9">
      <t>ベッピョウ</t>
    </rPh>
    <rPh sb="9" eb="10">
      <t>ヨン</t>
    </rPh>
    <phoneticPr fontId="1"/>
  </si>
  <si>
    <t>専用部分の延べ面積</t>
    <rPh sb="0" eb="4">
      <t>センヨウブブン</t>
    </rPh>
    <rPh sb="5" eb="6">
      <t>ノ</t>
    </rPh>
    <rPh sb="7" eb="9">
      <t>メンセキ</t>
    </rPh>
    <phoneticPr fontId="1"/>
  </si>
  <si>
    <t>①　うち当該事業所部分の延べ面積</t>
    <rPh sb="4" eb="9">
      <t>トウガイジギョウショ</t>
    </rPh>
    <rPh sb="9" eb="11">
      <t>ブブン</t>
    </rPh>
    <rPh sb="12" eb="13">
      <t>ノ</t>
    </rPh>
    <rPh sb="14" eb="16">
      <t>メンセキ</t>
    </rPh>
    <phoneticPr fontId="1"/>
  </si>
  <si>
    <t>非課税に係る共用床面積</t>
    <rPh sb="0" eb="3">
      <t>ヒカゼイ</t>
    </rPh>
    <rPh sb="4" eb="5">
      <t>カカ</t>
    </rPh>
    <rPh sb="6" eb="11">
      <t>キョウヨウユカメンセキ</t>
    </rPh>
    <phoneticPr fontId="1"/>
  </si>
  <si>
    <t>③　以外の共用床面積</t>
    <rPh sb="2" eb="4">
      <t>イガイ</t>
    </rPh>
    <rPh sb="5" eb="10">
      <t>キョウヨウユカメンセキ</t>
    </rPh>
    <phoneticPr fontId="1"/>
  </si>
  <si>
    <t>共用床面背の合計（③+④）</t>
    <rPh sb="0" eb="2">
      <t>キョウヨウ</t>
    </rPh>
    <rPh sb="2" eb="5">
      <t>ユカメンセ</t>
    </rPh>
    <rPh sb="6" eb="8">
      <t>ゴウケイ</t>
    </rPh>
    <phoneticPr fontId="1"/>
  </si>
  <si>
    <t>事業所床面積となる共用床面積（④×②／①）</t>
    <rPh sb="0" eb="3">
      <t>ジギョウショ</t>
    </rPh>
    <rPh sb="3" eb="6">
      <t>ユカメンセキ</t>
    </rPh>
    <rPh sb="9" eb="11">
      <t>キョウヨウ</t>
    </rPh>
    <rPh sb="11" eb="14">
      <t>ユカメンセキ</t>
    </rPh>
    <phoneticPr fontId="1"/>
  </si>
  <si>
    <t>③　の内訳</t>
    <rPh sb="3" eb="5">
      <t>ウチワケ</t>
    </rPh>
    <phoneticPr fontId="1"/>
  </si>
  <si>
    <t>消防設備等に係る共用床面積</t>
    <rPh sb="0" eb="5">
      <t>ショウボウセツビトウ</t>
    </rPh>
    <rPh sb="6" eb="7">
      <t>カカ</t>
    </rPh>
    <rPh sb="8" eb="13">
      <t>キョウヨウユカメンセキ</t>
    </rPh>
    <phoneticPr fontId="1"/>
  </si>
  <si>
    <t>防災に関する設備等</t>
    <rPh sb="0" eb="2">
      <t>ボウサイ</t>
    </rPh>
    <rPh sb="3" eb="4">
      <t>カン</t>
    </rPh>
    <rPh sb="6" eb="8">
      <t>セツビ</t>
    </rPh>
    <rPh sb="8" eb="9">
      <t>トウ</t>
    </rPh>
    <phoneticPr fontId="1"/>
  </si>
  <si>
    <t>全部が非課税となる
共用床面積</t>
    <rPh sb="0" eb="2">
      <t>ゼンブ</t>
    </rPh>
    <rPh sb="3" eb="6">
      <t>ヒカゼイ</t>
    </rPh>
    <rPh sb="10" eb="15">
      <t>キョウヨウユカメンセキ</t>
    </rPh>
    <phoneticPr fontId="1"/>
  </si>
  <si>
    <t>㋒</t>
    <phoneticPr fontId="1"/>
  </si>
  <si>
    <t>㋐～㋒以外の非課税に係る共用床面積</t>
    <rPh sb="3" eb="5">
      <t>イガイ</t>
    </rPh>
    <rPh sb="6" eb="9">
      <t>ヒカゼイ</t>
    </rPh>
    <rPh sb="10" eb="11">
      <t>カカ</t>
    </rPh>
    <rPh sb="12" eb="17">
      <t>キョウヨウユカメンセキ</t>
    </rPh>
    <phoneticPr fontId="1"/>
  </si>
  <si>
    <t>合計（㋐～㋓）</t>
    <rPh sb="0" eb="2">
      <t>ゴウケイ</t>
    </rPh>
    <phoneticPr fontId="1"/>
  </si>
  <si>
    <t>2分の1がが非課税となる
共用床面積（×1/2）</t>
    <rPh sb="1" eb="2">
      <t>ブン</t>
    </rPh>
    <rPh sb="6" eb="9">
      <t>ヒカゼイ</t>
    </rPh>
    <rPh sb="13" eb="18">
      <t>キョウヨウユカメンセキ</t>
    </rPh>
    <phoneticPr fontId="1"/>
  </si>
  <si>
    <t>みなし共同事業に係る明細書</t>
    <rPh sb="3" eb="7">
      <t>キョウドウジギョウ</t>
    </rPh>
    <rPh sb="8" eb="9">
      <t>カカ</t>
    </rPh>
    <rPh sb="10" eb="13">
      <t>メイサイショ</t>
    </rPh>
    <phoneticPr fontId="1"/>
  </si>
  <si>
    <t>申告者</t>
    <rPh sb="0" eb="3">
      <t>シンコクシャ</t>
    </rPh>
    <phoneticPr fontId="1"/>
  </si>
  <si>
    <t>（特殊関係を有する者）</t>
    <rPh sb="1" eb="5">
      <t>トクシュカンケイ</t>
    </rPh>
    <rPh sb="6" eb="7">
      <t>ユウ</t>
    </rPh>
    <rPh sb="9" eb="10">
      <t>モノ</t>
    </rPh>
    <phoneticPr fontId="1"/>
  </si>
  <si>
    <t>応答者の氏名</t>
    <rPh sb="0" eb="3">
      <t>オウトウシャ</t>
    </rPh>
    <rPh sb="4" eb="6">
      <t>シメイ</t>
    </rPh>
    <phoneticPr fontId="1"/>
  </si>
  <si>
    <t>ビル名等</t>
    <rPh sb="2" eb="3">
      <t>メイ</t>
    </rPh>
    <rPh sb="3" eb="4">
      <t>トウ</t>
    </rPh>
    <phoneticPr fontId="1"/>
  </si>
  <si>
    <t>みなし共同事業に係る
家屋の所在地</t>
    <rPh sb="3" eb="7">
      <t>キョウドウジギョウ</t>
    </rPh>
    <rPh sb="8" eb="9">
      <t>カカ</t>
    </rPh>
    <rPh sb="11" eb="13">
      <t>カオク</t>
    </rPh>
    <rPh sb="14" eb="17">
      <t>ショザイチ</t>
    </rPh>
    <phoneticPr fontId="1"/>
  </si>
  <si>
    <t>℡</t>
    <phoneticPr fontId="1"/>
  </si>
  <si>
    <t>みなし共同事業に係る家屋に所在する特殊関係者</t>
    <rPh sb="3" eb="7">
      <t>キョウドウジギョウ</t>
    </rPh>
    <rPh sb="8" eb="9">
      <t>カカ</t>
    </rPh>
    <rPh sb="10" eb="12">
      <t>カオク</t>
    </rPh>
    <rPh sb="13" eb="15">
      <t>ショザイ</t>
    </rPh>
    <rPh sb="17" eb="19">
      <t>トクシュ</t>
    </rPh>
    <rPh sb="19" eb="22">
      <t>カンケイシャ</t>
    </rPh>
    <phoneticPr fontId="1"/>
  </si>
  <si>
    <t>みなし共同事業に係る
貴社の家屋面積及び従業者数</t>
    <rPh sb="3" eb="7">
      <t>キョウドウジギョウ</t>
    </rPh>
    <rPh sb="8" eb="9">
      <t>カカ</t>
    </rPh>
    <rPh sb="11" eb="13">
      <t>キシャ</t>
    </rPh>
    <rPh sb="14" eb="18">
      <t>カオクメンセキ</t>
    </rPh>
    <rPh sb="18" eb="19">
      <t>オヨ</t>
    </rPh>
    <rPh sb="20" eb="24">
      <t>ジュウギョウシャスウ</t>
    </rPh>
    <phoneticPr fontId="1"/>
  </si>
  <si>
    <t>非課税床面積</t>
    <rPh sb="0" eb="3">
      <t>ヒカゼイ</t>
    </rPh>
    <rPh sb="3" eb="6">
      <t>ユカメンセキ</t>
    </rPh>
    <phoneticPr fontId="1"/>
  </si>
  <si>
    <t>差引床面積</t>
    <rPh sb="0" eb="2">
      <t>サシヒキ</t>
    </rPh>
    <rPh sb="2" eb="5">
      <t>ユカメンセキ</t>
    </rPh>
    <phoneticPr fontId="1"/>
  </si>
  <si>
    <t>資産割免税店判定</t>
    <rPh sb="0" eb="3">
      <t>シサンワリ</t>
    </rPh>
    <rPh sb="3" eb="8">
      <t>メンゼイテンハンテイ</t>
    </rPh>
    <phoneticPr fontId="1"/>
  </si>
  <si>
    <t>従業者割免税店判定</t>
    <rPh sb="0" eb="4">
      <t>ジュウギョウシャワリ</t>
    </rPh>
    <rPh sb="4" eb="9">
      <t>メンゼイテンハンテイ</t>
    </rPh>
    <phoneticPr fontId="1"/>
  </si>
  <si>
    <t>従業員数</t>
    <rPh sb="0" eb="4">
      <t>ジュウギョウインスウ</t>
    </rPh>
    <phoneticPr fontId="1"/>
  </si>
  <si>
    <t>非課税者数</t>
    <rPh sb="0" eb="3">
      <t>ヒカゼイ</t>
    </rPh>
    <rPh sb="3" eb="4">
      <t>シャ</t>
    </rPh>
    <rPh sb="4" eb="5">
      <t>スウ</t>
    </rPh>
    <phoneticPr fontId="1"/>
  </si>
  <si>
    <t>差引人数</t>
    <rPh sb="0" eb="4">
      <t>サシヒキニンズウ</t>
    </rPh>
    <phoneticPr fontId="1"/>
  </si>
  <si>
    <t>区分</t>
    <rPh sb="0" eb="2">
      <t>クブン</t>
    </rPh>
    <phoneticPr fontId="1"/>
  </si>
  <si>
    <t>申告年月日</t>
    <rPh sb="0" eb="5">
      <t>シンコクネンガッピ</t>
    </rPh>
    <phoneticPr fontId="1"/>
  </si>
  <si>
    <t>〒</t>
    <phoneticPr fontId="1"/>
  </si>
  <si>
    <t>休止施設</t>
    <rPh sb="0" eb="4">
      <t>キュウシシセツ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</si>
</sst>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#,##0.00&quot;㎡&quot;"/>
    <numFmt numFmtId="178" formatCode="#,##0&quot;人&quot;"/>
    <numFmt numFmtId="179" formatCode="[&lt;=999]000;[&lt;=9999]000\-00;000\-0000"/>
  </numFmts>
  <fonts count="18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18"/>
      <color rgb="FFFF0000"/>
      <name val="BIZ UD明朝 Medium"/>
      <family val="1"/>
      <charset val="128"/>
    </font>
    <font>
      <sz val="7"/>
      <color theme="1"/>
      <name val="BIZ UD明朝 Medium"/>
      <family val="1"/>
      <charset val="128"/>
    </font>
    <font>
      <sz val="7"/>
      <color rgb="FFFF0000"/>
      <name val="BIZ UD明朝 Medium"/>
      <family val="1"/>
      <charset val="128"/>
    </font>
    <font>
      <sz val="7"/>
      <name val="BIZ UD明朝 Medium"/>
      <family val="1"/>
      <charset val="128"/>
    </font>
    <font>
      <sz val="11"/>
      <color theme="1"/>
      <name val="游ゴシック"/>
      <family val="2"/>
      <scheme val="minor"/>
    </font>
    <font>
      <b/>
      <sz val="9"/>
      <color indexed="81"/>
      <name val="MS P ゴシック"/>
      <family val="3"/>
      <charset val="128"/>
    </font>
    <font>
      <sz val="8"/>
      <color theme="0" tint="-0.249977111117893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9"/>
      <color theme="0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1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double">
        <color indexed="64"/>
      </bottom>
      <diagonal/>
    </border>
    <border>
      <left/>
      <right/>
      <top style="medium">
        <color rgb="FFFF0000"/>
      </top>
      <bottom style="double">
        <color indexed="64"/>
      </bottom>
      <diagonal/>
    </border>
    <border>
      <left/>
      <right style="medium">
        <color rgb="FFFF0000"/>
      </right>
      <top style="medium">
        <color rgb="FFFF0000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780">
    <xf numFmtId="0" fontId="0" fillId="0" borderId="0" xfId="0"/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distributed" textRotation="255" justifyLastLine="1"/>
    </xf>
    <xf numFmtId="0" fontId="2" fillId="0" borderId="0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2" fillId="0" borderId="42" xfId="0" applyFont="1" applyFill="1" applyBorder="1" applyAlignment="1">
      <alignment vertical="center"/>
    </xf>
    <xf numFmtId="0" fontId="2" fillId="0" borderId="42" xfId="0" applyFont="1" applyFill="1" applyBorder="1" applyAlignment="1">
      <alignment horizontal="right" vertical="center"/>
    </xf>
    <xf numFmtId="0" fontId="2" fillId="0" borderId="29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 justifyLastLine="1"/>
    </xf>
    <xf numFmtId="0" fontId="2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57" xfId="0" applyFont="1" applyFill="1" applyBorder="1" applyAlignment="1">
      <alignment vertical="center"/>
    </xf>
    <xf numFmtId="0" fontId="2" fillId="0" borderId="58" xfId="0" applyFont="1" applyFill="1" applyBorder="1" applyAlignment="1">
      <alignment vertical="center"/>
    </xf>
    <xf numFmtId="0" fontId="2" fillId="0" borderId="59" xfId="0" applyFont="1" applyFill="1" applyBorder="1" applyAlignment="1">
      <alignment vertical="center"/>
    </xf>
    <xf numFmtId="0" fontId="2" fillId="0" borderId="60" xfId="0" applyFont="1" applyFill="1" applyBorder="1" applyAlignment="1">
      <alignment vertical="distributed" textRotation="255" justifyLastLine="1"/>
    </xf>
    <xf numFmtId="0" fontId="2" fillId="0" borderId="34" xfId="0" applyFont="1" applyFill="1" applyBorder="1" applyAlignment="1">
      <alignment vertical="distributed" textRotation="255" justifyLastLine="1"/>
    </xf>
    <xf numFmtId="0" fontId="2" fillId="0" borderId="2" xfId="0" applyFont="1" applyFill="1" applyBorder="1" applyAlignment="1">
      <alignment vertical="distributed" textRotation="255" justifyLastLine="1"/>
    </xf>
    <xf numFmtId="0" fontId="2" fillId="0" borderId="61" xfId="0" applyFont="1" applyFill="1" applyBorder="1" applyAlignment="1">
      <alignment vertical="center"/>
    </xf>
    <xf numFmtId="0" fontId="2" fillId="0" borderId="5" xfId="0" applyFont="1" applyFill="1" applyBorder="1" applyAlignment="1">
      <alignment vertical="distributed" textRotation="255" justifyLastLine="1"/>
    </xf>
    <xf numFmtId="0" fontId="2" fillId="0" borderId="62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4" xfId="0" applyFont="1" applyFill="1" applyBorder="1" applyAlignment="1">
      <alignment vertical="center" justifyLastLine="1"/>
    </xf>
    <xf numFmtId="0" fontId="2" fillId="0" borderId="25" xfId="0" applyFont="1" applyFill="1" applyBorder="1" applyAlignment="1">
      <alignment vertical="center" justifyLastLine="1"/>
    </xf>
    <xf numFmtId="0" fontId="2" fillId="0" borderId="29" xfId="0" applyFont="1" applyFill="1" applyBorder="1" applyAlignment="1">
      <alignment vertical="center" justifyLastLine="1"/>
    </xf>
    <xf numFmtId="0" fontId="2" fillId="0" borderId="64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176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 textRotation="255"/>
    </xf>
    <xf numFmtId="0" fontId="2" fillId="0" borderId="21" xfId="0" applyFont="1" applyFill="1" applyBorder="1" applyAlignment="1">
      <alignment vertical="center" textRotation="255"/>
    </xf>
    <xf numFmtId="177" fontId="2" fillId="0" borderId="0" xfId="0" applyNumberFormat="1" applyFont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2" fillId="0" borderId="2" xfId="1" applyFont="1" applyFill="1" applyBorder="1" applyAlignment="1">
      <alignment vertical="center"/>
    </xf>
    <xf numFmtId="38" fontId="2" fillId="0" borderId="0" xfId="1" applyFont="1" applyAlignment="1">
      <alignment vertical="center"/>
    </xf>
    <xf numFmtId="0" fontId="13" fillId="0" borderId="7" xfId="0" applyFont="1" applyFill="1" applyBorder="1" applyAlignment="1">
      <alignment vertical="center" wrapText="1"/>
    </xf>
    <xf numFmtId="38" fontId="2" fillId="0" borderId="7" xfId="1" applyFont="1" applyFill="1" applyBorder="1" applyAlignment="1">
      <alignment vertical="center" wrapText="1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vertical="center"/>
    </xf>
    <xf numFmtId="38" fontId="3" fillId="0" borderId="34" xfId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 wrapText="1"/>
    </xf>
    <xf numFmtId="38" fontId="2" fillId="0" borderId="10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38" fontId="3" fillId="0" borderId="2" xfId="1" applyFont="1" applyFill="1" applyBorder="1" applyAlignment="1">
      <alignment vertical="center"/>
    </xf>
    <xf numFmtId="12" fontId="2" fillId="0" borderId="0" xfId="0" applyNumberFormat="1" applyFont="1" applyAlignment="1">
      <alignment vertical="center"/>
    </xf>
    <xf numFmtId="177" fontId="2" fillId="0" borderId="0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distributed" textRotation="255" justifyLastLine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11" fillId="0" borderId="8" xfId="0" applyFont="1" applyFill="1" applyBorder="1" applyAlignment="1" applyProtection="1">
      <alignment vertical="center"/>
    </xf>
    <xf numFmtId="0" fontId="3" fillId="0" borderId="34" xfId="0" applyFont="1" applyFill="1" applyBorder="1" applyAlignment="1" applyProtection="1">
      <alignment vertical="center"/>
    </xf>
    <xf numFmtId="0" fontId="2" fillId="0" borderId="0" xfId="0" applyNumberFormat="1" applyFont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38" fontId="2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4" xfId="0" applyFont="1" applyBorder="1" applyAlignment="1">
      <alignment horizontal="right" vertical="center"/>
    </xf>
    <xf numFmtId="38" fontId="3" fillId="2" borderId="3" xfId="1" applyFont="1" applyFill="1" applyBorder="1" applyAlignment="1" applyProtection="1">
      <alignment vertical="center"/>
      <protection locked="0"/>
    </xf>
    <xf numFmtId="38" fontId="3" fillId="2" borderId="4" xfId="1" applyFont="1" applyFill="1" applyBorder="1" applyAlignment="1" applyProtection="1">
      <alignment vertical="center"/>
      <protection locked="0"/>
    </xf>
    <xf numFmtId="38" fontId="3" fillId="2" borderId="11" xfId="1" applyFont="1" applyFill="1" applyBorder="1" applyAlignment="1" applyProtection="1">
      <alignment vertical="center"/>
      <protection locked="0"/>
    </xf>
    <xf numFmtId="4" fontId="3" fillId="0" borderId="3" xfId="0" applyNumberFormat="1" applyFont="1" applyFill="1" applyBorder="1" applyAlignment="1">
      <alignment vertical="center"/>
    </xf>
    <xf numFmtId="4" fontId="3" fillId="0" borderId="4" xfId="0" applyNumberFormat="1" applyFont="1" applyFill="1" applyBorder="1" applyAlignment="1">
      <alignment vertical="center"/>
    </xf>
    <xf numFmtId="4" fontId="3" fillId="0" borderId="11" xfId="0" applyNumberFormat="1" applyFont="1" applyFill="1" applyBorder="1" applyAlignment="1">
      <alignment vertical="center"/>
    </xf>
    <xf numFmtId="38" fontId="3" fillId="0" borderId="27" xfId="1" applyFont="1" applyFill="1" applyBorder="1" applyAlignment="1">
      <alignment vertical="center"/>
    </xf>
    <xf numFmtId="38" fontId="3" fillId="0" borderId="25" xfId="1" applyFont="1" applyFill="1" applyBorder="1" applyAlignment="1">
      <alignment vertical="center"/>
    </xf>
    <xf numFmtId="38" fontId="3" fillId="0" borderId="26" xfId="1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 indent="1"/>
    </xf>
    <xf numFmtId="0" fontId="2" fillId="0" borderId="25" xfId="0" applyFont="1" applyBorder="1" applyAlignment="1">
      <alignment horizontal="distributed" vertical="center" indent="1"/>
    </xf>
    <xf numFmtId="0" fontId="2" fillId="0" borderId="26" xfId="0" applyFont="1" applyBorder="1" applyAlignment="1">
      <alignment horizontal="distributed" vertical="center" indent="1"/>
    </xf>
    <xf numFmtId="0" fontId="3" fillId="0" borderId="21" xfId="0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38" fontId="3" fillId="0" borderId="4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38" fontId="3" fillId="0" borderId="5" xfId="1" applyFont="1" applyFill="1" applyBorder="1" applyAlignment="1">
      <alignment vertical="center"/>
    </xf>
    <xf numFmtId="38" fontId="3" fillId="2" borderId="5" xfId="1" applyFont="1" applyFill="1" applyBorder="1" applyAlignment="1" applyProtection="1">
      <alignment vertical="center"/>
      <protection locked="0"/>
    </xf>
    <xf numFmtId="38" fontId="3" fillId="0" borderId="28" xfId="1" applyFont="1" applyFill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25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left" vertical="top" wrapText="1"/>
      <protection locked="0"/>
    </xf>
    <xf numFmtId="0" fontId="3" fillId="2" borderId="20" xfId="0" applyFont="1" applyFill="1" applyBorder="1" applyAlignment="1" applyProtection="1">
      <alignment horizontal="left" vertical="top" wrapText="1"/>
      <protection locked="0"/>
    </xf>
    <xf numFmtId="0" fontId="3" fillId="2" borderId="23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6" fontId="14" fillId="2" borderId="7" xfId="0" applyNumberFormat="1" applyFont="1" applyFill="1" applyBorder="1" applyAlignment="1" applyProtection="1">
      <alignment horizontal="center" vertical="center"/>
      <protection locked="0"/>
    </xf>
    <xf numFmtId="176" fontId="14" fillId="2" borderId="8" xfId="0" applyNumberFormat="1" applyFont="1" applyFill="1" applyBorder="1" applyAlignment="1" applyProtection="1">
      <alignment horizontal="center" vertical="center"/>
      <protection locked="0"/>
    </xf>
    <xf numFmtId="176" fontId="14" fillId="2" borderId="9" xfId="0" applyNumberFormat="1" applyFont="1" applyFill="1" applyBorder="1" applyAlignment="1" applyProtection="1">
      <alignment horizontal="center" vertical="center"/>
      <protection locked="0"/>
    </xf>
    <xf numFmtId="176" fontId="14" fillId="2" borderId="3" xfId="0" applyNumberFormat="1" applyFont="1" applyFill="1" applyBorder="1" applyAlignment="1" applyProtection="1">
      <alignment horizontal="center" vertical="center"/>
      <protection locked="0"/>
    </xf>
    <xf numFmtId="176" fontId="14" fillId="2" borderId="4" xfId="0" applyNumberFormat="1" applyFont="1" applyFill="1" applyBorder="1" applyAlignment="1" applyProtection="1">
      <alignment horizontal="center" vertical="center"/>
      <protection locked="0"/>
    </xf>
    <xf numFmtId="176" fontId="14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6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 applyProtection="1">
      <alignment horizontal="left" vertical="center" wrapText="1"/>
      <protection locked="0"/>
    </xf>
    <xf numFmtId="0" fontId="2" fillId="2" borderId="26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distributed" textRotation="255" justifyLastLine="1"/>
    </xf>
    <xf numFmtId="0" fontId="2" fillId="0" borderId="33" xfId="0" applyFont="1" applyBorder="1" applyAlignment="1">
      <alignment horizontal="center" vertical="distributed" textRotation="255" justifyLastLine="1"/>
    </xf>
    <xf numFmtId="0" fontId="2" fillId="0" borderId="35" xfId="0" applyFont="1" applyBorder="1" applyAlignment="1">
      <alignment horizontal="center" vertical="distributed" textRotation="255" justifyLastLine="1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2" fillId="2" borderId="56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distributed" textRotation="255" justifyLastLine="1"/>
    </xf>
    <xf numFmtId="0" fontId="2" fillId="0" borderId="57" xfId="0" applyFont="1" applyBorder="1" applyAlignment="1">
      <alignment horizontal="distributed" vertical="center" justifyLastLine="1"/>
    </xf>
    <xf numFmtId="0" fontId="2" fillId="0" borderId="58" xfId="0" applyFont="1" applyBorder="1" applyAlignment="1">
      <alignment horizontal="distributed" vertical="center" justifyLastLine="1"/>
    </xf>
    <xf numFmtId="0" fontId="2" fillId="0" borderId="57" xfId="0" applyFont="1" applyBorder="1" applyAlignment="1">
      <alignment horizontal="distributed" vertical="center" indent="3"/>
    </xf>
    <xf numFmtId="0" fontId="2" fillId="0" borderId="58" xfId="0" applyFont="1" applyBorder="1" applyAlignment="1">
      <alignment horizontal="distributed" vertical="center" indent="3"/>
    </xf>
    <xf numFmtId="0" fontId="2" fillId="0" borderId="59" xfId="0" applyFont="1" applyBorder="1" applyAlignment="1">
      <alignment horizontal="distributed" vertical="center" indent="3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4" fillId="0" borderId="5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9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distributed" textRotation="255" justifyLastLine="1"/>
    </xf>
    <xf numFmtId="0" fontId="3" fillId="0" borderId="17" xfId="0" applyFont="1" applyBorder="1" applyAlignment="1">
      <alignment horizontal="center" vertical="distributed" textRotation="255" justifyLastLine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distributed" textRotation="255" justifyLastLine="1"/>
    </xf>
    <xf numFmtId="0" fontId="2" fillId="0" borderId="16" xfId="0" applyFont="1" applyBorder="1" applyAlignment="1">
      <alignment horizontal="center" vertical="distributed" textRotation="255" justifyLastLine="1"/>
    </xf>
    <xf numFmtId="0" fontId="3" fillId="0" borderId="22" xfId="0" applyFont="1" applyBorder="1" applyAlignment="1">
      <alignment horizontal="distributed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 justifyLastLine="1"/>
    </xf>
    <xf numFmtId="0" fontId="2" fillId="0" borderId="58" xfId="0" applyFont="1" applyBorder="1" applyAlignment="1">
      <alignment horizontal="center" vertical="center" justifyLastLine="1"/>
    </xf>
    <xf numFmtId="0" fontId="2" fillId="0" borderId="59" xfId="0" applyFont="1" applyBorder="1" applyAlignment="1">
      <alignment horizontal="center" vertical="center" justifyLastLine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38" fontId="2" fillId="2" borderId="3" xfId="1" applyFont="1" applyFill="1" applyBorder="1" applyAlignment="1" applyProtection="1">
      <alignment vertical="center"/>
      <protection locked="0"/>
    </xf>
    <xf numFmtId="38" fontId="2" fillId="2" borderId="4" xfId="1" applyFont="1" applyFill="1" applyBorder="1" applyAlignment="1" applyProtection="1">
      <alignment vertical="center"/>
      <protection locked="0"/>
    </xf>
    <xf numFmtId="38" fontId="2" fillId="2" borderId="5" xfId="1" applyFont="1" applyFill="1" applyBorder="1" applyAlignment="1" applyProtection="1">
      <alignment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17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distributed" vertical="center" indent="3"/>
    </xf>
    <xf numFmtId="0" fontId="2" fillId="0" borderId="8" xfId="0" applyFont="1" applyBorder="1" applyAlignment="1">
      <alignment horizontal="distributed" vertical="center" indent="3"/>
    </xf>
    <xf numFmtId="0" fontId="2" fillId="0" borderId="9" xfId="0" applyFont="1" applyBorder="1" applyAlignment="1">
      <alignment horizontal="distributed" vertical="center" indent="3"/>
    </xf>
    <xf numFmtId="0" fontId="2" fillId="0" borderId="3" xfId="0" applyFont="1" applyBorder="1" applyAlignment="1">
      <alignment horizontal="distributed" vertical="center" indent="3"/>
    </xf>
    <xf numFmtId="0" fontId="2" fillId="0" borderId="4" xfId="0" applyFont="1" applyBorder="1" applyAlignment="1">
      <alignment horizontal="distributed" vertical="center" indent="3"/>
    </xf>
    <xf numFmtId="0" fontId="2" fillId="0" borderId="11" xfId="0" applyFont="1" applyBorder="1" applyAlignment="1">
      <alignment horizontal="distributed" vertical="center" indent="3"/>
    </xf>
    <xf numFmtId="38" fontId="2" fillId="2" borderId="1" xfId="1" applyFont="1" applyFill="1" applyBorder="1" applyAlignment="1" applyProtection="1">
      <alignment vertical="center"/>
      <protection locked="0"/>
    </xf>
    <xf numFmtId="38" fontId="2" fillId="2" borderId="0" xfId="1" applyFont="1" applyFill="1" applyBorder="1" applyAlignment="1" applyProtection="1">
      <alignment vertical="center"/>
      <protection locked="0"/>
    </xf>
    <xf numFmtId="38" fontId="2" fillId="2" borderId="10" xfId="1" applyFont="1" applyFill="1" applyBorder="1" applyAlignment="1" applyProtection="1">
      <alignment vertical="center"/>
      <protection locked="0"/>
    </xf>
    <xf numFmtId="38" fontId="2" fillId="2" borderId="40" xfId="1" applyFont="1" applyFill="1" applyBorder="1" applyAlignment="1" applyProtection="1">
      <alignment vertical="center"/>
      <protection locked="0"/>
    </xf>
    <xf numFmtId="38" fontId="2" fillId="2" borderId="41" xfId="1" applyFont="1" applyFill="1" applyBorder="1" applyAlignment="1" applyProtection="1">
      <alignment vertical="center"/>
      <protection locked="0"/>
    </xf>
    <xf numFmtId="38" fontId="2" fillId="2" borderId="42" xfId="1" applyFont="1" applyFill="1" applyBorder="1" applyAlignment="1" applyProtection="1">
      <alignment vertical="center"/>
      <protection locked="0"/>
    </xf>
    <xf numFmtId="38" fontId="2" fillId="2" borderId="2" xfId="1" applyFont="1" applyFill="1" applyBorder="1" applyAlignment="1" applyProtection="1">
      <alignment vertical="center"/>
      <protection locked="0"/>
    </xf>
    <xf numFmtId="38" fontId="2" fillId="2" borderId="65" xfId="1" applyFont="1" applyFill="1" applyBorder="1" applyAlignment="1" applyProtection="1">
      <alignment vertical="center"/>
      <protection locked="0"/>
    </xf>
    <xf numFmtId="0" fontId="2" fillId="0" borderId="16" xfId="0" applyFont="1" applyFill="1" applyBorder="1" applyAlignment="1">
      <alignment horizontal="center" vertical="center" textRotation="255"/>
    </xf>
    <xf numFmtId="0" fontId="2" fillId="0" borderId="44" xfId="0" applyFont="1" applyFill="1" applyBorder="1" applyAlignment="1">
      <alignment horizontal="center" vertical="center" textRotation="255"/>
    </xf>
    <xf numFmtId="0" fontId="2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10" xfId="0" applyNumberFormat="1" applyFont="1" applyFill="1" applyBorder="1" applyAlignment="1">
      <alignment vertical="center"/>
    </xf>
    <xf numFmtId="177" fontId="2" fillId="0" borderId="3" xfId="0" applyNumberFormat="1" applyFont="1" applyFill="1" applyBorder="1" applyAlignment="1">
      <alignment vertical="center"/>
    </xf>
    <xf numFmtId="177" fontId="2" fillId="0" borderId="4" xfId="0" applyNumberFormat="1" applyFont="1" applyFill="1" applyBorder="1" applyAlignment="1">
      <alignment vertical="center"/>
    </xf>
    <xf numFmtId="177" fontId="2" fillId="0" borderId="11" xfId="0" applyNumberFormat="1" applyFont="1" applyFill="1" applyBorder="1" applyAlignment="1">
      <alignment vertical="center"/>
    </xf>
    <xf numFmtId="177" fontId="2" fillId="0" borderId="27" xfId="0" applyNumberFormat="1" applyFont="1" applyFill="1" applyBorder="1" applyAlignment="1">
      <alignment vertical="center"/>
    </xf>
    <xf numFmtId="177" fontId="2" fillId="0" borderId="25" xfId="0" applyNumberFormat="1" applyFont="1" applyFill="1" applyBorder="1" applyAlignment="1">
      <alignment vertical="center"/>
    </xf>
    <xf numFmtId="177" fontId="2" fillId="0" borderId="26" xfId="0" applyNumberFormat="1" applyFont="1" applyFill="1" applyBorder="1" applyAlignment="1">
      <alignment vertical="center"/>
    </xf>
    <xf numFmtId="177" fontId="2" fillId="0" borderId="7" xfId="0" applyNumberFormat="1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2" fillId="0" borderId="27" xfId="1" applyFont="1" applyFill="1" applyBorder="1" applyAlignment="1">
      <alignment vertical="center"/>
    </xf>
    <xf numFmtId="38" fontId="2" fillId="0" borderId="25" xfId="1" applyFont="1" applyFill="1" applyBorder="1" applyAlignment="1">
      <alignment vertical="center"/>
    </xf>
    <xf numFmtId="38" fontId="2" fillId="0" borderId="26" xfId="1" applyFont="1" applyFill="1" applyBorder="1" applyAlignment="1">
      <alignment vertical="center"/>
    </xf>
    <xf numFmtId="38" fontId="2" fillId="0" borderId="2" xfId="1" applyFont="1" applyFill="1" applyBorder="1" applyAlignment="1">
      <alignment vertical="center"/>
    </xf>
    <xf numFmtId="38" fontId="2" fillId="0" borderId="28" xfId="1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177" fontId="2" fillId="2" borderId="7" xfId="0" applyNumberFormat="1" applyFont="1" applyFill="1" applyBorder="1" applyAlignment="1" applyProtection="1">
      <alignment vertical="center"/>
      <protection locked="0"/>
    </xf>
    <xf numFmtId="177" fontId="2" fillId="2" borderId="8" xfId="0" applyNumberFormat="1" applyFont="1" applyFill="1" applyBorder="1" applyAlignment="1" applyProtection="1">
      <alignment vertical="center"/>
      <protection locked="0"/>
    </xf>
    <xf numFmtId="177" fontId="2" fillId="2" borderId="9" xfId="0" applyNumberFormat="1" applyFont="1" applyFill="1" applyBorder="1" applyAlignment="1" applyProtection="1">
      <alignment vertical="center"/>
      <protection locked="0"/>
    </xf>
    <xf numFmtId="177" fontId="2" fillId="2" borderId="3" xfId="0" applyNumberFormat="1" applyFont="1" applyFill="1" applyBorder="1" applyAlignment="1" applyProtection="1">
      <alignment vertical="center"/>
      <protection locked="0"/>
    </xf>
    <xf numFmtId="177" fontId="2" fillId="2" borderId="4" xfId="0" applyNumberFormat="1" applyFont="1" applyFill="1" applyBorder="1" applyAlignment="1" applyProtection="1">
      <alignment vertical="center"/>
      <protection locked="0"/>
    </xf>
    <xf numFmtId="177" fontId="2" fillId="2" borderId="11" xfId="0" applyNumberFormat="1" applyFont="1" applyFill="1" applyBorder="1" applyAlignment="1" applyProtection="1">
      <alignment vertical="center"/>
      <protection locked="0"/>
    </xf>
    <xf numFmtId="177" fontId="2" fillId="0" borderId="40" xfId="0" applyNumberFormat="1" applyFont="1" applyFill="1" applyBorder="1" applyAlignment="1">
      <alignment vertical="center"/>
    </xf>
    <xf numFmtId="177" fontId="2" fillId="0" borderId="41" xfId="0" applyNumberFormat="1" applyFont="1" applyFill="1" applyBorder="1" applyAlignment="1">
      <alignment vertical="center"/>
    </xf>
    <xf numFmtId="177" fontId="2" fillId="0" borderId="42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horizontal="center" vertical="center" shrinkToFi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40" xfId="0" applyFont="1" applyFill="1" applyBorder="1" applyAlignment="1" applyProtection="1">
      <alignment horizontal="left" vertical="center" wrapText="1"/>
      <protection locked="0"/>
    </xf>
    <xf numFmtId="0" fontId="2" fillId="2" borderId="41" xfId="0" applyFont="1" applyFill="1" applyBorder="1" applyAlignment="1" applyProtection="1">
      <alignment horizontal="left" vertical="center" wrapText="1"/>
      <protection locked="0"/>
    </xf>
    <xf numFmtId="0" fontId="2" fillId="2" borderId="42" xfId="0" applyFont="1" applyFill="1" applyBorder="1" applyAlignment="1" applyProtection="1">
      <alignment horizontal="left" vertical="center" wrapText="1"/>
      <protection locked="0"/>
    </xf>
    <xf numFmtId="177" fontId="2" fillId="2" borderId="40" xfId="0" applyNumberFormat="1" applyFont="1" applyFill="1" applyBorder="1" applyAlignment="1" applyProtection="1">
      <alignment vertical="center"/>
      <protection locked="0"/>
    </xf>
    <xf numFmtId="177" fontId="2" fillId="2" borderId="41" xfId="0" applyNumberFormat="1" applyFont="1" applyFill="1" applyBorder="1" applyAlignment="1" applyProtection="1">
      <alignment vertical="center"/>
      <protection locked="0"/>
    </xf>
    <xf numFmtId="177" fontId="2" fillId="2" borderId="42" xfId="0" applyNumberFormat="1" applyFont="1" applyFill="1" applyBorder="1" applyAlignment="1" applyProtection="1">
      <alignment vertical="center"/>
      <protection locked="0"/>
    </xf>
    <xf numFmtId="38" fontId="2" fillId="2" borderId="11" xfId="1" applyFont="1" applyFill="1" applyBorder="1" applyAlignment="1" applyProtection="1">
      <alignment vertical="center"/>
      <protection locked="0"/>
    </xf>
    <xf numFmtId="0" fontId="2" fillId="0" borderId="17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34" xfId="0" applyFont="1" applyFill="1" applyBorder="1" applyAlignment="1">
      <alignment horizontal="left" vertical="center" shrinkToFit="1"/>
    </xf>
    <xf numFmtId="0" fontId="2" fillId="0" borderId="27" xfId="0" applyFont="1" applyFill="1" applyBorder="1" applyAlignment="1">
      <alignment horizontal="left" vertical="center" shrinkToFit="1"/>
    </xf>
    <xf numFmtId="0" fontId="2" fillId="0" borderId="25" xfId="0" applyFont="1" applyFill="1" applyBorder="1" applyAlignment="1">
      <alignment horizontal="left" vertical="center" shrinkToFit="1"/>
    </xf>
    <xf numFmtId="0" fontId="2" fillId="0" borderId="28" xfId="0" applyFont="1" applyFill="1" applyBorder="1" applyAlignment="1">
      <alignment horizontal="left" vertical="center" shrinkToFit="1"/>
    </xf>
    <xf numFmtId="0" fontId="2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textRotation="255"/>
    </xf>
    <xf numFmtId="0" fontId="2" fillId="0" borderId="17" xfId="0" applyFont="1" applyFill="1" applyBorder="1" applyAlignment="1">
      <alignment horizontal="center" vertical="center" textRotation="255"/>
    </xf>
    <xf numFmtId="0" fontId="2" fillId="0" borderId="2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44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78" xfId="0" applyFont="1" applyFill="1" applyBorder="1" applyAlignment="1" applyProtection="1">
      <alignment horizontal="center" vertical="center" shrinkToFit="1"/>
      <protection locked="0"/>
    </xf>
    <xf numFmtId="0" fontId="2" fillId="2" borderId="79" xfId="0" applyFont="1" applyFill="1" applyBorder="1" applyAlignment="1" applyProtection="1">
      <alignment horizontal="center" vertical="center" shrinkToFit="1"/>
      <protection locked="0"/>
    </xf>
    <xf numFmtId="0" fontId="2" fillId="2" borderId="80" xfId="0" applyFont="1" applyFill="1" applyBorder="1" applyAlignment="1" applyProtection="1">
      <alignment horizontal="center" vertical="center" shrinkToFit="1"/>
      <protection locked="0"/>
    </xf>
    <xf numFmtId="0" fontId="8" fillId="0" borderId="2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2" borderId="81" xfId="0" applyFont="1" applyFill="1" applyBorder="1" applyAlignment="1" applyProtection="1">
      <alignment horizontal="center" vertical="center" shrinkToFit="1"/>
      <protection locked="0"/>
    </xf>
    <xf numFmtId="0" fontId="2" fillId="2" borderId="82" xfId="0" applyFont="1" applyFill="1" applyBorder="1" applyAlignment="1" applyProtection="1">
      <alignment horizontal="center" vertical="center" shrinkToFit="1"/>
      <protection locked="0"/>
    </xf>
    <xf numFmtId="0" fontId="2" fillId="2" borderId="83" xfId="0" applyFont="1" applyFill="1" applyBorder="1" applyAlignment="1" applyProtection="1">
      <alignment horizontal="center" vertical="center" shrinkToFit="1"/>
      <protection locked="0"/>
    </xf>
    <xf numFmtId="0" fontId="2" fillId="0" borderId="62" xfId="0" applyFont="1" applyFill="1" applyBorder="1" applyAlignment="1">
      <alignment horizontal="distributed" vertical="center" indent="1"/>
    </xf>
    <xf numFmtId="0" fontId="2" fillId="0" borderId="8" xfId="0" applyFont="1" applyFill="1" applyBorder="1" applyAlignment="1">
      <alignment horizontal="distributed" vertical="center" indent="1"/>
    </xf>
    <xf numFmtId="0" fontId="2" fillId="0" borderId="24" xfId="0" applyFont="1" applyFill="1" applyBorder="1" applyAlignment="1">
      <alignment horizontal="distributed" vertical="center" indent="1"/>
    </xf>
    <xf numFmtId="0" fontId="2" fillId="0" borderId="25" xfId="0" applyFont="1" applyFill="1" applyBorder="1" applyAlignment="1">
      <alignment horizontal="distributed" vertical="center" indent="1"/>
    </xf>
    <xf numFmtId="0" fontId="2" fillId="0" borderId="61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3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distributed" vertical="center" indent="15"/>
    </xf>
    <xf numFmtId="0" fontId="2" fillId="0" borderId="6" xfId="0" applyFont="1" applyFill="1" applyBorder="1" applyAlignment="1">
      <alignment horizontal="distributed" vertical="center" indent="15"/>
    </xf>
    <xf numFmtId="38" fontId="2" fillId="0" borderId="3" xfId="1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38" fontId="2" fillId="0" borderId="11" xfId="1" applyFont="1" applyFill="1" applyBorder="1" applyAlignment="1">
      <alignment vertical="center"/>
    </xf>
    <xf numFmtId="38" fontId="2" fillId="0" borderId="5" xfId="1" applyFont="1" applyFill="1" applyBorder="1" applyAlignment="1">
      <alignment vertical="center"/>
    </xf>
    <xf numFmtId="0" fontId="2" fillId="2" borderId="62" xfId="0" applyFont="1" applyFill="1" applyBorder="1" applyAlignment="1" applyProtection="1">
      <alignment horizontal="center" vertical="center"/>
      <protection locked="0"/>
    </xf>
    <xf numFmtId="0" fontId="2" fillId="2" borderId="61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2" borderId="22" xfId="0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 applyProtection="1">
      <alignment horizontal="left" vertical="center"/>
      <protection locked="0"/>
    </xf>
    <xf numFmtId="0" fontId="2" fillId="0" borderId="6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left" vertical="center"/>
    </xf>
    <xf numFmtId="0" fontId="2" fillId="0" borderId="68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9" xfId="0" applyFont="1" applyFill="1" applyBorder="1" applyAlignment="1">
      <alignment horizontal="left" vertical="center"/>
    </xf>
    <xf numFmtId="0" fontId="2" fillId="0" borderId="70" xfId="0" applyFont="1" applyFill="1" applyBorder="1" applyAlignment="1">
      <alignment horizontal="distributed" vertical="center" indent="10"/>
    </xf>
    <xf numFmtId="0" fontId="2" fillId="0" borderId="6" xfId="0" applyFont="1" applyFill="1" applyBorder="1" applyAlignment="1">
      <alignment horizontal="distributed" vertical="center" indent="10"/>
    </xf>
    <xf numFmtId="0" fontId="2" fillId="0" borderId="6" xfId="0" applyFont="1" applyFill="1" applyBorder="1" applyAlignment="1">
      <alignment horizontal="distributed" vertical="center" indent="3"/>
    </xf>
    <xf numFmtId="0" fontId="2" fillId="0" borderId="6" xfId="0" applyFont="1" applyFill="1" applyBorder="1" applyAlignment="1">
      <alignment horizontal="distributed" vertical="center" indent="5"/>
    </xf>
    <xf numFmtId="0" fontId="2" fillId="0" borderId="69" xfId="0" applyFont="1" applyFill="1" applyBorder="1" applyAlignment="1">
      <alignment horizontal="distributed" vertical="center" indent="5"/>
    </xf>
    <xf numFmtId="0" fontId="2" fillId="0" borderId="6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distributed" vertical="center" justifyLastLine="1"/>
    </xf>
    <xf numFmtId="0" fontId="2" fillId="0" borderId="30" xfId="0" applyFont="1" applyBorder="1" applyAlignment="1">
      <alignment horizontal="center" vertical="center" textRotation="255"/>
    </xf>
    <xf numFmtId="0" fontId="2" fillId="0" borderId="33" xfId="0" applyFont="1" applyBorder="1" applyAlignment="1">
      <alignment horizontal="center" vertical="center" textRotation="255"/>
    </xf>
    <xf numFmtId="0" fontId="2" fillId="0" borderId="71" xfId="0" applyFont="1" applyFill="1" applyBorder="1" applyAlignment="1">
      <alignment horizontal="distributed" vertical="center" indent="15"/>
    </xf>
    <xf numFmtId="0" fontId="2" fillId="0" borderId="15" xfId="0" applyFont="1" applyFill="1" applyBorder="1" applyAlignment="1">
      <alignment horizontal="distributed" vertical="center" indent="15"/>
    </xf>
    <xf numFmtId="0" fontId="2" fillId="0" borderId="19" xfId="0" applyFont="1" applyFill="1" applyBorder="1" applyAlignment="1">
      <alignment horizontal="distributed" vertical="center" indent="10"/>
    </xf>
    <xf numFmtId="0" fontId="2" fillId="0" borderId="20" xfId="0" applyFont="1" applyFill="1" applyBorder="1" applyAlignment="1">
      <alignment horizontal="distributed" vertical="center" indent="10"/>
    </xf>
    <xf numFmtId="0" fontId="2" fillId="0" borderId="24" xfId="0" applyFont="1" applyFill="1" applyBorder="1" applyAlignment="1">
      <alignment horizontal="distributed" vertical="center" indent="10"/>
    </xf>
    <xf numFmtId="0" fontId="2" fillId="0" borderId="25" xfId="0" applyFont="1" applyFill="1" applyBorder="1" applyAlignment="1">
      <alignment horizontal="distributed" vertical="center" indent="10"/>
    </xf>
    <xf numFmtId="177" fontId="2" fillId="0" borderId="6" xfId="0" applyNumberFormat="1" applyFont="1" applyFill="1" applyBorder="1" applyAlignment="1" applyProtection="1">
      <alignment vertical="center"/>
      <protection locked="0"/>
    </xf>
    <xf numFmtId="177" fontId="2" fillId="0" borderId="75" xfId="0" applyNumberFormat="1" applyFont="1" applyFill="1" applyBorder="1" applyAlignment="1" applyProtection="1">
      <alignment vertical="center"/>
      <protection locked="0"/>
    </xf>
    <xf numFmtId="177" fontId="2" fillId="0" borderId="22" xfId="0" applyNumberFormat="1" applyFont="1" applyFill="1" applyBorder="1" applyAlignment="1">
      <alignment horizontal="center" vertical="center"/>
    </xf>
    <xf numFmtId="177" fontId="2" fillId="0" borderId="20" xfId="0" applyNumberFormat="1" applyFont="1" applyFill="1" applyBorder="1" applyAlignment="1">
      <alignment horizontal="center" vertical="center"/>
    </xf>
    <xf numFmtId="177" fontId="2" fillId="0" borderId="27" xfId="0" applyNumberFormat="1" applyFont="1" applyFill="1" applyBorder="1" applyAlignment="1">
      <alignment horizontal="center" vertical="center"/>
    </xf>
    <xf numFmtId="177" fontId="2" fillId="0" borderId="25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distributed" textRotation="255" justifyLastLine="1"/>
    </xf>
    <xf numFmtId="0" fontId="2" fillId="0" borderId="62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2" borderId="71" xfId="0" applyFont="1" applyFill="1" applyBorder="1" applyAlignment="1" applyProtection="1">
      <alignment horizontal="center" vertical="center"/>
      <protection locked="0"/>
    </xf>
    <xf numFmtId="0" fontId="2" fillId="0" borderId="74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177" fontId="2" fillId="0" borderId="36" xfId="0" applyNumberFormat="1" applyFont="1" applyFill="1" applyBorder="1" applyAlignment="1">
      <alignment horizontal="center" vertical="center"/>
    </xf>
    <xf numFmtId="177" fontId="2" fillId="0" borderId="66" xfId="0" applyNumberFormat="1" applyFont="1" applyFill="1" applyBorder="1" applyAlignment="1">
      <alignment horizontal="center" vertical="center"/>
    </xf>
    <xf numFmtId="177" fontId="2" fillId="0" borderId="37" xfId="0" applyNumberFormat="1" applyFont="1" applyFill="1" applyBorder="1" applyAlignment="1">
      <alignment horizontal="center" vertical="center"/>
    </xf>
    <xf numFmtId="177" fontId="2" fillId="0" borderId="38" xfId="0" applyNumberFormat="1" applyFont="1" applyFill="1" applyBorder="1" applyAlignment="1">
      <alignment horizontal="center" vertical="center"/>
    </xf>
    <xf numFmtId="177" fontId="2" fillId="0" borderId="67" xfId="0" applyNumberFormat="1" applyFont="1" applyFill="1" applyBorder="1" applyAlignment="1">
      <alignment horizontal="center" vertical="center"/>
    </xf>
    <xf numFmtId="177" fontId="2" fillId="0" borderId="39" xfId="0" applyNumberFormat="1" applyFont="1" applyFill="1" applyBorder="1" applyAlignment="1">
      <alignment horizontal="center" vertical="center"/>
    </xf>
    <xf numFmtId="12" fontId="2" fillId="0" borderId="6" xfId="0" applyNumberFormat="1" applyFont="1" applyFill="1" applyBorder="1" applyAlignment="1">
      <alignment horizontal="center" vertical="center"/>
    </xf>
    <xf numFmtId="38" fontId="2" fillId="0" borderId="3" xfId="1" applyFont="1" applyFill="1" applyBorder="1" applyAlignment="1" applyProtection="1">
      <alignment vertical="center"/>
    </xf>
    <xf numFmtId="38" fontId="2" fillId="0" borderId="4" xfId="1" applyFont="1" applyFill="1" applyBorder="1" applyAlignment="1" applyProtection="1">
      <alignment vertical="center"/>
    </xf>
    <xf numFmtId="38" fontId="2" fillId="0" borderId="5" xfId="1" applyFont="1" applyFill="1" applyBorder="1" applyAlignment="1" applyProtection="1">
      <alignment vertical="center"/>
    </xf>
    <xf numFmtId="0" fontId="2" fillId="0" borderId="62" xfId="0" applyFont="1" applyFill="1" applyBorder="1" applyAlignment="1">
      <alignment horizontal="distributed" vertical="center" justifyLastLine="1"/>
    </xf>
    <xf numFmtId="0" fontId="2" fillId="0" borderId="8" xfId="0" applyFont="1" applyFill="1" applyBorder="1" applyAlignment="1">
      <alignment horizontal="distributed" vertical="center" justifyLastLine="1"/>
    </xf>
    <xf numFmtId="0" fontId="2" fillId="0" borderId="9" xfId="0" applyFont="1" applyFill="1" applyBorder="1" applyAlignment="1">
      <alignment horizontal="distributed" vertical="center" justifyLastLine="1"/>
    </xf>
    <xf numFmtId="0" fontId="2" fillId="0" borderId="24" xfId="0" applyFont="1" applyFill="1" applyBorder="1" applyAlignment="1">
      <alignment horizontal="distributed" vertical="center" justifyLastLine="1"/>
    </xf>
    <xf numFmtId="0" fontId="2" fillId="0" borderId="25" xfId="0" applyFont="1" applyFill="1" applyBorder="1" applyAlignment="1">
      <alignment horizontal="distributed" vertical="center" justifyLastLine="1"/>
    </xf>
    <xf numFmtId="0" fontId="2" fillId="0" borderId="26" xfId="0" applyFont="1" applyFill="1" applyBorder="1" applyAlignment="1">
      <alignment horizontal="distributed" vertical="center" justifyLastLine="1"/>
    </xf>
    <xf numFmtId="12" fontId="2" fillId="0" borderId="73" xfId="0" applyNumberFormat="1" applyFont="1" applyFill="1" applyBorder="1" applyAlignment="1">
      <alignment horizontal="center" vertical="center"/>
    </xf>
    <xf numFmtId="12" fontId="2" fillId="0" borderId="76" xfId="0" applyNumberFormat="1" applyFont="1" applyFill="1" applyBorder="1" applyAlignment="1">
      <alignment horizontal="center" vertical="center"/>
    </xf>
    <xf numFmtId="38" fontId="2" fillId="0" borderId="27" xfId="1" applyFont="1" applyFill="1" applyBorder="1" applyAlignment="1" applyProtection="1">
      <alignment vertical="center"/>
      <protection locked="0"/>
    </xf>
    <xf numFmtId="38" fontId="2" fillId="0" borderId="25" xfId="1" applyFont="1" applyFill="1" applyBorder="1" applyAlignment="1" applyProtection="1">
      <alignment vertical="center"/>
      <protection locked="0"/>
    </xf>
    <xf numFmtId="177" fontId="2" fillId="2" borderId="6" xfId="0" applyNumberFormat="1" applyFont="1" applyFill="1" applyBorder="1" applyAlignment="1" applyProtection="1">
      <alignment vertical="center"/>
      <protection locked="0"/>
    </xf>
    <xf numFmtId="177" fontId="2" fillId="0" borderId="6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distributed" vertical="center" justifyLastLine="1"/>
    </xf>
    <xf numFmtId="0" fontId="2" fillId="0" borderId="13" xfId="0" applyFont="1" applyFill="1" applyBorder="1" applyAlignment="1">
      <alignment horizontal="distributed" vertical="center" justifyLastLine="1"/>
    </xf>
    <xf numFmtId="0" fontId="2" fillId="0" borderId="72" xfId="0" applyFont="1" applyFill="1" applyBorder="1" applyAlignment="1">
      <alignment horizontal="distributed" vertical="center" justifyLastLine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7" fontId="2" fillId="2" borderId="69" xfId="0" applyNumberFormat="1" applyFont="1" applyFill="1" applyBorder="1" applyAlignment="1" applyProtection="1">
      <alignment vertical="center"/>
      <protection locked="0"/>
    </xf>
    <xf numFmtId="0" fontId="2" fillId="0" borderId="6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177" fontId="2" fillId="2" borderId="75" xfId="0" applyNumberFormat="1" applyFont="1" applyFill="1" applyBorder="1" applyAlignment="1" applyProtection="1">
      <alignment vertical="center"/>
      <protection locked="0"/>
    </xf>
    <xf numFmtId="177" fontId="2" fillId="2" borderId="77" xfId="0" applyNumberFormat="1" applyFont="1" applyFill="1" applyBorder="1" applyAlignment="1" applyProtection="1">
      <alignment vertical="center"/>
      <protection locked="0"/>
    </xf>
    <xf numFmtId="0" fontId="15" fillId="0" borderId="30" xfId="0" applyFont="1" applyBorder="1" applyAlignment="1">
      <alignment horizontal="center" vertical="center" textRotation="255"/>
    </xf>
    <xf numFmtId="0" fontId="15" fillId="0" borderId="33" xfId="0" applyFont="1" applyBorder="1" applyAlignment="1">
      <alignment horizontal="center" vertical="center" textRotation="255"/>
    </xf>
    <xf numFmtId="0" fontId="15" fillId="0" borderId="103" xfId="0" applyFont="1" applyBorder="1" applyAlignment="1">
      <alignment horizontal="center" vertical="center" textRotation="255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96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distributed" vertical="center" indent="15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5" fillId="2" borderId="91" xfId="0" applyFont="1" applyFill="1" applyBorder="1" applyAlignment="1" applyProtection="1">
      <alignment horizontal="left" vertical="center"/>
      <protection locked="0"/>
    </xf>
    <xf numFmtId="0" fontId="15" fillId="2" borderId="92" xfId="0" applyFont="1" applyFill="1" applyBorder="1" applyAlignment="1" applyProtection="1">
      <alignment horizontal="left" vertical="center"/>
      <protection locked="0"/>
    </xf>
    <xf numFmtId="0" fontId="15" fillId="2" borderId="107" xfId="0" applyFont="1" applyFill="1" applyBorder="1" applyAlignment="1" applyProtection="1">
      <alignment horizontal="left" vertical="center"/>
      <protection locked="0"/>
    </xf>
    <xf numFmtId="0" fontId="15" fillId="2" borderId="84" xfId="0" applyFont="1" applyFill="1" applyBorder="1" applyAlignment="1" applyProtection="1">
      <alignment horizontal="left" vertical="center"/>
      <protection locked="0"/>
    </xf>
    <xf numFmtId="0" fontId="15" fillId="2" borderId="85" xfId="0" applyFont="1" applyFill="1" applyBorder="1" applyAlignment="1" applyProtection="1">
      <alignment horizontal="left" vertical="center"/>
      <protection locked="0"/>
    </xf>
    <xf numFmtId="0" fontId="15" fillId="2" borderId="108" xfId="0" applyFont="1" applyFill="1" applyBorder="1" applyAlignment="1" applyProtection="1">
      <alignment horizontal="left" vertical="center"/>
      <protection locked="0"/>
    </xf>
    <xf numFmtId="0" fontId="15" fillId="2" borderId="87" xfId="0" applyFont="1" applyFill="1" applyBorder="1" applyAlignment="1" applyProtection="1">
      <alignment horizontal="left" vertical="center"/>
      <protection locked="0"/>
    </xf>
    <xf numFmtId="0" fontId="15" fillId="2" borderId="88" xfId="0" applyFont="1" applyFill="1" applyBorder="1" applyAlignment="1" applyProtection="1">
      <alignment horizontal="left" vertical="center"/>
      <protection locked="0"/>
    </xf>
    <xf numFmtId="0" fontId="15" fillId="2" borderId="112" xfId="0" applyFont="1" applyFill="1" applyBorder="1" applyAlignment="1" applyProtection="1">
      <alignment horizontal="left" vertical="center"/>
      <protection locked="0"/>
    </xf>
    <xf numFmtId="177" fontId="15" fillId="2" borderId="99" xfId="0" applyNumberFormat="1" applyFont="1" applyFill="1" applyBorder="1" applyAlignment="1" applyProtection="1">
      <alignment vertical="center"/>
      <protection locked="0"/>
    </xf>
    <xf numFmtId="177" fontId="15" fillId="2" borderId="92" xfId="0" applyNumberFormat="1" applyFont="1" applyFill="1" applyBorder="1" applyAlignment="1" applyProtection="1">
      <alignment vertical="center"/>
      <protection locked="0"/>
    </xf>
    <xf numFmtId="177" fontId="15" fillId="2" borderId="93" xfId="0" applyNumberFormat="1" applyFont="1" applyFill="1" applyBorder="1" applyAlignment="1" applyProtection="1">
      <alignment vertical="center"/>
      <protection locked="0"/>
    </xf>
    <xf numFmtId="177" fontId="15" fillId="2" borderId="100" xfId="0" applyNumberFormat="1" applyFont="1" applyFill="1" applyBorder="1" applyAlignment="1" applyProtection="1">
      <alignment vertical="center"/>
      <protection locked="0"/>
    </xf>
    <xf numFmtId="177" fontId="15" fillId="2" borderId="94" xfId="0" applyNumberFormat="1" applyFont="1" applyFill="1" applyBorder="1" applyAlignment="1" applyProtection="1">
      <alignment vertical="center"/>
      <protection locked="0"/>
    </xf>
    <xf numFmtId="177" fontId="15" fillId="2" borderId="95" xfId="0" applyNumberFormat="1" applyFont="1" applyFill="1" applyBorder="1" applyAlignment="1" applyProtection="1">
      <alignment vertical="center"/>
      <protection locked="0"/>
    </xf>
    <xf numFmtId="177" fontId="15" fillId="2" borderId="101" xfId="0" applyNumberFormat="1" applyFont="1" applyFill="1" applyBorder="1" applyAlignment="1" applyProtection="1">
      <alignment vertical="center"/>
      <protection locked="0"/>
    </xf>
    <xf numFmtId="177" fontId="15" fillId="2" borderId="85" xfId="0" applyNumberFormat="1" applyFont="1" applyFill="1" applyBorder="1" applyAlignment="1" applyProtection="1">
      <alignment vertical="center"/>
      <protection locked="0"/>
    </xf>
    <xf numFmtId="177" fontId="15" fillId="2" borderId="86" xfId="0" applyNumberFormat="1" applyFont="1" applyFill="1" applyBorder="1" applyAlignment="1" applyProtection="1">
      <alignment vertical="center"/>
      <protection locked="0"/>
    </xf>
    <xf numFmtId="0" fontId="15" fillId="2" borderId="54" xfId="0" applyFont="1" applyFill="1" applyBorder="1" applyAlignment="1" applyProtection="1">
      <alignment horizontal="left" vertical="center"/>
      <protection locked="0"/>
    </xf>
    <xf numFmtId="0" fontId="15" fillId="2" borderId="55" xfId="0" applyFont="1" applyFill="1" applyBorder="1" applyAlignment="1" applyProtection="1">
      <alignment horizontal="left" vertical="center"/>
      <protection locked="0"/>
    </xf>
    <xf numFmtId="0" fontId="15" fillId="2" borderId="109" xfId="0" applyFont="1" applyFill="1" applyBorder="1" applyAlignment="1" applyProtection="1">
      <alignment horizontal="left" vertical="center"/>
      <protection locked="0"/>
    </xf>
    <xf numFmtId="0" fontId="15" fillId="2" borderId="110" xfId="0" applyFont="1" applyFill="1" applyBorder="1" applyAlignment="1" applyProtection="1">
      <alignment horizontal="left" vertical="center"/>
      <protection locked="0"/>
    </xf>
    <xf numFmtId="0" fontId="15" fillId="2" borderId="105" xfId="0" applyFont="1" applyFill="1" applyBorder="1" applyAlignment="1" applyProtection="1">
      <alignment horizontal="left" vertical="center"/>
      <protection locked="0"/>
    </xf>
    <xf numFmtId="0" fontId="15" fillId="2" borderId="111" xfId="0" applyFont="1" applyFill="1" applyBorder="1" applyAlignment="1" applyProtection="1">
      <alignment horizontal="left" vertical="center"/>
      <protection locked="0"/>
    </xf>
    <xf numFmtId="177" fontId="15" fillId="2" borderId="102" xfId="0" applyNumberFormat="1" applyFont="1" applyFill="1" applyBorder="1" applyAlignment="1" applyProtection="1">
      <alignment vertical="center"/>
      <protection locked="0"/>
    </xf>
    <xf numFmtId="177" fontId="15" fillId="2" borderId="55" xfId="0" applyNumberFormat="1" applyFont="1" applyFill="1" applyBorder="1" applyAlignment="1" applyProtection="1">
      <alignment vertical="center"/>
      <protection locked="0"/>
    </xf>
    <xf numFmtId="177" fontId="15" fillId="2" borderId="56" xfId="0" applyNumberFormat="1" applyFont="1" applyFill="1" applyBorder="1" applyAlignment="1" applyProtection="1">
      <alignment vertical="center"/>
      <protection locked="0"/>
    </xf>
    <xf numFmtId="0" fontId="15" fillId="0" borderId="62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178" fontId="15" fillId="2" borderId="19" xfId="0" applyNumberFormat="1" applyFont="1" applyFill="1" applyBorder="1" applyAlignment="1" applyProtection="1">
      <alignment vertical="center"/>
      <protection locked="0"/>
    </xf>
    <xf numFmtId="178" fontId="15" fillId="2" borderId="20" xfId="0" applyNumberFormat="1" applyFont="1" applyFill="1" applyBorder="1" applyAlignment="1" applyProtection="1">
      <alignment vertical="center"/>
      <protection locked="0"/>
    </xf>
    <xf numFmtId="178" fontId="15" fillId="2" borderId="21" xfId="0" applyNumberFormat="1" applyFont="1" applyFill="1" applyBorder="1" applyAlignment="1" applyProtection="1">
      <alignment vertical="center"/>
      <protection locked="0"/>
    </xf>
    <xf numFmtId="178" fontId="15" fillId="2" borderId="24" xfId="0" applyNumberFormat="1" applyFont="1" applyFill="1" applyBorder="1" applyAlignment="1" applyProtection="1">
      <alignment vertical="center"/>
      <protection locked="0"/>
    </xf>
    <xf numFmtId="178" fontId="15" fillId="2" borderId="25" xfId="0" applyNumberFormat="1" applyFont="1" applyFill="1" applyBorder="1" applyAlignment="1" applyProtection="1">
      <alignment vertical="center"/>
      <protection locked="0"/>
    </xf>
    <xf numFmtId="178" fontId="15" fillId="2" borderId="26" xfId="0" applyNumberFormat="1" applyFont="1" applyFill="1" applyBorder="1" applyAlignment="1" applyProtection="1">
      <alignment vertical="center"/>
      <protection locked="0"/>
    </xf>
    <xf numFmtId="178" fontId="15" fillId="2" borderId="22" xfId="0" applyNumberFormat="1" applyFont="1" applyFill="1" applyBorder="1" applyAlignment="1" applyProtection="1">
      <alignment vertical="center"/>
      <protection locked="0"/>
    </xf>
    <xf numFmtId="178" fontId="15" fillId="2" borderId="27" xfId="0" applyNumberFormat="1" applyFont="1" applyFill="1" applyBorder="1" applyAlignment="1" applyProtection="1">
      <alignment vertical="center"/>
      <protection locked="0"/>
    </xf>
    <xf numFmtId="177" fontId="15" fillId="0" borderId="7" xfId="0" applyNumberFormat="1" applyFont="1" applyFill="1" applyBorder="1" applyAlignment="1">
      <alignment vertical="center"/>
    </xf>
    <xf numFmtId="177" fontId="15" fillId="0" borderId="8" xfId="0" applyNumberFormat="1" applyFont="1" applyFill="1" applyBorder="1" applyAlignment="1">
      <alignment vertical="center"/>
    </xf>
    <xf numFmtId="177" fontId="15" fillId="0" borderId="9" xfId="0" applyNumberFormat="1" applyFont="1" applyFill="1" applyBorder="1" applyAlignment="1">
      <alignment vertical="center"/>
    </xf>
    <xf numFmtId="177" fontId="15" fillId="0" borderId="3" xfId="0" applyNumberFormat="1" applyFont="1" applyFill="1" applyBorder="1" applyAlignment="1">
      <alignment vertical="center"/>
    </xf>
    <xf numFmtId="177" fontId="15" fillId="0" borderId="4" xfId="0" applyNumberFormat="1" applyFont="1" applyFill="1" applyBorder="1" applyAlignment="1">
      <alignment vertical="center"/>
    </xf>
    <xf numFmtId="177" fontId="15" fillId="0" borderId="11" xfId="0" applyNumberFormat="1" applyFont="1" applyFill="1" applyBorder="1" applyAlignment="1">
      <alignment vertical="center"/>
    </xf>
    <xf numFmtId="177" fontId="15" fillId="2" borderId="7" xfId="0" applyNumberFormat="1" applyFont="1" applyFill="1" applyBorder="1" applyAlignment="1" applyProtection="1">
      <alignment vertical="center"/>
      <protection locked="0"/>
    </xf>
    <xf numFmtId="177" fontId="15" fillId="2" borderId="8" xfId="0" applyNumberFormat="1" applyFont="1" applyFill="1" applyBorder="1" applyAlignment="1" applyProtection="1">
      <alignment vertical="center"/>
      <protection locked="0"/>
    </xf>
    <xf numFmtId="177" fontId="15" fillId="2" borderId="9" xfId="0" applyNumberFormat="1" applyFont="1" applyFill="1" applyBorder="1" applyAlignment="1" applyProtection="1">
      <alignment vertical="center"/>
      <protection locked="0"/>
    </xf>
    <xf numFmtId="177" fontId="15" fillId="2" borderId="3" xfId="0" applyNumberFormat="1" applyFont="1" applyFill="1" applyBorder="1" applyAlignment="1" applyProtection="1">
      <alignment vertical="center"/>
      <protection locked="0"/>
    </xf>
    <xf numFmtId="177" fontId="15" fillId="2" borderId="4" xfId="0" applyNumberFormat="1" applyFont="1" applyFill="1" applyBorder="1" applyAlignment="1" applyProtection="1">
      <alignment vertical="center"/>
      <protection locked="0"/>
    </xf>
    <xf numFmtId="177" fontId="15" fillId="2" borderId="11" xfId="0" applyNumberFormat="1" applyFont="1" applyFill="1" applyBorder="1" applyAlignment="1" applyProtection="1">
      <alignment vertical="center"/>
      <protection locked="0"/>
    </xf>
    <xf numFmtId="177" fontId="15" fillId="0" borderId="34" xfId="0" applyNumberFormat="1" applyFont="1" applyFill="1" applyBorder="1" applyAlignment="1">
      <alignment vertical="center"/>
    </xf>
    <xf numFmtId="177" fontId="15" fillId="0" borderId="5" xfId="0" applyNumberFormat="1" applyFont="1" applyFill="1" applyBorder="1" applyAlignment="1">
      <alignment vertical="center"/>
    </xf>
    <xf numFmtId="177" fontId="15" fillId="0" borderId="40" xfId="0" applyNumberFormat="1" applyFont="1" applyFill="1" applyBorder="1" applyAlignment="1">
      <alignment vertical="center"/>
    </xf>
    <xf numFmtId="177" fontId="15" fillId="0" borderId="41" xfId="0" applyNumberFormat="1" applyFont="1" applyFill="1" applyBorder="1" applyAlignment="1">
      <alignment vertical="center"/>
    </xf>
    <xf numFmtId="177" fontId="15" fillId="0" borderId="42" xfId="0" applyNumberFormat="1" applyFont="1" applyFill="1" applyBorder="1" applyAlignment="1">
      <alignment vertical="center"/>
    </xf>
    <xf numFmtId="177" fontId="15" fillId="2" borderId="40" xfId="0" applyNumberFormat="1" applyFont="1" applyFill="1" applyBorder="1" applyAlignment="1" applyProtection="1">
      <alignment vertical="center"/>
      <protection locked="0"/>
    </xf>
    <xf numFmtId="177" fontId="15" fillId="2" borderId="41" xfId="0" applyNumberFormat="1" applyFont="1" applyFill="1" applyBorder="1" applyAlignment="1" applyProtection="1">
      <alignment vertical="center"/>
      <protection locked="0"/>
    </xf>
    <xf numFmtId="177" fontId="15" fillId="2" borderId="42" xfId="0" applyNumberFormat="1" applyFont="1" applyFill="1" applyBorder="1" applyAlignment="1" applyProtection="1">
      <alignment vertical="center"/>
      <protection locked="0"/>
    </xf>
    <xf numFmtId="177" fontId="15" fillId="0" borderId="65" xfId="0" applyNumberFormat="1" applyFont="1" applyFill="1" applyBorder="1" applyAlignment="1">
      <alignment vertical="center"/>
    </xf>
    <xf numFmtId="178" fontId="15" fillId="0" borderId="22" xfId="0" applyNumberFormat="1" applyFont="1" applyFill="1" applyBorder="1" applyAlignment="1">
      <alignment vertical="center"/>
    </xf>
    <xf numFmtId="178" fontId="15" fillId="0" borderId="20" xfId="0" applyNumberFormat="1" applyFont="1" applyFill="1" applyBorder="1" applyAlignment="1">
      <alignment vertical="center"/>
    </xf>
    <xf numFmtId="178" fontId="15" fillId="0" borderId="21" xfId="0" applyNumberFormat="1" applyFont="1" applyFill="1" applyBorder="1" applyAlignment="1">
      <alignment vertical="center"/>
    </xf>
    <xf numFmtId="178" fontId="15" fillId="0" borderId="27" xfId="0" applyNumberFormat="1" applyFont="1" applyFill="1" applyBorder="1" applyAlignment="1">
      <alignment vertical="center"/>
    </xf>
    <xf numFmtId="178" fontId="15" fillId="0" borderId="25" xfId="0" applyNumberFormat="1" applyFont="1" applyFill="1" applyBorder="1" applyAlignment="1">
      <alignment vertical="center"/>
    </xf>
    <xf numFmtId="178" fontId="15" fillId="0" borderId="26" xfId="0" applyNumberFormat="1" applyFont="1" applyFill="1" applyBorder="1" applyAlignment="1">
      <alignment vertical="center"/>
    </xf>
    <xf numFmtId="178" fontId="15" fillId="2" borderId="61" xfId="0" applyNumberFormat="1" applyFont="1" applyFill="1" applyBorder="1" applyAlignment="1" applyProtection="1">
      <alignment vertical="center"/>
      <protection locked="0"/>
    </xf>
    <xf numFmtId="178" fontId="15" fillId="2" borderId="4" xfId="0" applyNumberFormat="1" applyFont="1" applyFill="1" applyBorder="1" applyAlignment="1" applyProtection="1">
      <alignment vertical="center"/>
      <protection locked="0"/>
    </xf>
    <xf numFmtId="178" fontId="15" fillId="2" borderId="11" xfId="0" applyNumberFormat="1" applyFont="1" applyFill="1" applyBorder="1" applyAlignment="1" applyProtection="1">
      <alignment vertical="center"/>
      <protection locked="0"/>
    </xf>
    <xf numFmtId="178" fontId="15" fillId="2" borderId="3" xfId="0" applyNumberFormat="1" applyFont="1" applyFill="1" applyBorder="1" applyAlignment="1" applyProtection="1">
      <alignment vertical="center"/>
      <protection locked="0"/>
    </xf>
    <xf numFmtId="178" fontId="15" fillId="0" borderId="3" xfId="0" applyNumberFormat="1" applyFont="1" applyFill="1" applyBorder="1" applyAlignment="1">
      <alignment vertical="center"/>
    </xf>
    <xf numFmtId="178" fontId="15" fillId="0" borderId="4" xfId="0" applyNumberFormat="1" applyFont="1" applyFill="1" applyBorder="1" applyAlignment="1">
      <alignment vertical="center"/>
    </xf>
    <xf numFmtId="178" fontId="15" fillId="0" borderId="11" xfId="0" applyNumberFormat="1" applyFont="1" applyFill="1" applyBorder="1" applyAlignment="1">
      <alignment vertical="center"/>
    </xf>
    <xf numFmtId="178" fontId="15" fillId="2" borderId="62" xfId="0" applyNumberFormat="1" applyFont="1" applyFill="1" applyBorder="1" applyAlignment="1" applyProtection="1">
      <alignment vertical="center"/>
      <protection locked="0"/>
    </xf>
    <xf numFmtId="178" fontId="15" fillId="2" borderId="8" xfId="0" applyNumberFormat="1" applyFont="1" applyFill="1" applyBorder="1" applyAlignment="1" applyProtection="1">
      <alignment vertical="center"/>
      <protection locked="0"/>
    </xf>
    <xf numFmtId="178" fontId="15" fillId="2" borderId="9" xfId="0" applyNumberFormat="1" applyFont="1" applyFill="1" applyBorder="1" applyAlignment="1" applyProtection="1">
      <alignment vertical="center"/>
      <protection locked="0"/>
    </xf>
    <xf numFmtId="178" fontId="15" fillId="2" borderId="7" xfId="0" applyNumberFormat="1" applyFont="1" applyFill="1" applyBorder="1" applyAlignment="1" applyProtection="1">
      <alignment vertical="center"/>
      <protection locked="0"/>
    </xf>
    <xf numFmtId="178" fontId="15" fillId="0" borderId="7" xfId="0" applyNumberFormat="1" applyFont="1" applyFill="1" applyBorder="1" applyAlignment="1">
      <alignment vertical="center"/>
    </xf>
    <xf numFmtId="178" fontId="15" fillId="0" borderId="8" xfId="0" applyNumberFormat="1" applyFont="1" applyFill="1" applyBorder="1" applyAlignment="1">
      <alignment vertical="center"/>
    </xf>
    <xf numFmtId="178" fontId="15" fillId="0" borderId="9" xfId="0" applyNumberFormat="1" applyFont="1" applyFill="1" applyBorder="1" applyAlignment="1">
      <alignment vertical="center"/>
    </xf>
    <xf numFmtId="0" fontId="15" fillId="0" borderId="29" xfId="0" applyFont="1" applyBorder="1" applyAlignment="1">
      <alignment horizontal="center" vertical="center"/>
    </xf>
    <xf numFmtId="177" fontId="15" fillId="0" borderId="1" xfId="0" applyNumberFormat="1" applyFont="1" applyBorder="1" applyAlignment="1">
      <alignment vertical="center"/>
    </xf>
    <xf numFmtId="177" fontId="15" fillId="0" borderId="0" xfId="0" applyNumberFormat="1" applyFont="1" applyBorder="1" applyAlignment="1">
      <alignment vertical="center"/>
    </xf>
    <xf numFmtId="177" fontId="15" fillId="0" borderId="2" xfId="0" applyNumberFormat="1" applyFont="1" applyBorder="1" applyAlignment="1">
      <alignment vertical="center"/>
    </xf>
    <xf numFmtId="177" fontId="15" fillId="0" borderId="27" xfId="0" applyNumberFormat="1" applyFont="1" applyBorder="1" applyAlignment="1">
      <alignment vertical="center"/>
    </xf>
    <xf numFmtId="177" fontId="15" fillId="0" borderId="25" xfId="0" applyNumberFormat="1" applyFont="1" applyBorder="1" applyAlignment="1">
      <alignment vertical="center"/>
    </xf>
    <xf numFmtId="177" fontId="15" fillId="0" borderId="28" xfId="0" applyNumberFormat="1" applyFont="1" applyBorder="1" applyAlignment="1">
      <alignment vertical="center"/>
    </xf>
    <xf numFmtId="177" fontId="15" fillId="2" borderId="104" xfId="0" applyNumberFormat="1" applyFont="1" applyFill="1" applyBorder="1" applyAlignment="1" applyProtection="1">
      <alignment vertical="center"/>
      <protection locked="0"/>
    </xf>
    <xf numFmtId="177" fontId="15" fillId="2" borderId="105" xfId="0" applyNumberFormat="1" applyFont="1" applyFill="1" applyBorder="1" applyAlignment="1" applyProtection="1">
      <alignment vertical="center"/>
      <protection locked="0"/>
    </xf>
    <xf numFmtId="177" fontId="15" fillId="2" borderId="106" xfId="0" applyNumberFormat="1" applyFont="1" applyFill="1" applyBorder="1" applyAlignment="1" applyProtection="1">
      <alignment vertical="center"/>
      <protection locked="0"/>
    </xf>
    <xf numFmtId="177" fontId="15" fillId="0" borderId="22" xfId="0" applyNumberFormat="1" applyFont="1" applyFill="1" applyBorder="1" applyAlignment="1">
      <alignment vertical="center"/>
    </xf>
    <xf numFmtId="177" fontId="15" fillId="0" borderId="20" xfId="0" applyNumberFormat="1" applyFont="1" applyFill="1" applyBorder="1" applyAlignment="1">
      <alignment vertical="center"/>
    </xf>
    <xf numFmtId="177" fontId="15" fillId="0" borderId="21" xfId="0" applyNumberFormat="1" applyFont="1" applyFill="1" applyBorder="1" applyAlignment="1">
      <alignment vertical="center"/>
    </xf>
    <xf numFmtId="177" fontId="15" fillId="0" borderId="27" xfId="0" applyNumberFormat="1" applyFont="1" applyFill="1" applyBorder="1" applyAlignment="1">
      <alignment vertical="center"/>
    </xf>
    <xf numFmtId="177" fontId="15" fillId="0" borderId="25" xfId="0" applyNumberFormat="1" applyFont="1" applyFill="1" applyBorder="1" applyAlignment="1">
      <alignment vertical="center"/>
    </xf>
    <xf numFmtId="177" fontId="15" fillId="0" borderId="26" xfId="0" applyNumberFormat="1" applyFont="1" applyFill="1" applyBorder="1" applyAlignment="1">
      <alignment vertical="center"/>
    </xf>
    <xf numFmtId="177" fontId="15" fillId="2" borderId="22" xfId="0" applyNumberFormat="1" applyFont="1" applyFill="1" applyBorder="1" applyAlignment="1" applyProtection="1">
      <alignment vertical="center"/>
      <protection locked="0"/>
    </xf>
    <xf numFmtId="177" fontId="15" fillId="2" borderId="20" xfId="0" applyNumberFormat="1" applyFont="1" applyFill="1" applyBorder="1" applyAlignment="1" applyProtection="1">
      <alignment vertical="center"/>
      <protection locked="0"/>
    </xf>
    <xf numFmtId="177" fontId="15" fillId="2" borderId="21" xfId="0" applyNumberFormat="1" applyFont="1" applyFill="1" applyBorder="1" applyAlignment="1" applyProtection="1">
      <alignment vertical="center"/>
      <protection locked="0"/>
    </xf>
    <xf numFmtId="177" fontId="15" fillId="2" borderId="27" xfId="0" applyNumberFormat="1" applyFont="1" applyFill="1" applyBorder="1" applyAlignment="1" applyProtection="1">
      <alignment vertical="center"/>
      <protection locked="0"/>
    </xf>
    <xf numFmtId="177" fontId="15" fillId="2" borderId="25" xfId="0" applyNumberFormat="1" applyFont="1" applyFill="1" applyBorder="1" applyAlignment="1" applyProtection="1">
      <alignment vertical="center"/>
      <protection locked="0"/>
    </xf>
    <xf numFmtId="177" fontId="15" fillId="2" borderId="26" xfId="0" applyNumberFormat="1" applyFont="1" applyFill="1" applyBorder="1" applyAlignment="1" applyProtection="1">
      <alignment vertical="center"/>
      <protection locked="0"/>
    </xf>
    <xf numFmtId="177" fontId="15" fillId="0" borderId="23" xfId="0" applyNumberFormat="1" applyFont="1" applyFill="1" applyBorder="1" applyAlignment="1">
      <alignment vertical="center"/>
    </xf>
    <xf numFmtId="177" fontId="15" fillId="0" borderId="28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 applyProtection="1">
      <alignment horizontal="left" vertical="center" wrapText="1"/>
      <protection locked="0"/>
    </xf>
    <xf numFmtId="0" fontId="15" fillId="2" borderId="8" xfId="0" applyFont="1" applyFill="1" applyBorder="1" applyAlignment="1" applyProtection="1">
      <alignment horizontal="left" vertical="center" wrapText="1"/>
      <protection locked="0"/>
    </xf>
    <xf numFmtId="0" fontId="15" fillId="2" borderId="9" xfId="0" applyFont="1" applyFill="1" applyBorder="1" applyAlignment="1" applyProtection="1">
      <alignment horizontal="left" vertical="center" wrapText="1"/>
      <protection locked="0"/>
    </xf>
    <xf numFmtId="0" fontId="15" fillId="2" borderId="3" xfId="0" applyFont="1" applyFill="1" applyBorder="1" applyAlignment="1" applyProtection="1">
      <alignment horizontal="left" vertical="center" wrapText="1"/>
      <protection locked="0"/>
    </xf>
    <xf numFmtId="0" fontId="15" fillId="2" borderId="4" xfId="0" applyFont="1" applyFill="1" applyBorder="1" applyAlignment="1" applyProtection="1">
      <alignment horizontal="left" vertical="center" wrapText="1"/>
      <protection locked="0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178" fontId="15" fillId="0" borderId="1" xfId="0" applyNumberFormat="1" applyFont="1" applyBorder="1" applyAlignment="1">
      <alignment vertical="center"/>
    </xf>
    <xf numFmtId="178" fontId="15" fillId="0" borderId="0" xfId="0" applyNumberFormat="1" applyFont="1" applyBorder="1" applyAlignment="1">
      <alignment vertical="center"/>
    </xf>
    <xf numFmtId="178" fontId="15" fillId="0" borderId="10" xfId="0" applyNumberFormat="1" applyFont="1" applyBorder="1" applyAlignment="1">
      <alignment vertical="center"/>
    </xf>
    <xf numFmtId="178" fontId="15" fillId="0" borderId="27" xfId="0" applyNumberFormat="1" applyFont="1" applyBorder="1" applyAlignment="1">
      <alignment vertical="center"/>
    </xf>
    <xf numFmtId="178" fontId="15" fillId="0" borderId="25" xfId="0" applyNumberFormat="1" applyFont="1" applyBorder="1" applyAlignment="1">
      <alignment vertical="center"/>
    </xf>
    <xf numFmtId="178" fontId="15" fillId="0" borderId="26" xfId="0" applyNumberFormat="1" applyFont="1" applyBorder="1" applyAlignment="1">
      <alignment vertical="center"/>
    </xf>
    <xf numFmtId="0" fontId="15" fillId="2" borderId="22" xfId="0" applyFont="1" applyFill="1" applyBorder="1" applyAlignment="1" applyProtection="1">
      <alignment horizontal="left" vertical="center" wrapText="1"/>
      <protection locked="0"/>
    </xf>
    <xf numFmtId="0" fontId="15" fillId="2" borderId="20" xfId="0" applyFont="1" applyFill="1" applyBorder="1" applyAlignment="1" applyProtection="1">
      <alignment horizontal="left" vertical="center" wrapText="1"/>
      <protection locked="0"/>
    </xf>
    <xf numFmtId="0" fontId="15" fillId="2" borderId="23" xfId="0" applyFont="1" applyFill="1" applyBorder="1" applyAlignment="1" applyProtection="1">
      <alignment horizontal="left" vertical="center" wrapText="1"/>
      <protection locked="0"/>
    </xf>
    <xf numFmtId="0" fontId="15" fillId="2" borderId="27" xfId="0" applyFont="1" applyFill="1" applyBorder="1" applyAlignment="1" applyProtection="1">
      <alignment horizontal="left" vertical="center" wrapText="1"/>
      <protection locked="0"/>
    </xf>
    <xf numFmtId="0" fontId="15" fillId="2" borderId="25" xfId="0" applyFont="1" applyFill="1" applyBorder="1" applyAlignment="1" applyProtection="1">
      <alignment horizontal="left" vertical="center" wrapText="1"/>
      <protection locked="0"/>
    </xf>
    <xf numFmtId="0" fontId="15" fillId="2" borderId="28" xfId="0" applyFont="1" applyFill="1" applyBorder="1" applyAlignment="1" applyProtection="1">
      <alignment horizontal="left" vertical="center" wrapText="1"/>
      <protection locked="0"/>
    </xf>
    <xf numFmtId="0" fontId="15" fillId="2" borderId="5" xfId="0" applyFont="1" applyFill="1" applyBorder="1" applyAlignment="1" applyProtection="1">
      <alignment horizontal="left" vertical="center" wrapText="1"/>
      <protection locked="0"/>
    </xf>
    <xf numFmtId="0" fontId="15" fillId="2" borderId="34" xfId="0" applyFont="1" applyFill="1" applyBorder="1" applyAlignment="1" applyProtection="1">
      <alignment horizontal="left" vertical="center" wrapText="1"/>
      <protection locked="0"/>
    </xf>
    <xf numFmtId="0" fontId="15" fillId="2" borderId="40" xfId="0" applyFont="1" applyFill="1" applyBorder="1" applyAlignment="1" applyProtection="1">
      <alignment horizontal="left" vertical="center" wrapText="1"/>
      <protection locked="0"/>
    </xf>
    <xf numFmtId="0" fontId="15" fillId="2" borderId="41" xfId="0" applyFont="1" applyFill="1" applyBorder="1" applyAlignment="1" applyProtection="1">
      <alignment horizontal="left" vertical="center" wrapText="1"/>
      <protection locked="0"/>
    </xf>
    <xf numFmtId="0" fontId="15" fillId="2" borderId="65" xfId="0" applyFont="1" applyFill="1" applyBorder="1" applyAlignment="1" applyProtection="1">
      <alignment horizontal="left" vertical="center" wrapText="1"/>
      <protection locked="0"/>
    </xf>
    <xf numFmtId="178" fontId="15" fillId="2" borderId="64" xfId="0" applyNumberFormat="1" applyFont="1" applyFill="1" applyBorder="1" applyAlignment="1" applyProtection="1">
      <alignment vertical="center"/>
      <protection locked="0"/>
    </xf>
    <xf numFmtId="178" fontId="15" fillId="2" borderId="41" xfId="0" applyNumberFormat="1" applyFont="1" applyFill="1" applyBorder="1" applyAlignment="1" applyProtection="1">
      <alignment vertical="center"/>
      <protection locked="0"/>
    </xf>
    <xf numFmtId="178" fontId="15" fillId="2" borderId="42" xfId="0" applyNumberFormat="1" applyFont="1" applyFill="1" applyBorder="1" applyAlignment="1" applyProtection="1">
      <alignment vertical="center"/>
      <protection locked="0"/>
    </xf>
    <xf numFmtId="178" fontId="15" fillId="2" borderId="40" xfId="0" applyNumberFormat="1" applyFont="1" applyFill="1" applyBorder="1" applyAlignment="1" applyProtection="1">
      <alignment vertical="center"/>
      <protection locked="0"/>
    </xf>
    <xf numFmtId="178" fontId="15" fillId="0" borderId="40" xfId="0" applyNumberFormat="1" applyFont="1" applyFill="1" applyBorder="1" applyAlignment="1">
      <alignment vertical="center"/>
    </xf>
    <xf numFmtId="178" fontId="15" fillId="0" borderId="41" xfId="0" applyNumberFormat="1" applyFont="1" applyFill="1" applyBorder="1" applyAlignment="1">
      <alignment vertical="center"/>
    </xf>
    <xf numFmtId="178" fontId="15" fillId="0" borderId="42" xfId="0" applyNumberFormat="1" applyFont="1" applyFill="1" applyBorder="1" applyAlignment="1">
      <alignment vertical="center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7" fillId="2" borderId="16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17" xfId="0" applyFont="1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113" xfId="0" applyFont="1" applyFill="1" applyBorder="1" applyAlignment="1" applyProtection="1">
      <alignment horizontal="center" vertical="center"/>
      <protection locked="0"/>
    </xf>
    <xf numFmtId="0" fontId="17" fillId="2" borderId="114" xfId="0" applyFont="1" applyFill="1" applyBorder="1" applyAlignment="1" applyProtection="1">
      <alignment horizontal="center" vertical="center"/>
      <protection locked="0"/>
    </xf>
    <xf numFmtId="0" fontId="17" fillId="2" borderId="115" xfId="0" applyFont="1" applyFill="1" applyBorder="1" applyAlignment="1" applyProtection="1">
      <alignment horizontal="center" vertical="center"/>
      <protection locked="0"/>
    </xf>
    <xf numFmtId="0" fontId="17" fillId="2" borderId="116" xfId="0" applyFont="1" applyFill="1" applyBorder="1" applyAlignment="1" applyProtection="1">
      <alignment horizontal="center" vertical="center"/>
      <protection locked="0"/>
    </xf>
    <xf numFmtId="0" fontId="17" fillId="2" borderId="117" xfId="0" applyFont="1" applyFill="1" applyBorder="1" applyAlignment="1" applyProtection="1">
      <alignment horizontal="center" vertical="center"/>
      <protection locked="0"/>
    </xf>
    <xf numFmtId="0" fontId="17" fillId="2" borderId="118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1</xdr:row>
      <xdr:rowOff>30480</xdr:rowOff>
    </xdr:from>
    <xdr:to>
      <xdr:col>5</xdr:col>
      <xdr:colOff>22860</xdr:colOff>
      <xdr:row>6</xdr:row>
      <xdr:rowOff>45720</xdr:rowOff>
    </xdr:to>
    <xdr:sp macro="" textlink="">
      <xdr:nvSpPr>
        <xdr:cNvPr id="6" name="楕円 5"/>
        <xdr:cNvSpPr/>
      </xdr:nvSpPr>
      <xdr:spPr>
        <a:xfrm>
          <a:off x="274320" y="190500"/>
          <a:ext cx="777240" cy="777240"/>
        </a:xfrm>
        <a:prstGeom prst="ellipse">
          <a:avLst/>
        </a:prstGeom>
        <a:solidFill>
          <a:schemeClr val="bg1"/>
        </a:solidFill>
        <a:ln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受付印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60960</xdr:colOff>
      <xdr:row>12</xdr:row>
      <xdr:rowOff>198120</xdr:rowOff>
    </xdr:from>
    <xdr:ext cx="415498" cy="192360"/>
    <xdr:sp macro="" textlink="">
      <xdr:nvSpPr>
        <xdr:cNvPr id="2" name="テキスト ボックス 1"/>
        <xdr:cNvSpPr txBox="1"/>
      </xdr:nvSpPr>
      <xdr:spPr>
        <a:xfrm>
          <a:off x="1912620" y="2217420"/>
          <a:ext cx="415498" cy="192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">
              <a:latin typeface="BIZ UDゴシック" panose="020B0400000000000000" pitchFamily="49" charset="-128"/>
              <a:ea typeface="BIZ UDゴシック" panose="020B0400000000000000" pitchFamily="49" charset="-128"/>
            </a:rPr>
            <a:t>会社名</a:t>
          </a:r>
        </a:p>
      </xdr:txBody>
    </xdr:sp>
    <xdr:clientData/>
  </xdr:oneCellAnchor>
  <xdr:oneCellAnchor>
    <xdr:from>
      <xdr:col>7</xdr:col>
      <xdr:colOff>167640</xdr:colOff>
      <xdr:row>13</xdr:row>
      <xdr:rowOff>190500</xdr:rowOff>
    </xdr:from>
    <xdr:ext cx="723275" cy="192360"/>
    <xdr:sp macro="" textlink="">
      <xdr:nvSpPr>
        <xdr:cNvPr id="3" name="テキスト ボックス 2"/>
        <xdr:cNvSpPr txBox="1"/>
      </xdr:nvSpPr>
      <xdr:spPr>
        <a:xfrm>
          <a:off x="1607820" y="2438400"/>
          <a:ext cx="723275" cy="192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">
              <a:latin typeface="BIZ UDゴシック" panose="020B0400000000000000" pitchFamily="49" charset="-128"/>
              <a:ea typeface="BIZ UDゴシック" panose="020B0400000000000000" pitchFamily="49" charset="-128"/>
            </a:rPr>
            <a:t>住所又は所在地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AV51"/>
  <sheetViews>
    <sheetView tabSelected="1" topLeftCell="B1" zoomScaleNormal="100" workbookViewId="0">
      <selection activeCell="AG4" sqref="AG4:AS5"/>
    </sheetView>
  </sheetViews>
  <sheetFormatPr defaultRowHeight="10.8"/>
  <cols>
    <col min="1" max="60" width="2.69921875" style="8" customWidth="1"/>
    <col min="61" max="16384" width="8.796875" style="8"/>
  </cols>
  <sheetData>
    <row r="2" spans="2:48" ht="12" customHeight="1" thickBot="1"/>
    <row r="3" spans="2:48" ht="12" customHeight="1">
      <c r="B3" s="84"/>
      <c r="C3" s="10"/>
      <c r="D3" s="10"/>
      <c r="E3" s="10"/>
      <c r="F3" s="10"/>
      <c r="G3" s="201" t="s">
        <v>5</v>
      </c>
      <c r="H3" s="10"/>
      <c r="I3" s="201" t="s">
        <v>0</v>
      </c>
      <c r="J3" s="10"/>
      <c r="K3" s="201" t="s">
        <v>1</v>
      </c>
      <c r="L3" s="10"/>
      <c r="M3" s="201" t="s">
        <v>6</v>
      </c>
      <c r="N3" s="248" t="s">
        <v>84</v>
      </c>
      <c r="O3" s="249"/>
      <c r="P3" s="249"/>
      <c r="Q3" s="249"/>
      <c r="R3" s="249"/>
      <c r="S3" s="249"/>
      <c r="T3" s="249"/>
      <c r="U3" s="250"/>
      <c r="V3" s="246" t="s">
        <v>17</v>
      </c>
      <c r="W3" s="247"/>
      <c r="X3" s="247"/>
      <c r="Y3" s="247"/>
      <c r="Z3" s="247"/>
      <c r="AA3" s="247"/>
      <c r="AB3" s="297" t="s">
        <v>83</v>
      </c>
      <c r="AC3" s="298"/>
      <c r="AD3" s="298"/>
      <c r="AE3" s="297" t="s">
        <v>324</v>
      </c>
      <c r="AF3" s="299"/>
      <c r="AG3" s="294" t="s">
        <v>90</v>
      </c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6"/>
      <c r="AT3" s="257" t="s">
        <v>91</v>
      </c>
      <c r="AU3" s="258"/>
      <c r="AV3" s="245" t="s">
        <v>19</v>
      </c>
    </row>
    <row r="4" spans="2:48" ht="12" customHeight="1">
      <c r="B4" s="94"/>
      <c r="C4" s="9"/>
      <c r="D4" s="9"/>
      <c r="E4" s="9"/>
      <c r="F4" s="9"/>
      <c r="G4" s="163"/>
      <c r="H4" s="9"/>
      <c r="I4" s="163"/>
      <c r="J4" s="9"/>
      <c r="K4" s="163"/>
      <c r="L4" s="9"/>
      <c r="M4" s="163"/>
      <c r="N4" s="251" t="s">
        <v>85</v>
      </c>
      <c r="O4" s="252"/>
      <c r="P4" s="252"/>
      <c r="Q4" s="252"/>
      <c r="R4" s="253"/>
      <c r="S4" s="251" t="s">
        <v>86</v>
      </c>
      <c r="T4" s="252"/>
      <c r="U4" s="253"/>
      <c r="V4" s="768"/>
      <c r="W4" s="768"/>
      <c r="X4" s="768"/>
      <c r="Y4" s="768"/>
      <c r="Z4" s="768"/>
      <c r="AA4" s="769"/>
      <c r="AB4" s="230"/>
      <c r="AC4" s="217"/>
      <c r="AD4" s="217"/>
      <c r="AE4" s="300"/>
      <c r="AF4" s="301"/>
      <c r="AG4" s="774"/>
      <c r="AH4" s="775"/>
      <c r="AI4" s="775"/>
      <c r="AJ4" s="775"/>
      <c r="AK4" s="775"/>
      <c r="AL4" s="775"/>
      <c r="AM4" s="775"/>
      <c r="AN4" s="775"/>
      <c r="AO4" s="775"/>
      <c r="AP4" s="775"/>
      <c r="AQ4" s="775"/>
      <c r="AR4" s="775"/>
      <c r="AS4" s="776"/>
      <c r="AT4" s="230"/>
      <c r="AU4" s="259"/>
      <c r="AV4" s="245"/>
    </row>
    <row r="5" spans="2:48" ht="12" customHeight="1">
      <c r="B5" s="94"/>
      <c r="C5" s="9"/>
      <c r="D5" s="9"/>
      <c r="E5" s="9"/>
      <c r="F5" s="9"/>
      <c r="G5" s="9"/>
      <c r="H5" s="9"/>
      <c r="I5" s="9"/>
      <c r="J5" s="9"/>
      <c r="K5" s="9"/>
      <c r="L5" s="9"/>
      <c r="M5" s="12"/>
      <c r="N5" s="4"/>
      <c r="O5" s="2"/>
      <c r="P5" s="2"/>
      <c r="Q5" s="2"/>
      <c r="R5" s="1"/>
      <c r="S5" s="4"/>
      <c r="T5" s="2"/>
      <c r="U5" s="1"/>
      <c r="V5" s="770"/>
      <c r="W5" s="770"/>
      <c r="X5" s="770"/>
      <c r="Y5" s="770"/>
      <c r="Z5" s="770"/>
      <c r="AA5" s="771"/>
      <c r="AB5" s="231"/>
      <c r="AC5" s="263"/>
      <c r="AD5" s="263"/>
      <c r="AE5" s="302"/>
      <c r="AF5" s="303"/>
      <c r="AG5" s="777"/>
      <c r="AH5" s="778"/>
      <c r="AI5" s="778"/>
      <c r="AJ5" s="778"/>
      <c r="AK5" s="778"/>
      <c r="AL5" s="778"/>
      <c r="AM5" s="778"/>
      <c r="AN5" s="778"/>
      <c r="AO5" s="778"/>
      <c r="AP5" s="778"/>
      <c r="AQ5" s="778"/>
      <c r="AR5" s="778"/>
      <c r="AS5" s="779"/>
      <c r="AT5" s="231"/>
      <c r="AU5" s="260"/>
      <c r="AV5" s="245"/>
    </row>
    <row r="6" spans="2:48" ht="12" customHeight="1">
      <c r="B6" s="94"/>
      <c r="C6" s="9"/>
      <c r="D6" s="9"/>
      <c r="E6" s="9"/>
      <c r="F6" s="9"/>
      <c r="G6" s="163" t="s">
        <v>7</v>
      </c>
      <c r="H6" s="163"/>
      <c r="I6" s="163"/>
      <c r="J6" s="205" t="s">
        <v>8</v>
      </c>
      <c r="K6" s="205"/>
      <c r="L6" s="205"/>
      <c r="M6" s="206"/>
      <c r="N6" s="7"/>
      <c r="O6" s="9"/>
      <c r="P6" s="9"/>
      <c r="Q6" s="9"/>
      <c r="R6" s="12"/>
      <c r="S6" s="7"/>
      <c r="T6" s="9"/>
      <c r="U6" s="12"/>
      <c r="V6" s="770"/>
      <c r="W6" s="770"/>
      <c r="X6" s="770"/>
      <c r="Y6" s="770"/>
      <c r="Z6" s="770"/>
      <c r="AA6" s="771"/>
      <c r="AB6" s="322" t="s">
        <v>325</v>
      </c>
      <c r="AC6" s="323"/>
      <c r="AD6" s="323"/>
      <c r="AE6" s="323"/>
      <c r="AF6" s="323"/>
      <c r="AG6" s="323"/>
      <c r="AH6" s="323"/>
      <c r="AI6" s="323"/>
      <c r="AJ6" s="324"/>
      <c r="AK6" s="230" t="s">
        <v>5</v>
      </c>
      <c r="AL6" s="217"/>
      <c r="AM6" s="261"/>
      <c r="AN6" s="261"/>
      <c r="AO6" s="217" t="s">
        <v>0</v>
      </c>
      <c r="AP6" s="261"/>
      <c r="AQ6" s="261"/>
      <c r="AR6" s="217" t="s">
        <v>1</v>
      </c>
      <c r="AS6" s="261"/>
      <c r="AT6" s="261"/>
      <c r="AU6" s="259" t="s">
        <v>6</v>
      </c>
      <c r="AV6" s="245"/>
    </row>
    <row r="7" spans="2:48" ht="12" customHeight="1">
      <c r="B7" s="96"/>
      <c r="C7" s="3"/>
      <c r="D7" s="3"/>
      <c r="E7" s="3"/>
      <c r="F7" s="3"/>
      <c r="G7" s="3"/>
      <c r="H7" s="3"/>
      <c r="I7" s="3"/>
      <c r="J7" s="3"/>
      <c r="K7" s="3"/>
      <c r="L7" s="3"/>
      <c r="M7" s="13"/>
      <c r="N7" s="5"/>
      <c r="O7" s="3"/>
      <c r="P7" s="3"/>
      <c r="Q7" s="3"/>
      <c r="R7" s="13"/>
      <c r="S7" s="5"/>
      <c r="T7" s="3"/>
      <c r="U7" s="13"/>
      <c r="V7" s="772"/>
      <c r="W7" s="772"/>
      <c r="X7" s="772"/>
      <c r="Y7" s="772"/>
      <c r="Z7" s="772"/>
      <c r="AA7" s="773"/>
      <c r="AB7" s="325"/>
      <c r="AC7" s="326"/>
      <c r="AD7" s="326"/>
      <c r="AE7" s="326"/>
      <c r="AF7" s="326"/>
      <c r="AG7" s="326"/>
      <c r="AH7" s="326"/>
      <c r="AI7" s="326"/>
      <c r="AJ7" s="327"/>
      <c r="AK7" s="231"/>
      <c r="AL7" s="263"/>
      <c r="AM7" s="262"/>
      <c r="AN7" s="262"/>
      <c r="AO7" s="263"/>
      <c r="AP7" s="262"/>
      <c r="AQ7" s="262"/>
      <c r="AR7" s="263"/>
      <c r="AS7" s="262"/>
      <c r="AT7" s="262"/>
      <c r="AU7" s="260"/>
      <c r="AV7" s="245"/>
    </row>
    <row r="8" spans="2:48" ht="12" customHeight="1">
      <c r="B8" s="216" t="s">
        <v>9</v>
      </c>
      <c r="C8" s="217"/>
      <c r="D8" s="217"/>
      <c r="E8" s="218"/>
      <c r="F8" s="236"/>
      <c r="G8" s="237"/>
      <c r="H8" s="237"/>
      <c r="I8" s="237"/>
      <c r="J8" s="237"/>
      <c r="K8" s="237"/>
      <c r="L8" s="237"/>
      <c r="M8" s="237"/>
      <c r="N8" s="237"/>
      <c r="O8" s="237"/>
      <c r="P8" s="238"/>
      <c r="Q8" s="230" t="s">
        <v>12</v>
      </c>
      <c r="R8" s="218"/>
      <c r="S8" s="230" t="s">
        <v>15</v>
      </c>
      <c r="T8" s="218"/>
      <c r="U8" s="2" t="s">
        <v>326</v>
      </c>
      <c r="V8" s="315"/>
      <c r="W8" s="315"/>
      <c r="X8" s="315"/>
      <c r="Y8" s="315"/>
      <c r="Z8" s="2"/>
      <c r="AA8" s="2"/>
      <c r="AB8" s="226" t="s">
        <v>87</v>
      </c>
      <c r="AC8" s="226"/>
      <c r="AD8" s="261"/>
      <c r="AE8" s="261"/>
      <c r="AF8" s="261"/>
      <c r="AG8" s="261"/>
      <c r="AH8" s="261"/>
      <c r="AI8" s="261"/>
      <c r="AJ8" s="1" t="s">
        <v>68</v>
      </c>
      <c r="AK8" s="278" t="s">
        <v>92</v>
      </c>
      <c r="AL8" s="279"/>
      <c r="AM8" s="279"/>
      <c r="AN8" s="279"/>
      <c r="AO8" s="304"/>
      <c r="AP8" s="316"/>
      <c r="AQ8" s="261"/>
      <c r="AR8" s="261"/>
      <c r="AS8" s="261"/>
      <c r="AT8" s="261"/>
      <c r="AU8" s="319"/>
      <c r="AV8" s="245"/>
    </row>
    <row r="9" spans="2:48" ht="12" customHeight="1">
      <c r="B9" s="162" t="s">
        <v>10</v>
      </c>
      <c r="C9" s="163"/>
      <c r="D9" s="163"/>
      <c r="E9" s="164"/>
      <c r="F9" s="239"/>
      <c r="G9" s="240"/>
      <c r="H9" s="240"/>
      <c r="I9" s="240"/>
      <c r="J9" s="240"/>
      <c r="K9" s="240"/>
      <c r="L9" s="240"/>
      <c r="M9" s="240"/>
      <c r="N9" s="240"/>
      <c r="O9" s="240"/>
      <c r="P9" s="241"/>
      <c r="Q9" s="207"/>
      <c r="R9" s="164"/>
      <c r="S9" s="207"/>
      <c r="T9" s="164"/>
      <c r="U9" s="219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1"/>
      <c r="AK9" s="280"/>
      <c r="AL9" s="281"/>
      <c r="AM9" s="281"/>
      <c r="AN9" s="281"/>
      <c r="AO9" s="305"/>
      <c r="AP9" s="318"/>
      <c r="AQ9" s="262"/>
      <c r="AR9" s="262"/>
      <c r="AS9" s="262"/>
      <c r="AT9" s="262"/>
      <c r="AU9" s="320"/>
      <c r="AV9" s="245"/>
    </row>
    <row r="10" spans="2:48" ht="12" customHeight="1">
      <c r="B10" s="96"/>
      <c r="C10" s="3"/>
      <c r="D10" s="3"/>
      <c r="E10" s="13"/>
      <c r="F10" s="254"/>
      <c r="G10" s="255"/>
      <c r="H10" s="255"/>
      <c r="I10" s="255"/>
      <c r="J10" s="255"/>
      <c r="K10" s="255"/>
      <c r="L10" s="255"/>
      <c r="M10" s="255"/>
      <c r="N10" s="255"/>
      <c r="O10" s="255"/>
      <c r="P10" s="256"/>
      <c r="Q10" s="207" t="s">
        <v>13</v>
      </c>
      <c r="R10" s="164"/>
      <c r="S10" s="231"/>
      <c r="T10" s="232"/>
      <c r="U10" s="227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9"/>
      <c r="AK10" s="278" t="s">
        <v>93</v>
      </c>
      <c r="AL10" s="279"/>
      <c r="AM10" s="279"/>
      <c r="AN10" s="279"/>
      <c r="AO10" s="304"/>
      <c r="AP10" s="16"/>
      <c r="AQ10" s="16"/>
      <c r="AR10" s="16"/>
      <c r="AS10" s="16"/>
      <c r="AT10" s="16"/>
      <c r="AU10" s="97" t="s">
        <v>95</v>
      </c>
      <c r="AV10" s="245"/>
    </row>
    <row r="11" spans="2:48" ht="12" customHeight="1">
      <c r="B11" s="216" t="s">
        <v>9</v>
      </c>
      <c r="C11" s="217"/>
      <c r="D11" s="217"/>
      <c r="E11" s="218"/>
      <c r="F11" s="236"/>
      <c r="G11" s="237"/>
      <c r="H11" s="237"/>
      <c r="I11" s="237"/>
      <c r="J11" s="237"/>
      <c r="K11" s="237"/>
      <c r="L11" s="237"/>
      <c r="M11" s="237"/>
      <c r="N11" s="237"/>
      <c r="O11" s="237"/>
      <c r="P11" s="238"/>
      <c r="Q11" s="207"/>
      <c r="R11" s="164"/>
      <c r="S11" s="230" t="s">
        <v>16</v>
      </c>
      <c r="T11" s="218"/>
      <c r="U11" s="2" t="s">
        <v>326</v>
      </c>
      <c r="V11" s="315"/>
      <c r="W11" s="315"/>
      <c r="X11" s="315"/>
      <c r="Y11" s="315"/>
      <c r="Z11" s="2"/>
      <c r="AA11" s="2"/>
      <c r="AB11" s="226" t="s">
        <v>87</v>
      </c>
      <c r="AC11" s="226"/>
      <c r="AD11" s="261"/>
      <c r="AE11" s="261"/>
      <c r="AF11" s="261"/>
      <c r="AG11" s="261"/>
      <c r="AH11" s="261"/>
      <c r="AI11" s="261"/>
      <c r="AJ11" s="1" t="s">
        <v>68</v>
      </c>
      <c r="AK11" s="280" t="s">
        <v>94</v>
      </c>
      <c r="AL11" s="281"/>
      <c r="AM11" s="281"/>
      <c r="AN11" s="281"/>
      <c r="AO11" s="305"/>
      <c r="AP11" s="306"/>
      <c r="AQ11" s="307"/>
      <c r="AR11" s="307"/>
      <c r="AS11" s="307"/>
      <c r="AT11" s="307"/>
      <c r="AU11" s="308"/>
      <c r="AV11" s="245"/>
    </row>
    <row r="12" spans="2:48" ht="12" customHeight="1">
      <c r="B12" s="162" t="s">
        <v>11</v>
      </c>
      <c r="C12" s="163"/>
      <c r="D12" s="163"/>
      <c r="E12" s="164"/>
      <c r="F12" s="239"/>
      <c r="G12" s="240"/>
      <c r="H12" s="240"/>
      <c r="I12" s="240"/>
      <c r="J12" s="240"/>
      <c r="K12" s="240"/>
      <c r="L12" s="240"/>
      <c r="M12" s="240"/>
      <c r="N12" s="240"/>
      <c r="O12" s="240"/>
      <c r="P12" s="241"/>
      <c r="Q12" s="207" t="s">
        <v>14</v>
      </c>
      <c r="R12" s="164"/>
      <c r="S12" s="207"/>
      <c r="T12" s="164"/>
      <c r="U12" s="219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1"/>
      <c r="AK12" s="278" t="s">
        <v>96</v>
      </c>
      <c r="AL12" s="279"/>
      <c r="AM12" s="279"/>
      <c r="AN12" s="279"/>
      <c r="AO12" s="304"/>
      <c r="AP12" s="316"/>
      <c r="AQ12" s="261"/>
      <c r="AR12" s="261"/>
      <c r="AS12" s="261"/>
      <c r="AT12" s="217" t="s">
        <v>97</v>
      </c>
      <c r="AU12" s="259"/>
    </row>
    <row r="13" spans="2:48" ht="12" customHeight="1" thickBot="1">
      <c r="B13" s="165" t="s">
        <v>12</v>
      </c>
      <c r="C13" s="166"/>
      <c r="D13" s="166"/>
      <c r="E13" s="167"/>
      <c r="F13" s="242"/>
      <c r="G13" s="243"/>
      <c r="H13" s="243"/>
      <c r="I13" s="243"/>
      <c r="J13" s="243"/>
      <c r="K13" s="243"/>
      <c r="L13" s="243"/>
      <c r="M13" s="243"/>
      <c r="N13" s="243"/>
      <c r="O13" s="243"/>
      <c r="P13" s="244"/>
      <c r="Q13" s="208"/>
      <c r="R13" s="209"/>
      <c r="S13" s="208"/>
      <c r="T13" s="209"/>
      <c r="U13" s="222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4"/>
      <c r="AK13" s="172"/>
      <c r="AL13" s="173"/>
      <c r="AM13" s="173"/>
      <c r="AN13" s="173"/>
      <c r="AO13" s="174"/>
      <c r="AP13" s="317"/>
      <c r="AQ13" s="310"/>
      <c r="AR13" s="310"/>
      <c r="AS13" s="310"/>
      <c r="AT13" s="163"/>
      <c r="AU13" s="321"/>
    </row>
    <row r="14" spans="2:48" ht="12" customHeight="1">
      <c r="AG14" s="7"/>
      <c r="AH14" s="9"/>
      <c r="AI14" s="9"/>
      <c r="AJ14" s="9"/>
      <c r="AK14" s="98"/>
      <c r="AL14" s="2"/>
      <c r="AM14" s="2"/>
      <c r="AN14" s="217" t="s">
        <v>136</v>
      </c>
      <c r="AO14" s="217"/>
      <c r="AP14" s="261"/>
      <c r="AQ14" s="261"/>
      <c r="AR14" s="261"/>
      <c r="AS14" s="261"/>
      <c r="AT14" s="261"/>
      <c r="AU14" s="95" t="s">
        <v>137</v>
      </c>
    </row>
    <row r="15" spans="2:48" ht="12" customHeight="1">
      <c r="B15" s="210"/>
      <c r="C15" s="211"/>
      <c r="D15" s="211"/>
      <c r="E15" s="211"/>
      <c r="F15" s="211"/>
      <c r="G15" s="211"/>
      <c r="H15" s="212"/>
      <c r="I15" s="202" t="s">
        <v>113</v>
      </c>
      <c r="J15" s="204"/>
      <c r="K15" s="210"/>
      <c r="L15" s="211"/>
      <c r="M15" s="211"/>
      <c r="N15" s="211"/>
      <c r="O15" s="211"/>
      <c r="P15" s="211"/>
      <c r="Q15" s="212"/>
      <c r="R15" s="202" t="s">
        <v>114</v>
      </c>
      <c r="S15" s="175"/>
      <c r="T15" s="175"/>
      <c r="U15" s="203" t="s">
        <v>2</v>
      </c>
      <c r="V15" s="203"/>
      <c r="W15" s="203"/>
      <c r="X15" s="175" t="s">
        <v>3</v>
      </c>
      <c r="Y15" s="175"/>
      <c r="Z15" s="175"/>
      <c r="AA15" s="287"/>
      <c r="AB15" s="287"/>
      <c r="AC15" s="287"/>
      <c r="AD15" s="204" t="s">
        <v>4</v>
      </c>
      <c r="AE15" s="204"/>
      <c r="AG15" s="207" t="s">
        <v>88</v>
      </c>
      <c r="AH15" s="163"/>
      <c r="AI15" s="163"/>
      <c r="AJ15" s="163"/>
      <c r="AK15" s="309"/>
      <c r="AL15" s="310"/>
      <c r="AM15" s="310"/>
      <c r="AN15" s="310"/>
      <c r="AO15" s="310"/>
      <c r="AP15" s="310"/>
      <c r="AQ15" s="310"/>
      <c r="AR15" s="310"/>
      <c r="AS15" s="310"/>
      <c r="AT15" s="310"/>
      <c r="AU15" s="311"/>
    </row>
    <row r="16" spans="2:48" ht="12" customHeight="1" thickBot="1">
      <c r="B16" s="213"/>
      <c r="C16" s="214"/>
      <c r="D16" s="214"/>
      <c r="E16" s="214"/>
      <c r="F16" s="214"/>
      <c r="G16" s="214"/>
      <c r="H16" s="215"/>
      <c r="I16" s="202"/>
      <c r="J16" s="204"/>
      <c r="K16" s="213"/>
      <c r="L16" s="214"/>
      <c r="M16" s="214"/>
      <c r="N16" s="214"/>
      <c r="O16" s="214"/>
      <c r="P16" s="214"/>
      <c r="Q16" s="215"/>
      <c r="R16" s="202"/>
      <c r="S16" s="175"/>
      <c r="T16" s="175"/>
      <c r="U16" s="203"/>
      <c r="V16" s="203"/>
      <c r="W16" s="203"/>
      <c r="X16" s="175"/>
      <c r="Y16" s="175"/>
      <c r="Z16" s="175"/>
      <c r="AA16" s="287"/>
      <c r="AB16" s="287"/>
      <c r="AC16" s="287"/>
      <c r="AD16" s="204"/>
      <c r="AE16" s="204"/>
      <c r="AG16" s="231" t="s">
        <v>89</v>
      </c>
      <c r="AH16" s="263"/>
      <c r="AI16" s="263"/>
      <c r="AJ16" s="263"/>
      <c r="AK16" s="312"/>
      <c r="AL16" s="313"/>
      <c r="AM16" s="313"/>
      <c r="AN16" s="313"/>
      <c r="AO16" s="313"/>
      <c r="AP16" s="313"/>
      <c r="AQ16" s="313"/>
      <c r="AR16" s="313"/>
      <c r="AS16" s="313"/>
      <c r="AT16" s="313"/>
      <c r="AU16" s="314"/>
    </row>
    <row r="17" spans="2:47" ht="12" customHeight="1" thickBot="1"/>
    <row r="18" spans="2:47" ht="12" customHeight="1">
      <c r="B18" s="233" t="s">
        <v>18</v>
      </c>
      <c r="C18" s="15"/>
      <c r="D18" s="10"/>
      <c r="E18" s="10"/>
      <c r="F18" s="10"/>
      <c r="G18" s="14"/>
      <c r="H18" s="158" t="s">
        <v>46</v>
      </c>
      <c r="I18" s="159"/>
      <c r="J18" s="159"/>
      <c r="K18" s="159"/>
      <c r="L18" s="159"/>
      <c r="M18" s="159"/>
      <c r="N18" s="159"/>
      <c r="O18" s="10"/>
      <c r="P18" s="10"/>
      <c r="Q18" s="10"/>
      <c r="R18" s="168" t="s">
        <v>21</v>
      </c>
      <c r="S18" s="17"/>
      <c r="T18" s="18"/>
      <c r="U18" s="18"/>
      <c r="V18" s="18"/>
      <c r="W18" s="18"/>
      <c r="X18" s="18"/>
      <c r="Y18" s="19"/>
      <c r="Z18" s="20" t="s">
        <v>20</v>
      </c>
      <c r="AA18" s="284" t="s">
        <v>36</v>
      </c>
      <c r="AB18" s="286" t="s">
        <v>61</v>
      </c>
      <c r="AC18" s="269"/>
      <c r="AD18" s="269"/>
      <c r="AE18" s="269"/>
      <c r="AF18" s="269"/>
      <c r="AG18" s="269"/>
      <c r="AH18" s="269"/>
      <c r="AI18" s="269"/>
      <c r="AJ18" s="10"/>
      <c r="AK18" s="10"/>
      <c r="AL18" s="10"/>
      <c r="AM18" s="168" t="s">
        <v>38</v>
      </c>
      <c r="AN18" s="17"/>
      <c r="AO18" s="18"/>
      <c r="AP18" s="92" t="s">
        <v>37</v>
      </c>
      <c r="AQ18" s="92"/>
      <c r="AR18" s="92" t="s">
        <v>32</v>
      </c>
      <c r="AS18" s="92"/>
      <c r="AT18" s="92" t="s">
        <v>31</v>
      </c>
      <c r="AU18" s="27" t="s">
        <v>30</v>
      </c>
    </row>
    <row r="19" spans="2:47" ht="12" customHeight="1">
      <c r="B19" s="234"/>
      <c r="C19" s="172" t="s">
        <v>77</v>
      </c>
      <c r="D19" s="173"/>
      <c r="E19" s="173"/>
      <c r="F19" s="173"/>
      <c r="G19" s="174"/>
      <c r="H19" s="160"/>
      <c r="I19" s="161"/>
      <c r="J19" s="161"/>
      <c r="K19" s="161"/>
      <c r="L19" s="161"/>
      <c r="M19" s="161"/>
      <c r="N19" s="161"/>
      <c r="O19" s="3"/>
      <c r="P19" s="3"/>
      <c r="Q19" s="3"/>
      <c r="R19" s="153"/>
      <c r="S19" s="146" t="str">
        <f>IF('事業所等明細書【通年使用】（第44号様式別表1）'!$Y$250=0,0,'事業所等明細書【通年使用】（第44号様式別表1）'!$Y$250)</f>
        <v/>
      </c>
      <c r="T19" s="147"/>
      <c r="U19" s="147"/>
      <c r="V19" s="147"/>
      <c r="W19" s="147"/>
      <c r="X19" s="147"/>
      <c r="Y19" s="147"/>
      <c r="Z19" s="148"/>
      <c r="AA19" s="285"/>
      <c r="AB19" s="264"/>
      <c r="AC19" s="265"/>
      <c r="AD19" s="265"/>
      <c r="AE19" s="265"/>
      <c r="AF19" s="265"/>
      <c r="AG19" s="265"/>
      <c r="AH19" s="265"/>
      <c r="AI19" s="265"/>
      <c r="AJ19" s="3"/>
      <c r="AK19" s="3"/>
      <c r="AL19" s="3"/>
      <c r="AM19" s="153"/>
      <c r="AN19" s="169">
        <f>IF('事業所等明細書【通年使用】（第44号様式別表1）'!$AN$42+'事業所等明細書【新規・廃止】（第44号様式別表1）'!$AN$42=0,0,'事業所等明細書【通年使用】（第44号様式別表1）'!$AN$42+'事業所等明細書【新規・廃止】（第44号様式別表1）'!$AN$42)</f>
        <v>0</v>
      </c>
      <c r="AO19" s="170"/>
      <c r="AP19" s="170"/>
      <c r="AQ19" s="170"/>
      <c r="AR19" s="170"/>
      <c r="AS19" s="170"/>
      <c r="AT19" s="170"/>
      <c r="AU19" s="176"/>
    </row>
    <row r="20" spans="2:47" ht="12" customHeight="1">
      <c r="B20" s="234"/>
      <c r="C20" s="172" t="s">
        <v>78</v>
      </c>
      <c r="D20" s="173"/>
      <c r="E20" s="173"/>
      <c r="F20" s="173"/>
      <c r="G20" s="174"/>
      <c r="H20" s="288" t="s">
        <v>47</v>
      </c>
      <c r="I20" s="289"/>
      <c r="J20" s="289"/>
      <c r="K20" s="289"/>
      <c r="L20" s="289"/>
      <c r="M20" s="289"/>
      <c r="N20" s="289"/>
      <c r="O20" s="2"/>
      <c r="P20" s="2"/>
      <c r="Q20" s="2"/>
      <c r="R20" s="152" t="s">
        <v>22</v>
      </c>
      <c r="S20" s="21"/>
      <c r="T20" s="22"/>
      <c r="U20" s="22"/>
      <c r="V20" s="22"/>
      <c r="W20" s="22"/>
      <c r="X20" s="22"/>
      <c r="Y20" s="23"/>
      <c r="Z20" s="24" t="s">
        <v>20</v>
      </c>
      <c r="AA20" s="285"/>
      <c r="AB20" s="195" t="s">
        <v>62</v>
      </c>
      <c r="AC20" s="196"/>
      <c r="AD20" s="196"/>
      <c r="AE20" s="196"/>
      <c r="AF20" s="196"/>
      <c r="AG20" s="196"/>
      <c r="AH20" s="196"/>
      <c r="AI20" s="196"/>
      <c r="AJ20" s="2"/>
      <c r="AK20" s="2"/>
      <c r="AL20" s="2"/>
      <c r="AM20" s="152" t="s">
        <v>39</v>
      </c>
      <c r="AN20" s="21"/>
      <c r="AO20" s="22"/>
      <c r="AP20" s="22"/>
      <c r="AQ20" s="22"/>
      <c r="AR20" s="22"/>
      <c r="AS20" s="22"/>
      <c r="AT20" s="22"/>
      <c r="AU20" s="28" t="s">
        <v>30</v>
      </c>
    </row>
    <row r="21" spans="2:47" ht="12" customHeight="1">
      <c r="B21" s="234"/>
      <c r="C21" s="5"/>
      <c r="D21" s="3"/>
      <c r="E21" s="3"/>
      <c r="F21" s="3"/>
      <c r="G21" s="13"/>
      <c r="H21" s="160"/>
      <c r="I21" s="161"/>
      <c r="J21" s="161"/>
      <c r="K21" s="161"/>
      <c r="L21" s="161"/>
      <c r="M21" s="161"/>
      <c r="N21" s="161"/>
      <c r="O21" s="3"/>
      <c r="P21" s="3"/>
      <c r="Q21" s="3"/>
      <c r="R21" s="153"/>
      <c r="S21" s="146" t="str">
        <f>IF('事業所等明細書【新規・廃止】（第44号様式別表1）'!$Y$40=0,0,'事業所等明細書【新規・廃止】（第44号様式別表1）'!$Y$40)</f>
        <v/>
      </c>
      <c r="T21" s="147"/>
      <c r="U21" s="147"/>
      <c r="V21" s="147"/>
      <c r="W21" s="147"/>
      <c r="X21" s="147"/>
      <c r="Y21" s="147"/>
      <c r="Z21" s="148"/>
      <c r="AA21" s="285"/>
      <c r="AB21" s="264"/>
      <c r="AC21" s="265"/>
      <c r="AD21" s="265"/>
      <c r="AE21" s="265"/>
      <c r="AF21" s="265"/>
      <c r="AG21" s="265"/>
      <c r="AH21" s="265"/>
      <c r="AI21" s="265"/>
      <c r="AJ21" s="3"/>
      <c r="AK21" s="3"/>
      <c r="AL21" s="3"/>
      <c r="AM21" s="153"/>
      <c r="AN21" s="169">
        <f>IF('非課税明細書【通年使用】（第44号様式別表2） '!$AN$40+'非課税明細書【新規・廃止】（第44号様式別表2）'!$AN$40=0,0,'非課税明細書【通年使用】（第44号様式別表2） '!$AN$40+'非課税明細書【新規・廃止】（第44号様式別表2）'!$AN$40)</f>
        <v>0</v>
      </c>
      <c r="AO21" s="170"/>
      <c r="AP21" s="170"/>
      <c r="AQ21" s="170"/>
      <c r="AR21" s="170"/>
      <c r="AS21" s="170"/>
      <c r="AT21" s="170"/>
      <c r="AU21" s="176"/>
    </row>
    <row r="22" spans="2:47" ht="12" customHeight="1">
      <c r="B22" s="234"/>
      <c r="C22" s="4"/>
      <c r="D22" s="2"/>
      <c r="E22" s="2"/>
      <c r="F22" s="2"/>
      <c r="G22" s="1"/>
      <c r="H22" s="288" t="s">
        <v>48</v>
      </c>
      <c r="I22" s="289"/>
      <c r="J22" s="289"/>
      <c r="K22" s="289"/>
      <c r="L22" s="289"/>
      <c r="M22" s="289"/>
      <c r="N22" s="289"/>
      <c r="O22" s="2"/>
      <c r="P22" s="2"/>
      <c r="Q22" s="2"/>
      <c r="R22" s="152" t="s">
        <v>23</v>
      </c>
      <c r="S22" s="21"/>
      <c r="T22" s="22"/>
      <c r="U22" s="22"/>
      <c r="V22" s="22"/>
      <c r="W22" s="22"/>
      <c r="X22" s="22"/>
      <c r="Y22" s="23"/>
      <c r="Z22" s="24" t="s">
        <v>20</v>
      </c>
      <c r="AA22" s="285"/>
      <c r="AB22" s="195" t="s">
        <v>63</v>
      </c>
      <c r="AC22" s="196"/>
      <c r="AD22" s="196"/>
      <c r="AE22" s="196"/>
      <c r="AF22" s="196"/>
      <c r="AG22" s="196"/>
      <c r="AH22" s="196"/>
      <c r="AI22" s="196"/>
      <c r="AJ22" s="2"/>
      <c r="AK22" s="2"/>
      <c r="AL22" s="2"/>
      <c r="AM22" s="152" t="s">
        <v>40</v>
      </c>
      <c r="AN22" s="21"/>
      <c r="AO22" s="22"/>
      <c r="AP22" s="22"/>
      <c r="AQ22" s="22"/>
      <c r="AR22" s="22"/>
      <c r="AS22" s="22"/>
      <c r="AT22" s="22"/>
      <c r="AU22" s="28" t="s">
        <v>30</v>
      </c>
    </row>
    <row r="23" spans="2:47" ht="12" customHeight="1">
      <c r="B23" s="234"/>
      <c r="C23" s="172" t="s">
        <v>80</v>
      </c>
      <c r="D23" s="173"/>
      <c r="E23" s="173"/>
      <c r="F23" s="173"/>
      <c r="G23" s="174"/>
      <c r="H23" s="160"/>
      <c r="I23" s="161"/>
      <c r="J23" s="161"/>
      <c r="K23" s="161"/>
      <c r="L23" s="161"/>
      <c r="M23" s="161"/>
      <c r="N23" s="161"/>
      <c r="O23" s="3"/>
      <c r="P23" s="3"/>
      <c r="Q23" s="3"/>
      <c r="R23" s="153"/>
      <c r="S23" s="146" t="str">
        <f>IF('非課税明細書【通年使用】（第44号様式別表2） '!$Z$124=0,"",'非課税明細書【通年使用】（第44号様式別表2） '!$Z$124)</f>
        <v/>
      </c>
      <c r="T23" s="147"/>
      <c r="U23" s="147"/>
      <c r="V23" s="147"/>
      <c r="W23" s="147"/>
      <c r="X23" s="147"/>
      <c r="Y23" s="147"/>
      <c r="Z23" s="148"/>
      <c r="AA23" s="285"/>
      <c r="AB23" s="264"/>
      <c r="AC23" s="265"/>
      <c r="AD23" s="265"/>
      <c r="AE23" s="265"/>
      <c r="AF23" s="265"/>
      <c r="AG23" s="265"/>
      <c r="AH23" s="265"/>
      <c r="AI23" s="265"/>
      <c r="AJ23" s="3"/>
      <c r="AK23" s="3"/>
      <c r="AL23" s="3"/>
      <c r="AM23" s="153"/>
      <c r="AN23" s="169">
        <f>IF('課税標準の特例明細書【通年使用】（第44号様式別表3）'!$AN$42+'課税標準の特例明細書【新規・廃止】（第44号様式別表3）'!$AN$42=0,0,'課税標準の特例明細書【通年使用】（第44号様式別表3）'!$AN$42+'課税標準の特例明細書【新規・廃止】（第44号様式別表3）'!$AN$42)</f>
        <v>0</v>
      </c>
      <c r="AO23" s="170"/>
      <c r="AP23" s="170"/>
      <c r="AQ23" s="170"/>
      <c r="AR23" s="170"/>
      <c r="AS23" s="170"/>
      <c r="AT23" s="170"/>
      <c r="AU23" s="176"/>
    </row>
    <row r="24" spans="2:47" ht="12" customHeight="1">
      <c r="B24" s="234"/>
      <c r="C24" s="172" t="s">
        <v>79</v>
      </c>
      <c r="D24" s="173"/>
      <c r="E24" s="173"/>
      <c r="F24" s="173"/>
      <c r="G24" s="174"/>
      <c r="H24" s="288" t="s">
        <v>49</v>
      </c>
      <c r="I24" s="289"/>
      <c r="J24" s="289"/>
      <c r="K24" s="289"/>
      <c r="L24" s="289"/>
      <c r="M24" s="289"/>
      <c r="N24" s="289"/>
      <c r="O24" s="2"/>
      <c r="P24" s="2"/>
      <c r="Q24" s="2"/>
      <c r="R24" s="152" t="s">
        <v>24</v>
      </c>
      <c r="S24" s="21"/>
      <c r="T24" s="22"/>
      <c r="U24" s="22"/>
      <c r="V24" s="22"/>
      <c r="W24" s="22"/>
      <c r="X24" s="22"/>
      <c r="Y24" s="23"/>
      <c r="Z24" s="24" t="s">
        <v>20</v>
      </c>
      <c r="AA24" s="285"/>
      <c r="AB24" s="195" t="s">
        <v>64</v>
      </c>
      <c r="AC24" s="196"/>
      <c r="AD24" s="196"/>
      <c r="AE24" s="196"/>
      <c r="AF24" s="196"/>
      <c r="AG24" s="196"/>
      <c r="AH24" s="196"/>
      <c r="AI24" s="196"/>
      <c r="AJ24" s="2"/>
      <c r="AK24" s="2"/>
      <c r="AL24" s="2"/>
      <c r="AM24" s="152" t="s">
        <v>41</v>
      </c>
      <c r="AN24" s="21"/>
      <c r="AO24" s="22"/>
      <c r="AP24" s="22"/>
      <c r="AQ24" s="22"/>
      <c r="AR24" s="22"/>
      <c r="AS24" s="22"/>
      <c r="AT24" s="22"/>
      <c r="AU24" s="28" t="s">
        <v>30</v>
      </c>
    </row>
    <row r="25" spans="2:47" ht="12" customHeight="1">
      <c r="B25" s="234"/>
      <c r="C25" s="5"/>
      <c r="D25" s="3"/>
      <c r="E25" s="3"/>
      <c r="F25" s="3"/>
      <c r="G25" s="13"/>
      <c r="H25" s="160"/>
      <c r="I25" s="161"/>
      <c r="J25" s="161"/>
      <c r="K25" s="161"/>
      <c r="L25" s="161"/>
      <c r="M25" s="161"/>
      <c r="N25" s="161"/>
      <c r="O25" s="3"/>
      <c r="P25" s="3"/>
      <c r="Q25" s="3"/>
      <c r="R25" s="153"/>
      <c r="S25" s="146" t="str">
        <f>IF('非課税明細書【新規・廃止】（第44号様式別表2）'!$Z$40=0,"",'非課税明細書【新規・廃止】（第44号様式別表2）'!$Z$40)</f>
        <v/>
      </c>
      <c r="T25" s="147"/>
      <c r="U25" s="147"/>
      <c r="V25" s="147"/>
      <c r="W25" s="147"/>
      <c r="X25" s="147"/>
      <c r="Y25" s="147"/>
      <c r="Z25" s="148"/>
      <c r="AA25" s="285"/>
      <c r="AB25" s="197" t="s">
        <v>65</v>
      </c>
      <c r="AC25" s="198"/>
      <c r="AD25" s="198"/>
      <c r="AE25" s="198"/>
      <c r="AF25" s="198"/>
      <c r="AG25" s="198"/>
      <c r="AH25" s="198"/>
      <c r="AI25" s="198"/>
      <c r="AJ25" s="3"/>
      <c r="AK25" s="3"/>
      <c r="AL25" s="3"/>
      <c r="AM25" s="153"/>
      <c r="AN25" s="169">
        <f>IF($AN$19=0,0,ROUNDDOWN(($AN$19-$AN$21-$AN$23),-3))</f>
        <v>0</v>
      </c>
      <c r="AO25" s="170"/>
      <c r="AP25" s="170"/>
      <c r="AQ25" s="170"/>
      <c r="AR25" s="170"/>
      <c r="AS25" s="170"/>
      <c r="AT25" s="170"/>
      <c r="AU25" s="176"/>
    </row>
    <row r="26" spans="2:47" ht="12" customHeight="1">
      <c r="B26" s="234"/>
      <c r="C26" s="4"/>
      <c r="D26" s="2"/>
      <c r="E26" s="2"/>
      <c r="F26" s="2"/>
      <c r="G26" s="1"/>
      <c r="H26" s="288" t="s">
        <v>52</v>
      </c>
      <c r="I26" s="289"/>
      <c r="J26" s="289"/>
      <c r="K26" s="289"/>
      <c r="L26" s="289"/>
      <c r="M26" s="289"/>
      <c r="N26" s="289"/>
      <c r="O26" s="2"/>
      <c r="P26" s="2"/>
      <c r="Q26" s="2"/>
      <c r="R26" s="152" t="s">
        <v>25</v>
      </c>
      <c r="S26" s="21"/>
      <c r="T26" s="22"/>
      <c r="U26" s="22"/>
      <c r="V26" s="22"/>
      <c r="W26" s="22"/>
      <c r="X26" s="22"/>
      <c r="Y26" s="23"/>
      <c r="Z26" s="24" t="s">
        <v>20</v>
      </c>
      <c r="AA26" s="285"/>
      <c r="AB26" s="290" t="s">
        <v>66</v>
      </c>
      <c r="AC26" s="291"/>
      <c r="AD26" s="291"/>
      <c r="AE26" s="291"/>
      <c r="AF26" s="155" t="s">
        <v>67</v>
      </c>
      <c r="AG26" s="155"/>
      <c r="AH26" s="200">
        <v>0.25</v>
      </c>
      <c r="AI26" s="200"/>
      <c r="AJ26" s="199" t="s">
        <v>68</v>
      </c>
      <c r="AK26" s="2"/>
      <c r="AL26" s="2"/>
      <c r="AM26" s="152" t="s">
        <v>42</v>
      </c>
      <c r="AN26" s="21"/>
      <c r="AO26" s="22"/>
      <c r="AP26" s="22"/>
      <c r="AQ26" s="22"/>
      <c r="AR26" s="22"/>
      <c r="AS26" s="22"/>
      <c r="AT26" s="22"/>
      <c r="AU26" s="28" t="s">
        <v>30</v>
      </c>
    </row>
    <row r="27" spans="2:47" ht="12" customHeight="1">
      <c r="B27" s="234"/>
      <c r="C27" s="172" t="s">
        <v>81</v>
      </c>
      <c r="D27" s="173"/>
      <c r="E27" s="173"/>
      <c r="F27" s="173"/>
      <c r="G27" s="174"/>
      <c r="H27" s="160"/>
      <c r="I27" s="161"/>
      <c r="J27" s="161"/>
      <c r="K27" s="161"/>
      <c r="L27" s="161"/>
      <c r="M27" s="161"/>
      <c r="N27" s="161"/>
      <c r="O27" s="3"/>
      <c r="P27" s="3"/>
      <c r="Q27" s="3"/>
      <c r="R27" s="153"/>
      <c r="S27" s="146">
        <f>IF('課税標準の特例明細書【通年使用】（第44号様式別表3）'!$W$41=0,0,'課税標準の特例明細書【通年使用】（第44号様式別表3）'!$W$41)</f>
        <v>0</v>
      </c>
      <c r="T27" s="147"/>
      <c r="U27" s="147"/>
      <c r="V27" s="147"/>
      <c r="W27" s="147"/>
      <c r="X27" s="147"/>
      <c r="Y27" s="147"/>
      <c r="Z27" s="148"/>
      <c r="AA27" s="285"/>
      <c r="AB27" s="292"/>
      <c r="AC27" s="293"/>
      <c r="AD27" s="293"/>
      <c r="AE27" s="293"/>
      <c r="AF27" s="157"/>
      <c r="AG27" s="157"/>
      <c r="AH27" s="157">
        <v>100</v>
      </c>
      <c r="AI27" s="157"/>
      <c r="AJ27" s="198"/>
      <c r="AK27" s="3"/>
      <c r="AL27" s="3"/>
      <c r="AM27" s="153"/>
      <c r="AN27" s="169">
        <f>IF($AN$25=0,0,$AN$25*0.25/100)</f>
        <v>0</v>
      </c>
      <c r="AO27" s="170"/>
      <c r="AP27" s="170"/>
      <c r="AQ27" s="170"/>
      <c r="AR27" s="170"/>
      <c r="AS27" s="170"/>
      <c r="AT27" s="170"/>
      <c r="AU27" s="176"/>
    </row>
    <row r="28" spans="2:47" ht="12" customHeight="1">
      <c r="B28" s="234"/>
      <c r="C28" s="172" t="s">
        <v>79</v>
      </c>
      <c r="D28" s="173"/>
      <c r="E28" s="173"/>
      <c r="F28" s="173"/>
      <c r="G28" s="174"/>
      <c r="H28" s="288" t="s">
        <v>53</v>
      </c>
      <c r="I28" s="289"/>
      <c r="J28" s="289"/>
      <c r="K28" s="289"/>
      <c r="L28" s="289"/>
      <c r="M28" s="289"/>
      <c r="N28" s="289"/>
      <c r="O28" s="2"/>
      <c r="P28" s="2"/>
      <c r="Q28" s="2"/>
      <c r="R28" s="152" t="s">
        <v>26</v>
      </c>
      <c r="S28" s="21"/>
      <c r="T28" s="22"/>
      <c r="U28" s="22"/>
      <c r="V28" s="22"/>
      <c r="W28" s="22"/>
      <c r="X28" s="22"/>
      <c r="Y28" s="23"/>
      <c r="Z28" s="24" t="s">
        <v>20</v>
      </c>
      <c r="AA28" s="285"/>
      <c r="AB28" s="195" t="s">
        <v>69</v>
      </c>
      <c r="AC28" s="196"/>
      <c r="AD28" s="196"/>
      <c r="AE28" s="196"/>
      <c r="AF28" s="196"/>
      <c r="AG28" s="196"/>
      <c r="AH28" s="196"/>
      <c r="AI28" s="196"/>
      <c r="AJ28" s="2"/>
      <c r="AK28" s="2"/>
      <c r="AL28" s="2"/>
      <c r="AM28" s="152" t="s">
        <v>43</v>
      </c>
      <c r="AN28" s="21"/>
      <c r="AO28" s="22"/>
      <c r="AP28" s="22"/>
      <c r="AQ28" s="22"/>
      <c r="AR28" s="22"/>
      <c r="AS28" s="22"/>
      <c r="AT28" s="22"/>
      <c r="AU28" s="28" t="s">
        <v>30</v>
      </c>
    </row>
    <row r="29" spans="2:47" ht="12" customHeight="1">
      <c r="B29" s="234"/>
      <c r="C29" s="5"/>
      <c r="D29" s="3"/>
      <c r="E29" s="3"/>
      <c r="F29" s="3"/>
      <c r="G29" s="13"/>
      <c r="H29" s="160"/>
      <c r="I29" s="161"/>
      <c r="J29" s="161"/>
      <c r="K29" s="161"/>
      <c r="L29" s="161"/>
      <c r="M29" s="161"/>
      <c r="N29" s="161"/>
      <c r="O29" s="3"/>
      <c r="P29" s="29" t="s">
        <v>98</v>
      </c>
      <c r="Q29" s="3"/>
      <c r="R29" s="153"/>
      <c r="S29" s="146">
        <f>IF('課税標準の特例明細書【新規・廃止】（第44号様式別表3）'!$W$41=0,0,'課税標準の特例明細書【新規・廃止】（第44号様式別表3）'!$W$41)</f>
        <v>0</v>
      </c>
      <c r="T29" s="147"/>
      <c r="U29" s="147"/>
      <c r="V29" s="147"/>
      <c r="W29" s="147"/>
      <c r="X29" s="147"/>
      <c r="Y29" s="147"/>
      <c r="Z29" s="148"/>
      <c r="AA29" s="285"/>
      <c r="AB29" s="264"/>
      <c r="AC29" s="265"/>
      <c r="AD29" s="265"/>
      <c r="AE29" s="265"/>
      <c r="AF29" s="265"/>
      <c r="AG29" s="265"/>
      <c r="AH29" s="265"/>
      <c r="AI29" s="265"/>
      <c r="AJ29" s="3"/>
      <c r="AK29" s="3"/>
      <c r="AL29" s="3"/>
      <c r="AM29" s="153"/>
      <c r="AN29" s="143"/>
      <c r="AO29" s="144"/>
      <c r="AP29" s="144"/>
      <c r="AQ29" s="144"/>
      <c r="AR29" s="144"/>
      <c r="AS29" s="144"/>
      <c r="AT29" s="144"/>
      <c r="AU29" s="177"/>
    </row>
    <row r="30" spans="2:47" ht="12" customHeight="1">
      <c r="B30" s="234"/>
      <c r="C30" s="4"/>
      <c r="D30" s="2"/>
      <c r="E30" s="2"/>
      <c r="F30" s="2"/>
      <c r="G30" s="1"/>
      <c r="H30" s="288" t="s">
        <v>50</v>
      </c>
      <c r="I30" s="289"/>
      <c r="J30" s="289"/>
      <c r="K30" s="289"/>
      <c r="L30" s="289"/>
      <c r="M30" s="289"/>
      <c r="N30" s="289"/>
      <c r="O30" s="217" t="s">
        <v>51</v>
      </c>
      <c r="P30" s="71"/>
      <c r="Q30" s="2"/>
      <c r="R30" s="152" t="s">
        <v>27</v>
      </c>
      <c r="S30" s="21"/>
      <c r="T30" s="22"/>
      <c r="U30" s="22"/>
      <c r="V30" s="22"/>
      <c r="W30" s="22"/>
      <c r="X30" s="22"/>
      <c r="Y30" s="23"/>
      <c r="Z30" s="24" t="s">
        <v>20</v>
      </c>
      <c r="AA30" s="285"/>
      <c r="AB30" s="195" t="s">
        <v>70</v>
      </c>
      <c r="AC30" s="196"/>
      <c r="AD30" s="196"/>
      <c r="AE30" s="196"/>
      <c r="AF30" s="196"/>
      <c r="AG30" s="196"/>
      <c r="AH30" s="196"/>
      <c r="AI30" s="196"/>
      <c r="AJ30" s="2"/>
      <c r="AK30" s="2"/>
      <c r="AL30" s="2"/>
      <c r="AM30" s="152" t="s">
        <v>44</v>
      </c>
      <c r="AN30" s="21"/>
      <c r="AO30" s="22"/>
      <c r="AP30" s="22"/>
      <c r="AQ30" s="22"/>
      <c r="AR30" s="22"/>
      <c r="AS30" s="22"/>
      <c r="AT30" s="22"/>
      <c r="AU30" s="28" t="s">
        <v>30</v>
      </c>
    </row>
    <row r="31" spans="2:47" ht="12" customHeight="1" thickBot="1">
      <c r="B31" s="234"/>
      <c r="C31" s="7"/>
      <c r="D31" s="9"/>
      <c r="E31" s="9"/>
      <c r="F31" s="9"/>
      <c r="G31" s="12"/>
      <c r="H31" s="160"/>
      <c r="I31" s="161"/>
      <c r="J31" s="161"/>
      <c r="K31" s="161"/>
      <c r="L31" s="161"/>
      <c r="M31" s="161"/>
      <c r="N31" s="161"/>
      <c r="O31" s="263"/>
      <c r="P31" s="6">
        <v>12</v>
      </c>
      <c r="Q31" s="3"/>
      <c r="R31" s="153"/>
      <c r="S31" s="146">
        <f>IF($S$19=0,"",IF($P$30="",0,($S$19-$S$23-$S$27)*$P$30/12))</f>
        <v>0</v>
      </c>
      <c r="T31" s="147"/>
      <c r="U31" s="147"/>
      <c r="V31" s="147"/>
      <c r="W31" s="147"/>
      <c r="X31" s="147"/>
      <c r="Y31" s="147"/>
      <c r="Z31" s="148"/>
      <c r="AA31" s="285"/>
      <c r="AB31" s="266" t="s">
        <v>71</v>
      </c>
      <c r="AC31" s="267"/>
      <c r="AD31" s="267"/>
      <c r="AE31" s="267"/>
      <c r="AF31" s="267"/>
      <c r="AG31" s="267"/>
      <c r="AH31" s="267"/>
      <c r="AI31" s="267"/>
      <c r="AJ31" s="9"/>
      <c r="AK31" s="9"/>
      <c r="AL31" s="9"/>
      <c r="AM31" s="193"/>
      <c r="AN31" s="149">
        <f>IF($AN$27=0,0,ROUNDDOWN(($S$37+$AN$27-$S$41-$S$39-$AN$29),-2))</f>
        <v>0</v>
      </c>
      <c r="AO31" s="150"/>
      <c r="AP31" s="150"/>
      <c r="AQ31" s="150"/>
      <c r="AR31" s="150"/>
      <c r="AS31" s="150"/>
      <c r="AT31" s="150"/>
      <c r="AU31" s="178"/>
    </row>
    <row r="32" spans="2:47" ht="12" customHeight="1">
      <c r="B32" s="234"/>
      <c r="C32" s="172" t="s">
        <v>82</v>
      </c>
      <c r="D32" s="173"/>
      <c r="E32" s="173"/>
      <c r="F32" s="173"/>
      <c r="G32" s="174"/>
      <c r="H32" s="288" t="s">
        <v>54</v>
      </c>
      <c r="I32" s="289"/>
      <c r="J32" s="289"/>
      <c r="K32" s="289"/>
      <c r="L32" s="289"/>
      <c r="M32" s="289"/>
      <c r="N32" s="289"/>
      <c r="O32" s="2"/>
      <c r="P32" s="2"/>
      <c r="Q32" s="2"/>
      <c r="R32" s="152" t="s">
        <v>28</v>
      </c>
      <c r="S32" s="21"/>
      <c r="T32" s="22"/>
      <c r="U32" s="22"/>
      <c r="V32" s="22"/>
      <c r="W32" s="22"/>
      <c r="X32" s="22"/>
      <c r="Y32" s="23"/>
      <c r="Z32" s="22" t="s">
        <v>20</v>
      </c>
      <c r="AA32" s="268" t="s">
        <v>70</v>
      </c>
      <c r="AB32" s="269"/>
      <c r="AC32" s="269"/>
      <c r="AD32" s="269"/>
      <c r="AE32" s="269"/>
      <c r="AF32" s="269"/>
      <c r="AG32" s="269"/>
      <c r="AH32" s="269"/>
      <c r="AI32" s="10"/>
      <c r="AJ32" s="10"/>
      <c r="AK32" s="10"/>
      <c r="AL32" s="10"/>
      <c r="AM32" s="168" t="s">
        <v>45</v>
      </c>
      <c r="AN32" s="17"/>
      <c r="AO32" s="18"/>
      <c r="AP32" s="18"/>
      <c r="AQ32" s="18"/>
      <c r="AR32" s="18"/>
      <c r="AS32" s="18"/>
      <c r="AT32" s="18"/>
      <c r="AU32" s="27" t="s">
        <v>30</v>
      </c>
    </row>
    <row r="33" spans="2:47" ht="12" customHeight="1" thickBot="1">
      <c r="B33" s="234"/>
      <c r="C33" s="172" t="s">
        <v>79</v>
      </c>
      <c r="D33" s="173"/>
      <c r="E33" s="173"/>
      <c r="F33" s="173"/>
      <c r="G33" s="174"/>
      <c r="H33" s="160"/>
      <c r="I33" s="161"/>
      <c r="J33" s="161"/>
      <c r="K33" s="161"/>
      <c r="L33" s="161"/>
      <c r="M33" s="161"/>
      <c r="N33" s="161"/>
      <c r="O33" s="3"/>
      <c r="P33" s="3"/>
      <c r="Q33" s="3"/>
      <c r="R33" s="153"/>
      <c r="S33" s="146">
        <f>IF($S$21="",0,'事業所等明細書【新規・廃止】（第44号様式別表1）'!$AY$83-'非課税明細書【新規・廃止】（第44号様式別表2）'!$AZ$35-'課税標準の特例明細書【新規・廃止】（第44号様式別表3）'!$BB$35)</f>
        <v>0</v>
      </c>
      <c r="T33" s="147"/>
      <c r="U33" s="147"/>
      <c r="V33" s="147"/>
      <c r="W33" s="147"/>
      <c r="X33" s="147"/>
      <c r="Y33" s="147"/>
      <c r="Z33" s="148"/>
      <c r="AA33" s="270" t="s">
        <v>72</v>
      </c>
      <c r="AB33" s="271"/>
      <c r="AC33" s="271"/>
      <c r="AD33" s="271"/>
      <c r="AE33" s="271"/>
      <c r="AF33" s="271"/>
      <c r="AG33" s="271"/>
      <c r="AH33" s="271"/>
      <c r="AI33" s="11"/>
      <c r="AJ33" s="11"/>
      <c r="AK33" s="11"/>
      <c r="AL33" s="11"/>
      <c r="AM33" s="194"/>
      <c r="AN33" s="149">
        <f>S41+AN31</f>
        <v>0</v>
      </c>
      <c r="AO33" s="150"/>
      <c r="AP33" s="150"/>
      <c r="AQ33" s="150"/>
      <c r="AR33" s="150"/>
      <c r="AS33" s="150"/>
      <c r="AT33" s="150"/>
      <c r="AU33" s="178"/>
    </row>
    <row r="34" spans="2:47" ht="12" customHeight="1">
      <c r="B34" s="234"/>
      <c r="C34" s="7"/>
      <c r="D34" s="9"/>
      <c r="E34" s="9"/>
      <c r="F34" s="9"/>
      <c r="G34" s="12"/>
      <c r="H34" s="154" t="s">
        <v>55</v>
      </c>
      <c r="I34" s="155"/>
      <c r="J34" s="155"/>
      <c r="K34" s="155"/>
      <c r="L34" s="155"/>
      <c r="M34" s="155"/>
      <c r="N34" s="155"/>
      <c r="O34" s="155"/>
      <c r="P34" s="2"/>
      <c r="Q34" s="2"/>
      <c r="R34" s="152" t="s">
        <v>29</v>
      </c>
      <c r="S34" s="21"/>
      <c r="T34" s="22"/>
      <c r="U34" s="22"/>
      <c r="V34" s="22"/>
      <c r="W34" s="22"/>
      <c r="X34" s="22"/>
      <c r="Y34" s="23"/>
      <c r="Z34" s="24" t="s">
        <v>20</v>
      </c>
      <c r="AA34" s="272" t="s">
        <v>73</v>
      </c>
      <c r="AB34" s="184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5"/>
      <c r="AT34" s="185"/>
      <c r="AU34" s="186"/>
    </row>
    <row r="35" spans="2:47" ht="12" customHeight="1">
      <c r="B35" s="234"/>
      <c r="C35" s="7"/>
      <c r="D35" s="9"/>
      <c r="E35" s="9"/>
      <c r="F35" s="9"/>
      <c r="G35" s="12"/>
      <c r="H35" s="156"/>
      <c r="I35" s="157"/>
      <c r="J35" s="157"/>
      <c r="K35" s="157"/>
      <c r="L35" s="157"/>
      <c r="M35" s="157"/>
      <c r="N35" s="157"/>
      <c r="O35" s="157"/>
      <c r="P35" s="9"/>
      <c r="Q35" s="9"/>
      <c r="R35" s="153"/>
      <c r="S35" s="146">
        <f>IF($S$31=0,0,$S$31+$S$33)</f>
        <v>0</v>
      </c>
      <c r="T35" s="147"/>
      <c r="U35" s="147"/>
      <c r="V35" s="147"/>
      <c r="W35" s="147"/>
      <c r="X35" s="147"/>
      <c r="Y35" s="147"/>
      <c r="Z35" s="148"/>
      <c r="AA35" s="272"/>
      <c r="AB35" s="187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9"/>
    </row>
    <row r="36" spans="2:47" ht="12" customHeight="1">
      <c r="B36" s="234"/>
      <c r="C36" s="278" t="s">
        <v>56</v>
      </c>
      <c r="D36" s="279"/>
      <c r="E36" s="279"/>
      <c r="F36" s="279"/>
      <c r="G36" s="279"/>
      <c r="H36" s="279"/>
      <c r="I36" s="279"/>
      <c r="J36" s="279"/>
      <c r="K36" s="2"/>
      <c r="L36" s="217" t="s">
        <v>57</v>
      </c>
      <c r="M36" s="217"/>
      <c r="N36" s="217"/>
      <c r="O36" s="217"/>
      <c r="P36" s="2"/>
      <c r="Q36" s="2"/>
      <c r="R36" s="152" t="s">
        <v>33</v>
      </c>
      <c r="S36" s="21"/>
      <c r="T36" s="22"/>
      <c r="U36" s="89" t="s">
        <v>37</v>
      </c>
      <c r="V36" s="89"/>
      <c r="W36" s="90" t="s">
        <v>32</v>
      </c>
      <c r="X36" s="90"/>
      <c r="Y36" s="91" t="s">
        <v>31</v>
      </c>
      <c r="Z36" s="24" t="s">
        <v>30</v>
      </c>
      <c r="AA36" s="272"/>
      <c r="AB36" s="187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9"/>
    </row>
    <row r="37" spans="2:47" ht="12" customHeight="1">
      <c r="B37" s="234"/>
      <c r="C37" s="280"/>
      <c r="D37" s="281"/>
      <c r="E37" s="281"/>
      <c r="F37" s="281"/>
      <c r="G37" s="281"/>
      <c r="H37" s="281"/>
      <c r="I37" s="281"/>
      <c r="J37" s="281"/>
      <c r="K37" s="3"/>
      <c r="L37" s="263"/>
      <c r="M37" s="263"/>
      <c r="N37" s="263"/>
      <c r="O37" s="263"/>
      <c r="P37" s="3"/>
      <c r="Q37" s="3"/>
      <c r="R37" s="153"/>
      <c r="S37" s="169">
        <f>IF($S$35=0,0,$S$35*600)</f>
        <v>0</v>
      </c>
      <c r="T37" s="170"/>
      <c r="U37" s="170"/>
      <c r="V37" s="170"/>
      <c r="W37" s="170"/>
      <c r="X37" s="170"/>
      <c r="Y37" s="170"/>
      <c r="Z37" s="171"/>
      <c r="AA37" s="272"/>
      <c r="AB37" s="187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9"/>
    </row>
    <row r="38" spans="2:47" ht="12" customHeight="1">
      <c r="B38" s="234"/>
      <c r="C38" s="278" t="s">
        <v>58</v>
      </c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"/>
      <c r="Q38" s="2"/>
      <c r="R38" s="152" t="s">
        <v>34</v>
      </c>
      <c r="S38" s="21"/>
      <c r="T38" s="22"/>
      <c r="U38" s="22"/>
      <c r="V38" s="22"/>
      <c r="W38" s="25"/>
      <c r="X38" s="25"/>
      <c r="Y38" s="26"/>
      <c r="Z38" s="24" t="s">
        <v>30</v>
      </c>
      <c r="AA38" s="272"/>
      <c r="AB38" s="187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9"/>
    </row>
    <row r="39" spans="2:47" ht="12" customHeight="1">
      <c r="B39" s="234"/>
      <c r="C39" s="280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3"/>
      <c r="Q39" s="3"/>
      <c r="R39" s="153"/>
      <c r="S39" s="143"/>
      <c r="T39" s="144"/>
      <c r="U39" s="144"/>
      <c r="V39" s="144"/>
      <c r="W39" s="144"/>
      <c r="X39" s="144"/>
      <c r="Y39" s="144"/>
      <c r="Z39" s="145"/>
      <c r="AA39" s="273"/>
      <c r="AB39" s="190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2"/>
    </row>
    <row r="40" spans="2:47" ht="12" customHeight="1">
      <c r="B40" s="234"/>
      <c r="C40" s="230" t="s">
        <v>59</v>
      </c>
      <c r="D40" s="217"/>
      <c r="E40" s="217"/>
      <c r="F40" s="217"/>
      <c r="G40" s="217"/>
      <c r="H40" s="217"/>
      <c r="I40" s="217"/>
      <c r="J40" s="217"/>
      <c r="K40" s="217"/>
      <c r="L40" s="217"/>
      <c r="M40" s="217" t="s">
        <v>60</v>
      </c>
      <c r="N40" s="217"/>
      <c r="O40" s="217"/>
      <c r="P40" s="2"/>
      <c r="Q40" s="2"/>
      <c r="R40" s="152" t="s">
        <v>35</v>
      </c>
      <c r="S40" s="21"/>
      <c r="T40" s="22"/>
      <c r="U40" s="22"/>
      <c r="V40" s="22"/>
      <c r="W40" s="25"/>
      <c r="X40" s="25"/>
      <c r="Y40" s="26"/>
      <c r="Z40" s="24" t="s">
        <v>30</v>
      </c>
      <c r="AA40" s="154" t="s">
        <v>74</v>
      </c>
      <c r="AB40" s="155"/>
      <c r="AC40" s="152"/>
      <c r="AD40" s="274"/>
      <c r="AE40" s="275"/>
      <c r="AF40" s="275"/>
      <c r="AG40" s="275"/>
      <c r="AH40" s="275"/>
      <c r="AI40" s="275"/>
      <c r="AJ40" s="275"/>
      <c r="AK40" s="275"/>
      <c r="AL40" s="275"/>
      <c r="AM40" s="275"/>
      <c r="AN40" s="155" t="s">
        <v>75</v>
      </c>
      <c r="AO40" s="155"/>
      <c r="AP40" s="155" t="s">
        <v>76</v>
      </c>
      <c r="AQ40" s="182"/>
      <c r="AR40" s="182"/>
      <c r="AS40" s="182"/>
      <c r="AT40" s="182"/>
      <c r="AU40" s="179" t="s">
        <v>68</v>
      </c>
    </row>
    <row r="41" spans="2:47" ht="12" customHeight="1" thickBot="1">
      <c r="B41" s="235"/>
      <c r="C41" s="208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11"/>
      <c r="Q41" s="11"/>
      <c r="R41" s="194"/>
      <c r="S41" s="149">
        <f>IF($S$37=0,0,ROUNDDOWN(($S$37-$S$39),-2))</f>
        <v>0</v>
      </c>
      <c r="T41" s="150"/>
      <c r="U41" s="150"/>
      <c r="V41" s="150"/>
      <c r="W41" s="150"/>
      <c r="X41" s="150"/>
      <c r="Y41" s="150"/>
      <c r="Z41" s="151"/>
      <c r="AA41" s="283" t="s">
        <v>12</v>
      </c>
      <c r="AB41" s="181"/>
      <c r="AC41" s="194"/>
      <c r="AD41" s="276"/>
      <c r="AE41" s="277"/>
      <c r="AF41" s="277"/>
      <c r="AG41" s="277"/>
      <c r="AH41" s="277"/>
      <c r="AI41" s="277"/>
      <c r="AJ41" s="277"/>
      <c r="AK41" s="277"/>
      <c r="AL41" s="277"/>
      <c r="AM41" s="277"/>
      <c r="AN41" s="181"/>
      <c r="AO41" s="181"/>
      <c r="AP41" s="181"/>
      <c r="AQ41" s="183"/>
      <c r="AR41" s="183"/>
      <c r="AS41" s="183"/>
      <c r="AT41" s="183"/>
      <c r="AU41" s="180"/>
    </row>
    <row r="42" spans="2:47" ht="12" customHeight="1"/>
    <row r="43" spans="2:47" ht="12" customHeight="1"/>
    <row r="44" spans="2:47" ht="12" customHeight="1"/>
    <row r="45" spans="2:47" ht="12" customHeight="1"/>
    <row r="46" spans="2:47" ht="12" customHeight="1"/>
    <row r="47" spans="2:47" ht="12" customHeight="1"/>
    <row r="48" spans="2:47" ht="12" customHeight="1"/>
    <row r="49" ht="12" customHeight="1"/>
    <row r="50" ht="12" customHeight="1"/>
    <row r="51" ht="12" customHeight="1"/>
  </sheetData>
  <sheetProtection sheet="1" formatCells="0" selectLockedCells="1"/>
  <mergeCells count="177">
    <mergeCell ref="V8:Y8"/>
    <mergeCell ref="V11:Y11"/>
    <mergeCell ref="AA4:AA7"/>
    <mergeCell ref="AP8:AU9"/>
    <mergeCell ref="AT12:AU13"/>
    <mergeCell ref="AP12:AS13"/>
    <mergeCell ref="AK6:AL7"/>
    <mergeCell ref="AP6:AQ7"/>
    <mergeCell ref="AM6:AN7"/>
    <mergeCell ref="AK8:AO9"/>
    <mergeCell ref="AT4:AU5"/>
    <mergeCell ref="AL4:AL5"/>
    <mergeCell ref="AS4:AS5"/>
    <mergeCell ref="AM4:AM5"/>
    <mergeCell ref="AN4:AN5"/>
    <mergeCell ref="AO4:AO5"/>
    <mergeCell ref="AP4:AP5"/>
    <mergeCell ref="AD8:AI8"/>
    <mergeCell ref="AB6:AJ7"/>
    <mergeCell ref="AM18:AM19"/>
    <mergeCell ref="AN14:AO14"/>
    <mergeCell ref="AG15:AJ15"/>
    <mergeCell ref="AG16:AJ16"/>
    <mergeCell ref="AN19:AU19"/>
    <mergeCell ref="AK12:AO13"/>
    <mergeCell ref="AK10:AO10"/>
    <mergeCell ref="AK11:AO11"/>
    <mergeCell ref="AP11:AU11"/>
    <mergeCell ref="AK15:AU16"/>
    <mergeCell ref="AP14:AT14"/>
    <mergeCell ref="AG3:AS3"/>
    <mergeCell ref="AG4:AG5"/>
    <mergeCell ref="AH4:AH5"/>
    <mergeCell ref="AI4:AI5"/>
    <mergeCell ref="AJ4:AJ5"/>
    <mergeCell ref="AB3:AD3"/>
    <mergeCell ref="AB4:AD5"/>
    <mergeCell ref="AE3:AF3"/>
    <mergeCell ref="AE4:AF5"/>
    <mergeCell ref="AD15:AE16"/>
    <mergeCell ref="AA15:AC16"/>
    <mergeCell ref="H30:N31"/>
    <mergeCell ref="O30:O31"/>
    <mergeCell ref="H28:N29"/>
    <mergeCell ref="H32:N33"/>
    <mergeCell ref="C28:G28"/>
    <mergeCell ref="C32:G32"/>
    <mergeCell ref="H20:N21"/>
    <mergeCell ref="H22:N23"/>
    <mergeCell ref="H24:N25"/>
    <mergeCell ref="H26:N27"/>
    <mergeCell ref="C19:G19"/>
    <mergeCell ref="C20:G20"/>
    <mergeCell ref="C23:G23"/>
    <mergeCell ref="C24:G24"/>
    <mergeCell ref="C27:G27"/>
    <mergeCell ref="AB26:AE27"/>
    <mergeCell ref="AA40:AC40"/>
    <mergeCell ref="AB28:AI29"/>
    <mergeCell ref="AB30:AI30"/>
    <mergeCell ref="AB31:AI31"/>
    <mergeCell ref="AA32:AH32"/>
    <mergeCell ref="AA33:AH33"/>
    <mergeCell ref="AA34:AA39"/>
    <mergeCell ref="AD40:AM41"/>
    <mergeCell ref="C36:J37"/>
    <mergeCell ref="L36:O37"/>
    <mergeCell ref="C38:O39"/>
    <mergeCell ref="C40:L41"/>
    <mergeCell ref="M40:O41"/>
    <mergeCell ref="AA41:AC41"/>
    <mergeCell ref="R28:R29"/>
    <mergeCell ref="R38:R39"/>
    <mergeCell ref="R40:R41"/>
    <mergeCell ref="AA18:AA31"/>
    <mergeCell ref="S19:Z19"/>
    <mergeCell ref="S21:Z21"/>
    <mergeCell ref="AB18:AI19"/>
    <mergeCell ref="AB20:AI21"/>
    <mergeCell ref="AB22:AI23"/>
    <mergeCell ref="R34:R35"/>
    <mergeCell ref="F11:P11"/>
    <mergeCell ref="F12:P13"/>
    <mergeCell ref="AV3:AV11"/>
    <mergeCell ref="V3:AA3"/>
    <mergeCell ref="N3:U3"/>
    <mergeCell ref="V4:V7"/>
    <mergeCell ref="W4:W7"/>
    <mergeCell ref="X4:X7"/>
    <mergeCell ref="Y4:Y7"/>
    <mergeCell ref="Q8:R9"/>
    <mergeCell ref="Q10:R11"/>
    <mergeCell ref="N4:R4"/>
    <mergeCell ref="S4:U4"/>
    <mergeCell ref="F8:P8"/>
    <mergeCell ref="F9:P10"/>
    <mergeCell ref="AQ4:AQ5"/>
    <mergeCell ref="AR4:AR5"/>
    <mergeCell ref="AT3:AU3"/>
    <mergeCell ref="AU6:AU7"/>
    <mergeCell ref="AS6:AT7"/>
    <mergeCell ref="AR6:AR7"/>
    <mergeCell ref="AO6:AO7"/>
    <mergeCell ref="AD11:AI11"/>
    <mergeCell ref="AK4:AK5"/>
    <mergeCell ref="AF26:AG27"/>
    <mergeCell ref="G3:G4"/>
    <mergeCell ref="I3:I4"/>
    <mergeCell ref="K3:K4"/>
    <mergeCell ref="M3:M4"/>
    <mergeCell ref="G6:I6"/>
    <mergeCell ref="R15:T16"/>
    <mergeCell ref="U15:W16"/>
    <mergeCell ref="I15:J16"/>
    <mergeCell ref="J6:M6"/>
    <mergeCell ref="Q12:R13"/>
    <mergeCell ref="B15:H16"/>
    <mergeCell ref="K15:Q16"/>
    <mergeCell ref="B8:E8"/>
    <mergeCell ref="B9:E9"/>
    <mergeCell ref="B11:E11"/>
    <mergeCell ref="U12:AJ13"/>
    <mergeCell ref="Z4:Z7"/>
    <mergeCell ref="AB8:AC8"/>
    <mergeCell ref="U9:AJ10"/>
    <mergeCell ref="AB11:AC11"/>
    <mergeCell ref="S8:T10"/>
    <mergeCell ref="S11:T13"/>
    <mergeCell ref="B18:B41"/>
    <mergeCell ref="AN21:AU21"/>
    <mergeCell ref="AN23:AU23"/>
    <mergeCell ref="AN25:AU25"/>
    <mergeCell ref="AN29:AU29"/>
    <mergeCell ref="AN31:AU31"/>
    <mergeCell ref="AN33:AU33"/>
    <mergeCell ref="AU40:AU41"/>
    <mergeCell ref="AN40:AO41"/>
    <mergeCell ref="AP40:AP41"/>
    <mergeCell ref="AQ40:AT41"/>
    <mergeCell ref="AN27:AU27"/>
    <mergeCell ref="AB34:AU39"/>
    <mergeCell ref="AM28:AM29"/>
    <mergeCell ref="AM30:AM31"/>
    <mergeCell ref="AM32:AM33"/>
    <mergeCell ref="AB24:AI24"/>
    <mergeCell ref="AB25:AI25"/>
    <mergeCell ref="AM20:AM21"/>
    <mergeCell ref="AM22:AM23"/>
    <mergeCell ref="AM24:AM25"/>
    <mergeCell ref="AM26:AM27"/>
    <mergeCell ref="AJ26:AJ27"/>
    <mergeCell ref="AH27:AI27"/>
    <mergeCell ref="AH26:AI26"/>
    <mergeCell ref="B12:E12"/>
    <mergeCell ref="B13:E13"/>
    <mergeCell ref="S23:Z23"/>
    <mergeCell ref="S25:Z25"/>
    <mergeCell ref="S27:Z27"/>
    <mergeCell ref="S29:Z29"/>
    <mergeCell ref="R36:R37"/>
    <mergeCell ref="R18:R19"/>
    <mergeCell ref="S31:Z31"/>
    <mergeCell ref="S33:Z33"/>
    <mergeCell ref="S37:Z37"/>
    <mergeCell ref="C33:G33"/>
    <mergeCell ref="X15:Z16"/>
    <mergeCell ref="S39:Z39"/>
    <mergeCell ref="S35:Z35"/>
    <mergeCell ref="S41:Z41"/>
    <mergeCell ref="R30:R31"/>
    <mergeCell ref="R32:R33"/>
    <mergeCell ref="H34:O35"/>
    <mergeCell ref="H18:N19"/>
    <mergeCell ref="R20:R21"/>
    <mergeCell ref="R22:R23"/>
    <mergeCell ref="R24:R25"/>
    <mergeCell ref="R26:R27"/>
  </mergeCells>
  <phoneticPr fontId="1"/>
  <dataValidations count="2">
    <dataValidation type="list" allowBlank="1" showInputMessage="1" showErrorMessage="1" sqref="AA15:AC16">
      <formula1>"納付,免税点以下,修正"</formula1>
    </dataValidation>
    <dataValidation type="date" allowBlank="1" showInputMessage="1" showErrorMessage="1" sqref="B15:H16 K15:Q16">
      <formula1>43191</formula1>
      <formula2>80354</formula2>
    </dataValidation>
  </dataValidations>
  <pageMargins left="0.39370078740157483" right="0.39370078740157483" top="0.59055118110236227" bottom="0.3937007874015748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BB254"/>
  <sheetViews>
    <sheetView topLeftCell="F1" zoomScaleNormal="100" zoomScaleSheetLayoutView="85" workbookViewId="0">
      <selection activeCell="F12" sqref="F12:K13"/>
    </sheetView>
  </sheetViews>
  <sheetFormatPr defaultRowHeight="10.8"/>
  <cols>
    <col min="1" max="49" width="2.69921875" style="8" customWidth="1"/>
    <col min="50" max="52" width="10.69921875" style="8" customWidth="1"/>
    <col min="53" max="53" width="15.69921875" style="8" customWidth="1"/>
    <col min="54" max="59" width="2.69921875" style="8" customWidth="1"/>
    <col min="60" max="16384" width="8.796875" style="8"/>
  </cols>
  <sheetData>
    <row r="1" spans="2:54" ht="11.4" thickBot="1"/>
    <row r="2" spans="2:54" ht="12" customHeight="1">
      <c r="K2" s="84"/>
      <c r="L2" s="10"/>
      <c r="M2" s="10"/>
      <c r="N2" s="201" t="s">
        <v>109</v>
      </c>
      <c r="O2" s="201"/>
      <c r="P2" s="201"/>
      <c r="Q2" s="201"/>
      <c r="R2" s="201"/>
      <c r="S2" s="201"/>
      <c r="T2" s="10"/>
      <c r="U2" s="10"/>
      <c r="V2" s="14"/>
      <c r="W2" s="428" t="s">
        <v>140</v>
      </c>
      <c r="X2" s="10"/>
      <c r="Y2" s="10"/>
      <c r="Z2" s="10"/>
      <c r="AA2" s="10"/>
      <c r="AB2" s="10"/>
      <c r="AC2" s="10"/>
      <c r="AD2" s="10"/>
      <c r="AE2" s="431" t="s">
        <v>124</v>
      </c>
      <c r="AF2" s="432"/>
      <c r="AG2" s="294" t="s">
        <v>131</v>
      </c>
      <c r="AH2" s="295"/>
      <c r="AI2" s="295"/>
      <c r="AJ2" s="431" t="s">
        <v>132</v>
      </c>
      <c r="AK2" s="201"/>
      <c r="AL2" s="432"/>
      <c r="AM2" s="431" t="s">
        <v>133</v>
      </c>
      <c r="AN2" s="432"/>
      <c r="AO2" s="433" t="s">
        <v>134</v>
      </c>
      <c r="AP2" s="433"/>
      <c r="AQ2" s="433"/>
      <c r="AR2" s="433"/>
      <c r="AS2" s="433"/>
      <c r="AT2" s="434" t="s">
        <v>135</v>
      </c>
      <c r="AU2" s="435"/>
    </row>
    <row r="3" spans="2:54" ht="12" customHeight="1">
      <c r="B3" s="436" t="s">
        <v>108</v>
      </c>
      <c r="C3" s="436"/>
      <c r="D3" s="436"/>
      <c r="E3" s="436"/>
      <c r="F3" s="436"/>
      <c r="G3" s="436"/>
      <c r="H3" s="436"/>
      <c r="I3" s="436"/>
      <c r="J3" s="32"/>
      <c r="K3" s="83"/>
      <c r="L3" s="38"/>
      <c r="M3" s="38"/>
      <c r="N3" s="38"/>
      <c r="O3" s="38"/>
      <c r="P3" s="38"/>
      <c r="Q3" s="38"/>
      <c r="R3" s="38"/>
      <c r="S3" s="2"/>
      <c r="T3" s="2"/>
      <c r="U3" s="38"/>
      <c r="V3" s="39"/>
      <c r="W3" s="429"/>
      <c r="X3" s="401" t="str">
        <f>IF('事業所税の申告書（第44号様式）'!$B$15="","",'事業所税の申告書（第44号様式）'!$B$15)</f>
        <v/>
      </c>
      <c r="Y3" s="402"/>
      <c r="Z3" s="402"/>
      <c r="AA3" s="402"/>
      <c r="AB3" s="402"/>
      <c r="AC3" s="402"/>
      <c r="AD3" s="52" t="s">
        <v>99</v>
      </c>
      <c r="AE3" s="437" t="s">
        <v>130</v>
      </c>
      <c r="AF3" s="438"/>
      <c r="AG3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3" s="217"/>
      <c r="AI3" s="217"/>
      <c r="AJ3" s="230"/>
      <c r="AK3" s="217"/>
      <c r="AL3" s="218"/>
      <c r="AM3" s="300"/>
      <c r="AN3" s="301"/>
      <c r="AO3" s="441" t="str">
        <f>CONCATENATE('事業所税の申告書（第44号様式）'!$AG$4,'事業所税の申告書（第44号様式）'!$AH$4,'事業所税の申告書（第44号様式）'!$AI$4,'事業所税の申告書（第44号様式）'!$AJ$4,'事業所税の申告書（第44号様式）'!$AK$4,'事業所税の申告書（第44号様式）'!$AL$4,'事業所税の申告書（第44号様式）'!$AM$4,'事業所税の申告書（第44号様式）'!$AN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3" s="441"/>
      <c r="AQ3" s="441"/>
      <c r="AR3" s="441"/>
      <c r="AS3" s="441"/>
      <c r="AT3" s="230"/>
      <c r="AU3" s="259"/>
      <c r="AV3" s="245" t="s">
        <v>112</v>
      </c>
    </row>
    <row r="4" spans="2:54" ht="12" customHeight="1">
      <c r="B4" s="436"/>
      <c r="C4" s="436"/>
      <c r="D4" s="436"/>
      <c r="E4" s="436"/>
      <c r="F4" s="436"/>
      <c r="G4" s="436"/>
      <c r="H4" s="436"/>
      <c r="I4" s="436"/>
      <c r="J4" s="32"/>
      <c r="K4" s="395" t="s">
        <v>110</v>
      </c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7"/>
      <c r="W4" s="429"/>
      <c r="X4" s="31"/>
      <c r="Y4" s="30"/>
      <c r="Z4" s="30"/>
      <c r="AA4" s="30"/>
      <c r="AB4" s="30"/>
      <c r="AC4" s="30"/>
      <c r="AD4" s="30"/>
      <c r="AE4" s="439"/>
      <c r="AF4" s="440"/>
      <c r="AG4" s="231"/>
      <c r="AH4" s="263"/>
      <c r="AI4" s="263"/>
      <c r="AJ4" s="231"/>
      <c r="AK4" s="263"/>
      <c r="AL4" s="232"/>
      <c r="AM4" s="302"/>
      <c r="AN4" s="303"/>
      <c r="AO4" s="441"/>
      <c r="AP4" s="441"/>
      <c r="AQ4" s="441"/>
      <c r="AR4" s="441"/>
      <c r="AS4" s="441"/>
      <c r="AT4" s="231"/>
      <c r="AU4" s="260"/>
      <c r="AV4" s="245"/>
    </row>
    <row r="5" spans="2:54" ht="12" customHeight="1">
      <c r="B5" s="32"/>
      <c r="C5" s="32"/>
      <c r="D5" s="32"/>
      <c r="E5" s="32"/>
      <c r="F5" s="32"/>
      <c r="G5" s="32"/>
      <c r="H5" s="32"/>
      <c r="I5" s="32"/>
      <c r="J5" s="32"/>
      <c r="K5" s="398" t="s">
        <v>111</v>
      </c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400"/>
      <c r="W5" s="429"/>
      <c r="X5" s="401" t="str">
        <f>IF('事業所税の申告書（第44号様式）'!$K$15="","",'事業所税の申告書（第44号様式）'!$K$15)</f>
        <v/>
      </c>
      <c r="Y5" s="402"/>
      <c r="Z5" s="402"/>
      <c r="AA5" s="402"/>
      <c r="AB5" s="402"/>
      <c r="AC5" s="402"/>
      <c r="AD5" s="53" t="s">
        <v>100</v>
      </c>
      <c r="AE5" s="403" t="s">
        <v>106</v>
      </c>
      <c r="AF5" s="404"/>
      <c r="AG5" s="404"/>
      <c r="AH5" s="405"/>
      <c r="AI5" s="406" t="str">
        <f>IF('事業所税の申告書（第44号様式）'!$F$9="","",'事業所税の申告書（第44号様式）'!$F$9)</f>
        <v/>
      </c>
      <c r="AJ5" s="407"/>
      <c r="AK5" s="407"/>
      <c r="AL5" s="407"/>
      <c r="AM5" s="407"/>
      <c r="AN5" s="407"/>
      <c r="AO5" s="407"/>
      <c r="AP5" s="407"/>
      <c r="AQ5" s="407"/>
      <c r="AR5" s="407"/>
      <c r="AS5" s="407"/>
      <c r="AT5" s="407"/>
      <c r="AU5" s="408"/>
      <c r="AV5" s="245"/>
    </row>
    <row r="6" spans="2:54" ht="12" customHeight="1" thickBot="1">
      <c r="B6" s="32"/>
      <c r="C6" s="32"/>
      <c r="D6" s="32"/>
      <c r="E6" s="32"/>
      <c r="F6" s="32"/>
      <c r="G6" s="32"/>
      <c r="H6" s="32"/>
      <c r="I6" s="32"/>
      <c r="J6" s="32"/>
      <c r="K6" s="85"/>
      <c r="L6" s="86"/>
      <c r="M6" s="67"/>
      <c r="N6" s="67"/>
      <c r="O6" s="67"/>
      <c r="P6" s="67"/>
      <c r="Q6" s="67"/>
      <c r="R6" s="67"/>
      <c r="S6" s="11"/>
      <c r="T6" s="11"/>
      <c r="U6" s="67"/>
      <c r="V6" s="68"/>
      <c r="W6" s="430"/>
      <c r="X6" s="67"/>
      <c r="Y6" s="67"/>
      <c r="Z6" s="67"/>
      <c r="AA6" s="67"/>
      <c r="AB6" s="67"/>
      <c r="AC6" s="67"/>
      <c r="AD6" s="68"/>
      <c r="AE6" s="412" t="s">
        <v>107</v>
      </c>
      <c r="AF6" s="413"/>
      <c r="AG6" s="413"/>
      <c r="AH6" s="414"/>
      <c r="AI6" s="409"/>
      <c r="AJ6" s="410"/>
      <c r="AK6" s="410"/>
      <c r="AL6" s="410"/>
      <c r="AM6" s="410"/>
      <c r="AN6" s="410"/>
      <c r="AO6" s="410"/>
      <c r="AP6" s="410"/>
      <c r="AQ6" s="410"/>
      <c r="AR6" s="410"/>
      <c r="AS6" s="410"/>
      <c r="AT6" s="410"/>
      <c r="AU6" s="411"/>
      <c r="AV6" s="245"/>
    </row>
    <row r="7" spans="2:54" ht="12" customHeight="1">
      <c r="B7" s="73"/>
      <c r="C7" s="74"/>
      <c r="D7" s="74"/>
      <c r="E7" s="415" t="s">
        <v>123</v>
      </c>
      <c r="F7" s="417" t="s">
        <v>126</v>
      </c>
      <c r="G7" s="418"/>
      <c r="H7" s="418"/>
      <c r="I7" s="418"/>
      <c r="J7" s="418"/>
      <c r="K7" s="419"/>
      <c r="L7" s="417" t="s">
        <v>127</v>
      </c>
      <c r="M7" s="418"/>
      <c r="N7" s="418"/>
      <c r="O7" s="418"/>
      <c r="P7" s="418"/>
      <c r="Q7" s="418"/>
      <c r="R7" s="419"/>
      <c r="S7" s="75"/>
      <c r="T7" s="76"/>
      <c r="U7" s="76"/>
      <c r="V7" s="76"/>
      <c r="W7" s="76"/>
      <c r="X7" s="76"/>
      <c r="Y7" s="423" t="s">
        <v>115</v>
      </c>
      <c r="Z7" s="423"/>
      <c r="AA7" s="423"/>
      <c r="AB7" s="423"/>
      <c r="AC7" s="423"/>
      <c r="AD7" s="423"/>
      <c r="AE7" s="76"/>
      <c r="AF7" s="76"/>
      <c r="AG7" s="76"/>
      <c r="AH7" s="76"/>
      <c r="AI7" s="77"/>
      <c r="AJ7" s="75"/>
      <c r="AK7" s="76"/>
      <c r="AL7" s="76"/>
      <c r="AM7" s="423" t="s">
        <v>116</v>
      </c>
      <c r="AN7" s="423"/>
      <c r="AO7" s="423"/>
      <c r="AP7" s="423"/>
      <c r="AQ7" s="423"/>
      <c r="AR7" s="423"/>
      <c r="AS7" s="76"/>
      <c r="AT7" s="76"/>
      <c r="AU7" s="78"/>
      <c r="AV7" s="245"/>
    </row>
    <row r="8" spans="2:54" ht="12" customHeight="1">
      <c r="B8" s="64" t="s">
        <v>124</v>
      </c>
      <c r="C8" s="34"/>
      <c r="D8" s="34"/>
      <c r="E8" s="336"/>
      <c r="F8" s="420"/>
      <c r="G8" s="421"/>
      <c r="H8" s="421"/>
      <c r="I8" s="421"/>
      <c r="J8" s="421"/>
      <c r="K8" s="422"/>
      <c r="L8" s="420"/>
      <c r="M8" s="421"/>
      <c r="N8" s="421"/>
      <c r="O8" s="421"/>
      <c r="P8" s="421"/>
      <c r="Q8" s="421"/>
      <c r="R8" s="422"/>
      <c r="S8" s="56"/>
      <c r="T8" s="404" t="s">
        <v>119</v>
      </c>
      <c r="U8" s="404"/>
      <c r="V8" s="404"/>
      <c r="W8" s="404"/>
      <c r="X8" s="404" t="s">
        <v>120</v>
      </c>
      <c r="Y8" s="4"/>
      <c r="Z8" s="2"/>
      <c r="AA8" s="2"/>
      <c r="AB8" s="2"/>
      <c r="AC8" s="2"/>
      <c r="AD8" s="1"/>
      <c r="AE8" s="37"/>
      <c r="AF8" s="38"/>
      <c r="AG8" s="2"/>
      <c r="AH8" s="2"/>
      <c r="AI8" s="39"/>
      <c r="AJ8" s="4"/>
      <c r="AK8" s="2"/>
      <c r="AL8" s="38"/>
      <c r="AM8" s="39"/>
      <c r="AN8" s="37"/>
      <c r="AO8" s="51"/>
      <c r="AP8" s="51"/>
      <c r="AQ8" s="51"/>
      <c r="AR8" s="51"/>
      <c r="AS8" s="51"/>
      <c r="AT8" s="51"/>
      <c r="AU8" s="79"/>
      <c r="AV8" s="245"/>
    </row>
    <row r="9" spans="2:54" ht="12" customHeight="1">
      <c r="B9" s="64"/>
      <c r="C9" s="34"/>
      <c r="D9" s="34"/>
      <c r="E9" s="336"/>
      <c r="F9" s="403" t="s">
        <v>128</v>
      </c>
      <c r="G9" s="404"/>
      <c r="H9" s="404"/>
      <c r="I9" s="404"/>
      <c r="J9" s="404"/>
      <c r="K9" s="404"/>
      <c r="L9" s="404"/>
      <c r="M9" s="404"/>
      <c r="N9" s="404"/>
      <c r="O9" s="404"/>
      <c r="P9" s="404"/>
      <c r="Q9" s="404"/>
      <c r="R9" s="405"/>
      <c r="S9" s="40"/>
      <c r="T9" s="421"/>
      <c r="U9" s="421"/>
      <c r="V9" s="421"/>
      <c r="W9" s="421"/>
      <c r="X9" s="421"/>
      <c r="Y9" s="207" t="s">
        <v>117</v>
      </c>
      <c r="Z9" s="163"/>
      <c r="AA9" s="163"/>
      <c r="AB9" s="163"/>
      <c r="AC9" s="163"/>
      <c r="AD9" s="164"/>
      <c r="AE9" s="48"/>
      <c r="AF9" s="43"/>
      <c r="AG9" s="3"/>
      <c r="AH9" s="3"/>
      <c r="AI9" s="44"/>
      <c r="AJ9" s="207" t="s">
        <v>103</v>
      </c>
      <c r="AK9" s="163"/>
      <c r="AL9" s="163"/>
      <c r="AM9" s="164"/>
      <c r="AN9" s="424" t="s">
        <v>104</v>
      </c>
      <c r="AO9" s="425"/>
      <c r="AP9" s="425"/>
      <c r="AQ9" s="425"/>
      <c r="AR9" s="425"/>
      <c r="AS9" s="425"/>
      <c r="AT9" s="425"/>
      <c r="AU9" s="427"/>
      <c r="AV9" s="245"/>
      <c r="AY9" s="32"/>
      <c r="AZ9" s="32"/>
      <c r="BA9" s="32"/>
      <c r="BB9" s="32"/>
    </row>
    <row r="10" spans="2:54" ht="12" customHeight="1">
      <c r="B10" s="64" t="s">
        <v>125</v>
      </c>
      <c r="C10" s="34"/>
      <c r="D10" s="34"/>
      <c r="E10" s="336"/>
      <c r="F10" s="424"/>
      <c r="G10" s="425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6"/>
      <c r="S10" s="37"/>
      <c r="T10" s="404" t="s">
        <v>121</v>
      </c>
      <c r="U10" s="404"/>
      <c r="V10" s="404"/>
      <c r="W10" s="404"/>
      <c r="X10" s="404" t="s">
        <v>122</v>
      </c>
      <c r="Y10" s="207" t="s">
        <v>118</v>
      </c>
      <c r="Z10" s="163"/>
      <c r="AA10" s="163"/>
      <c r="AB10" s="163"/>
      <c r="AC10" s="163"/>
      <c r="AD10" s="164"/>
      <c r="AE10" s="37"/>
      <c r="AF10" s="38"/>
      <c r="AG10" s="2"/>
      <c r="AH10" s="2"/>
      <c r="AI10" s="39"/>
      <c r="AJ10" s="7"/>
      <c r="AK10" s="9"/>
      <c r="AL10" s="34"/>
      <c r="AM10" s="57" t="s">
        <v>105</v>
      </c>
      <c r="AN10" s="56"/>
      <c r="AO10" s="33"/>
      <c r="AP10" s="33"/>
      <c r="AQ10" s="33"/>
      <c r="AR10" s="33"/>
      <c r="AS10" s="33"/>
      <c r="AT10" s="33"/>
      <c r="AU10" s="80" t="s">
        <v>139</v>
      </c>
      <c r="AV10" s="245"/>
      <c r="AY10" s="36"/>
      <c r="AZ10" s="36"/>
      <c r="BA10" s="32"/>
      <c r="BB10" s="32"/>
    </row>
    <row r="11" spans="2:54" ht="12" customHeight="1">
      <c r="B11" s="81"/>
      <c r="C11" s="41"/>
      <c r="D11" s="41"/>
      <c r="E11" s="416"/>
      <c r="F11" s="420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2"/>
      <c r="S11" s="40"/>
      <c r="T11" s="421"/>
      <c r="U11" s="421"/>
      <c r="V11" s="421"/>
      <c r="W11" s="421"/>
      <c r="X11" s="421"/>
      <c r="Y11" s="5"/>
      <c r="Z11" s="3"/>
      <c r="AA11" s="3"/>
      <c r="AB11" s="3"/>
      <c r="AC11" s="3"/>
      <c r="AD11" s="13"/>
      <c r="AE11" s="48"/>
      <c r="AF11" s="43"/>
      <c r="AG11" s="3"/>
      <c r="AH11" s="3"/>
      <c r="AI11" s="44"/>
      <c r="AJ11" s="5"/>
      <c r="AK11" s="3"/>
      <c r="AL11" s="41"/>
      <c r="AM11" s="42"/>
      <c r="AN11" s="40"/>
      <c r="AO11" s="41"/>
      <c r="AP11" s="41"/>
      <c r="AQ11" s="41"/>
      <c r="AR11" s="41"/>
      <c r="AS11" s="41"/>
      <c r="AT11" s="41"/>
      <c r="AU11" s="82"/>
      <c r="AV11" s="245"/>
      <c r="AY11" s="36"/>
      <c r="AZ11" s="36"/>
      <c r="BA11" s="32"/>
      <c r="BB11" s="32"/>
    </row>
    <row r="12" spans="2:54" ht="12" customHeight="1">
      <c r="B12" s="83"/>
      <c r="C12" s="38"/>
      <c r="D12" s="39"/>
      <c r="E12" s="364">
        <v>1</v>
      </c>
      <c r="F12" s="367"/>
      <c r="G12" s="368"/>
      <c r="H12" s="368"/>
      <c r="I12" s="368"/>
      <c r="J12" s="368"/>
      <c r="K12" s="369"/>
      <c r="L12" s="367"/>
      <c r="M12" s="368"/>
      <c r="N12" s="368"/>
      <c r="O12" s="368"/>
      <c r="P12" s="368"/>
      <c r="Q12" s="368"/>
      <c r="R12" s="369"/>
      <c r="S12" s="373"/>
      <c r="T12" s="374"/>
      <c r="U12" s="374"/>
      <c r="V12" s="374"/>
      <c r="W12" s="374"/>
      <c r="X12" s="375"/>
      <c r="Y12" s="353" t="str">
        <f>IF($S12="","",$S12+$S14)</f>
        <v/>
      </c>
      <c r="Z12" s="354"/>
      <c r="AA12" s="354"/>
      <c r="AB12" s="354"/>
      <c r="AC12" s="354"/>
      <c r="AD12" s="355"/>
      <c r="AE12" s="49"/>
      <c r="AF12" s="45"/>
      <c r="AG12" s="45"/>
      <c r="AH12" s="38"/>
      <c r="AI12" s="46"/>
      <c r="AJ12" s="49"/>
      <c r="AK12" s="38"/>
      <c r="AL12" s="38"/>
      <c r="AM12" s="55" t="s">
        <v>102</v>
      </c>
      <c r="AN12" s="38"/>
      <c r="AO12" s="38"/>
      <c r="AP12" s="93" t="s">
        <v>37</v>
      </c>
      <c r="AQ12" s="93"/>
      <c r="AR12" s="93" t="s">
        <v>32</v>
      </c>
      <c r="AS12" s="93"/>
      <c r="AT12" s="93" t="s">
        <v>31</v>
      </c>
      <c r="AU12" s="50" t="s">
        <v>30</v>
      </c>
      <c r="AV12" s="245"/>
      <c r="AX12" s="108">
        <f>S12</f>
        <v>0</v>
      </c>
      <c r="AY12" s="32"/>
      <c r="AZ12" s="32"/>
      <c r="BA12" s="32"/>
      <c r="BB12" s="32"/>
    </row>
    <row r="13" spans="2:54" ht="12" customHeight="1">
      <c r="B13" s="64"/>
      <c r="C13" s="34"/>
      <c r="D13" s="57"/>
      <c r="E13" s="365"/>
      <c r="F13" s="370"/>
      <c r="G13" s="371"/>
      <c r="H13" s="371"/>
      <c r="I13" s="371"/>
      <c r="J13" s="371"/>
      <c r="K13" s="372"/>
      <c r="L13" s="370"/>
      <c r="M13" s="371"/>
      <c r="N13" s="371"/>
      <c r="O13" s="371"/>
      <c r="P13" s="371"/>
      <c r="Q13" s="371"/>
      <c r="R13" s="372"/>
      <c r="S13" s="376"/>
      <c r="T13" s="377"/>
      <c r="U13" s="377"/>
      <c r="V13" s="377"/>
      <c r="W13" s="377"/>
      <c r="X13" s="378"/>
      <c r="Y13" s="344"/>
      <c r="Z13" s="345"/>
      <c r="AA13" s="345"/>
      <c r="AB13" s="345"/>
      <c r="AC13" s="345"/>
      <c r="AD13" s="346"/>
      <c r="AE13" s="382" t="str">
        <f>IF($S12="","",'事業所税の申告書（第44号様式）'!$B$15)</f>
        <v/>
      </c>
      <c r="AF13" s="383"/>
      <c r="AG13" s="383"/>
      <c r="AH13" s="383"/>
      <c r="AI13" s="52" t="s">
        <v>99</v>
      </c>
      <c r="AJ13" s="47"/>
      <c r="AK13" s="34"/>
      <c r="AL13" s="34"/>
      <c r="AM13" s="57"/>
      <c r="AN13" s="34"/>
      <c r="AO13" s="34"/>
      <c r="AP13" s="34"/>
      <c r="AQ13" s="34"/>
      <c r="AR13" s="34"/>
      <c r="AS13" s="34"/>
      <c r="AT13" s="34"/>
      <c r="AU13" s="66"/>
      <c r="AV13" s="245"/>
    </row>
    <row r="14" spans="2:54" ht="12" customHeight="1">
      <c r="B14" s="64"/>
      <c r="C14" s="34"/>
      <c r="D14" s="57"/>
      <c r="E14" s="365"/>
      <c r="F14" s="384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6"/>
      <c r="S14" s="373"/>
      <c r="T14" s="374"/>
      <c r="U14" s="374"/>
      <c r="V14" s="374"/>
      <c r="W14" s="374"/>
      <c r="X14" s="375"/>
      <c r="Y14" s="344"/>
      <c r="Z14" s="345"/>
      <c r="AA14" s="345"/>
      <c r="AB14" s="345"/>
      <c r="AC14" s="345"/>
      <c r="AD14" s="346"/>
      <c r="AE14" s="382" t="str">
        <f>IF($S12="","",'事業所税の申告書（第44号様式）'!$K$15)</f>
        <v/>
      </c>
      <c r="AF14" s="383"/>
      <c r="AG14" s="383"/>
      <c r="AH14" s="383"/>
      <c r="AI14" s="53" t="s">
        <v>100</v>
      </c>
      <c r="AJ14" s="328"/>
      <c r="AK14" s="329"/>
      <c r="AL14" s="329"/>
      <c r="AM14" s="330"/>
      <c r="AN14" s="328"/>
      <c r="AO14" s="329"/>
      <c r="AP14" s="329"/>
      <c r="AQ14" s="329"/>
      <c r="AR14" s="329"/>
      <c r="AS14" s="329"/>
      <c r="AT14" s="329"/>
      <c r="AU14" s="334"/>
      <c r="AY14" s="108">
        <f>S14</f>
        <v>0</v>
      </c>
    </row>
    <row r="15" spans="2:54" ht="12" customHeight="1">
      <c r="B15" s="81"/>
      <c r="C15" s="41"/>
      <c r="D15" s="42"/>
      <c r="E15" s="394"/>
      <c r="F15" s="227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9"/>
      <c r="S15" s="376"/>
      <c r="T15" s="377"/>
      <c r="U15" s="377"/>
      <c r="V15" s="377"/>
      <c r="W15" s="377"/>
      <c r="X15" s="378"/>
      <c r="Y15" s="347"/>
      <c r="Z15" s="348"/>
      <c r="AA15" s="348"/>
      <c r="AB15" s="348"/>
      <c r="AC15" s="348"/>
      <c r="AD15" s="349"/>
      <c r="AE15" s="40"/>
      <c r="AF15" s="41"/>
      <c r="AG15" s="41"/>
      <c r="AH15" s="41" t="str">
        <f>IF($S12="","",12)</f>
        <v/>
      </c>
      <c r="AI15" s="54" t="s">
        <v>101</v>
      </c>
      <c r="AJ15" s="306"/>
      <c r="AK15" s="307"/>
      <c r="AL15" s="307"/>
      <c r="AM15" s="393"/>
      <c r="AN15" s="306"/>
      <c r="AO15" s="307"/>
      <c r="AP15" s="307"/>
      <c r="AQ15" s="307"/>
      <c r="AR15" s="307"/>
      <c r="AS15" s="307"/>
      <c r="AT15" s="307"/>
      <c r="AU15" s="308"/>
    </row>
    <row r="16" spans="2:54" ht="12" customHeight="1">
      <c r="B16" s="83"/>
      <c r="C16" s="38"/>
      <c r="D16" s="39"/>
      <c r="E16" s="364">
        <v>1</v>
      </c>
      <c r="F16" s="367"/>
      <c r="G16" s="368"/>
      <c r="H16" s="368"/>
      <c r="I16" s="368"/>
      <c r="J16" s="368"/>
      <c r="K16" s="369"/>
      <c r="L16" s="367"/>
      <c r="M16" s="368"/>
      <c r="N16" s="368"/>
      <c r="O16" s="368"/>
      <c r="P16" s="368"/>
      <c r="Q16" s="368"/>
      <c r="R16" s="369"/>
      <c r="S16" s="373"/>
      <c r="T16" s="374"/>
      <c r="U16" s="374"/>
      <c r="V16" s="374"/>
      <c r="W16" s="374"/>
      <c r="X16" s="375"/>
      <c r="Y16" s="353" t="str">
        <f t="shared" ref="Y16" si="0">IF($S16="","",$S16+$S18)</f>
        <v/>
      </c>
      <c r="Z16" s="354"/>
      <c r="AA16" s="354"/>
      <c r="AB16" s="354"/>
      <c r="AC16" s="354"/>
      <c r="AD16" s="355"/>
      <c r="AE16" s="49"/>
      <c r="AF16" s="45"/>
      <c r="AG16" s="45"/>
      <c r="AH16" s="38"/>
      <c r="AI16" s="46"/>
      <c r="AJ16" s="49"/>
      <c r="AK16" s="38"/>
      <c r="AL16" s="38"/>
      <c r="AM16" s="55" t="s">
        <v>102</v>
      </c>
      <c r="AN16" s="38"/>
      <c r="AO16" s="38"/>
      <c r="AP16" s="22"/>
      <c r="AQ16" s="22"/>
      <c r="AR16" s="22"/>
      <c r="AS16" s="22"/>
      <c r="AT16" s="22"/>
      <c r="AU16" s="28"/>
      <c r="AX16" s="108">
        <f>S16</f>
        <v>0</v>
      </c>
    </row>
    <row r="17" spans="2:51" ht="12" customHeight="1">
      <c r="B17" s="64"/>
      <c r="C17" s="34"/>
      <c r="D17" s="57"/>
      <c r="E17" s="365"/>
      <c r="F17" s="370"/>
      <c r="G17" s="371"/>
      <c r="H17" s="371"/>
      <c r="I17" s="371"/>
      <c r="J17" s="371"/>
      <c r="K17" s="372"/>
      <c r="L17" s="370"/>
      <c r="M17" s="371"/>
      <c r="N17" s="371"/>
      <c r="O17" s="371"/>
      <c r="P17" s="371"/>
      <c r="Q17" s="371"/>
      <c r="R17" s="372"/>
      <c r="S17" s="376"/>
      <c r="T17" s="377"/>
      <c r="U17" s="377"/>
      <c r="V17" s="377"/>
      <c r="W17" s="377"/>
      <c r="X17" s="378"/>
      <c r="Y17" s="344"/>
      <c r="Z17" s="345"/>
      <c r="AA17" s="345"/>
      <c r="AB17" s="345"/>
      <c r="AC17" s="345"/>
      <c r="AD17" s="346"/>
      <c r="AE17" s="382" t="str">
        <f>IF($S16="","",'事業所税の申告書（第44号様式）'!$B$15)</f>
        <v/>
      </c>
      <c r="AF17" s="383"/>
      <c r="AG17" s="383"/>
      <c r="AH17" s="383"/>
      <c r="AI17" s="52" t="s">
        <v>99</v>
      </c>
      <c r="AJ17" s="47"/>
      <c r="AK17" s="34"/>
      <c r="AL17" s="34"/>
      <c r="AM17" s="57"/>
      <c r="AN17" s="34"/>
      <c r="AO17" s="34"/>
      <c r="AP17" s="34"/>
      <c r="AQ17" s="34"/>
      <c r="AR17" s="34"/>
      <c r="AS17" s="34"/>
      <c r="AT17" s="34"/>
      <c r="AU17" s="66"/>
    </row>
    <row r="18" spans="2:51" ht="12" customHeight="1">
      <c r="B18" s="64"/>
      <c r="C18" s="34"/>
      <c r="D18" s="57"/>
      <c r="E18" s="365"/>
      <c r="F18" s="384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6"/>
      <c r="S18" s="373"/>
      <c r="T18" s="374"/>
      <c r="U18" s="374"/>
      <c r="V18" s="374"/>
      <c r="W18" s="374"/>
      <c r="X18" s="375"/>
      <c r="Y18" s="344"/>
      <c r="Z18" s="345"/>
      <c r="AA18" s="345"/>
      <c r="AB18" s="345"/>
      <c r="AC18" s="345"/>
      <c r="AD18" s="346"/>
      <c r="AE18" s="382" t="str">
        <f>IF($S16="","",'事業所税の申告書（第44号様式）'!$K$15)</f>
        <v/>
      </c>
      <c r="AF18" s="383"/>
      <c r="AG18" s="383"/>
      <c r="AH18" s="383"/>
      <c r="AI18" s="53" t="s">
        <v>100</v>
      </c>
      <c r="AJ18" s="328"/>
      <c r="AK18" s="329"/>
      <c r="AL18" s="329"/>
      <c r="AM18" s="330"/>
      <c r="AN18" s="328"/>
      <c r="AO18" s="329"/>
      <c r="AP18" s="329"/>
      <c r="AQ18" s="329"/>
      <c r="AR18" s="329"/>
      <c r="AS18" s="329"/>
      <c r="AT18" s="329"/>
      <c r="AU18" s="334"/>
      <c r="AY18" s="108">
        <f>S18</f>
        <v>0</v>
      </c>
    </row>
    <row r="19" spans="2:51" ht="12" customHeight="1">
      <c r="B19" s="81"/>
      <c r="C19" s="41"/>
      <c r="D19" s="42"/>
      <c r="E19" s="394"/>
      <c r="F19" s="227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9"/>
      <c r="S19" s="376"/>
      <c r="T19" s="377"/>
      <c r="U19" s="377"/>
      <c r="V19" s="377"/>
      <c r="W19" s="377"/>
      <c r="X19" s="378"/>
      <c r="Y19" s="347"/>
      <c r="Z19" s="348"/>
      <c r="AA19" s="348"/>
      <c r="AB19" s="348"/>
      <c r="AC19" s="348"/>
      <c r="AD19" s="349"/>
      <c r="AE19" s="40"/>
      <c r="AF19" s="41"/>
      <c r="AG19" s="41"/>
      <c r="AH19" s="41" t="str">
        <f>IF($S16="","",12)</f>
        <v/>
      </c>
      <c r="AI19" s="54" t="s">
        <v>101</v>
      </c>
      <c r="AJ19" s="306"/>
      <c r="AK19" s="307"/>
      <c r="AL19" s="307"/>
      <c r="AM19" s="393"/>
      <c r="AN19" s="306"/>
      <c r="AO19" s="307"/>
      <c r="AP19" s="307"/>
      <c r="AQ19" s="307"/>
      <c r="AR19" s="307"/>
      <c r="AS19" s="307"/>
      <c r="AT19" s="307"/>
      <c r="AU19" s="308"/>
    </row>
    <row r="20" spans="2:51" ht="12" customHeight="1">
      <c r="B20" s="83"/>
      <c r="C20" s="38"/>
      <c r="D20" s="39"/>
      <c r="E20" s="364">
        <v>1</v>
      </c>
      <c r="F20" s="367"/>
      <c r="G20" s="368"/>
      <c r="H20" s="368"/>
      <c r="I20" s="368"/>
      <c r="J20" s="368"/>
      <c r="K20" s="369"/>
      <c r="L20" s="367"/>
      <c r="M20" s="368"/>
      <c r="N20" s="368"/>
      <c r="O20" s="368"/>
      <c r="P20" s="368"/>
      <c r="Q20" s="368"/>
      <c r="R20" s="369"/>
      <c r="S20" s="373"/>
      <c r="T20" s="374"/>
      <c r="U20" s="374"/>
      <c r="V20" s="374"/>
      <c r="W20" s="374"/>
      <c r="X20" s="375"/>
      <c r="Y20" s="353" t="str">
        <f t="shared" ref="Y20" si="1">IF($S20="","",$S20+$S22)</f>
        <v/>
      </c>
      <c r="Z20" s="354"/>
      <c r="AA20" s="354"/>
      <c r="AB20" s="354"/>
      <c r="AC20" s="354"/>
      <c r="AD20" s="355"/>
      <c r="AE20" s="49"/>
      <c r="AF20" s="45"/>
      <c r="AG20" s="45"/>
      <c r="AH20" s="38"/>
      <c r="AI20" s="46"/>
      <c r="AJ20" s="49"/>
      <c r="AK20" s="38"/>
      <c r="AL20" s="38"/>
      <c r="AM20" s="55" t="s">
        <v>102</v>
      </c>
      <c r="AN20" s="38"/>
      <c r="AO20" s="38"/>
      <c r="AP20" s="22"/>
      <c r="AQ20" s="22"/>
      <c r="AR20" s="22"/>
      <c r="AS20" s="22"/>
      <c r="AT20" s="22"/>
      <c r="AU20" s="28"/>
      <c r="AX20" s="108">
        <f>S20</f>
        <v>0</v>
      </c>
    </row>
    <row r="21" spans="2:51" ht="12" customHeight="1">
      <c r="B21" s="64"/>
      <c r="C21" s="34"/>
      <c r="D21" s="57"/>
      <c r="E21" s="365"/>
      <c r="F21" s="370"/>
      <c r="G21" s="371"/>
      <c r="H21" s="371"/>
      <c r="I21" s="371"/>
      <c r="J21" s="371"/>
      <c r="K21" s="372"/>
      <c r="L21" s="370"/>
      <c r="M21" s="371"/>
      <c r="N21" s="371"/>
      <c r="O21" s="371"/>
      <c r="P21" s="371"/>
      <c r="Q21" s="371"/>
      <c r="R21" s="372"/>
      <c r="S21" s="376"/>
      <c r="T21" s="377"/>
      <c r="U21" s="377"/>
      <c r="V21" s="377"/>
      <c r="W21" s="377"/>
      <c r="X21" s="378"/>
      <c r="Y21" s="344"/>
      <c r="Z21" s="345"/>
      <c r="AA21" s="345"/>
      <c r="AB21" s="345"/>
      <c r="AC21" s="345"/>
      <c r="AD21" s="346"/>
      <c r="AE21" s="382" t="str">
        <f>IF($S20="","",'事業所税の申告書（第44号様式）'!$B$15)</f>
        <v/>
      </c>
      <c r="AF21" s="383"/>
      <c r="AG21" s="383"/>
      <c r="AH21" s="383"/>
      <c r="AI21" s="52" t="s">
        <v>99</v>
      </c>
      <c r="AJ21" s="47"/>
      <c r="AK21" s="34"/>
      <c r="AL21" s="34"/>
      <c r="AM21" s="57"/>
      <c r="AN21" s="34"/>
      <c r="AO21" s="34"/>
      <c r="AP21" s="34"/>
      <c r="AQ21" s="34"/>
      <c r="AR21" s="34"/>
      <c r="AS21" s="34"/>
      <c r="AT21" s="34"/>
      <c r="AU21" s="66"/>
    </row>
    <row r="22" spans="2:51" ht="12" customHeight="1">
      <c r="B22" s="64"/>
      <c r="C22" s="34"/>
      <c r="D22" s="57"/>
      <c r="E22" s="365"/>
      <c r="F22" s="384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6"/>
      <c r="S22" s="373"/>
      <c r="T22" s="374"/>
      <c r="U22" s="374"/>
      <c r="V22" s="374"/>
      <c r="W22" s="374"/>
      <c r="X22" s="375"/>
      <c r="Y22" s="344"/>
      <c r="Z22" s="345"/>
      <c r="AA22" s="345"/>
      <c r="AB22" s="345"/>
      <c r="AC22" s="345"/>
      <c r="AD22" s="346"/>
      <c r="AE22" s="382" t="str">
        <f>IF($S20="","",'事業所税の申告書（第44号様式）'!$K$15)</f>
        <v/>
      </c>
      <c r="AF22" s="383"/>
      <c r="AG22" s="383"/>
      <c r="AH22" s="383"/>
      <c r="AI22" s="53" t="s">
        <v>100</v>
      </c>
      <c r="AJ22" s="328"/>
      <c r="AK22" s="329"/>
      <c r="AL22" s="329"/>
      <c r="AM22" s="330"/>
      <c r="AN22" s="328"/>
      <c r="AO22" s="329"/>
      <c r="AP22" s="329"/>
      <c r="AQ22" s="329"/>
      <c r="AR22" s="329"/>
      <c r="AS22" s="329"/>
      <c r="AT22" s="329"/>
      <c r="AU22" s="334"/>
      <c r="AY22" s="108">
        <f>S22</f>
        <v>0</v>
      </c>
    </row>
    <row r="23" spans="2:51" ht="12" customHeight="1">
      <c r="B23" s="81"/>
      <c r="C23" s="41"/>
      <c r="D23" s="42"/>
      <c r="E23" s="394"/>
      <c r="F23" s="227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9"/>
      <c r="S23" s="376"/>
      <c r="T23" s="377"/>
      <c r="U23" s="377"/>
      <c r="V23" s="377"/>
      <c r="W23" s="377"/>
      <c r="X23" s="378"/>
      <c r="Y23" s="347"/>
      <c r="Z23" s="348"/>
      <c r="AA23" s="348"/>
      <c r="AB23" s="348"/>
      <c r="AC23" s="348"/>
      <c r="AD23" s="349"/>
      <c r="AE23" s="40"/>
      <c r="AF23" s="41"/>
      <c r="AG23" s="41"/>
      <c r="AH23" s="41" t="str">
        <f>IF($S20="","",12)</f>
        <v/>
      </c>
      <c r="AI23" s="54" t="s">
        <v>101</v>
      </c>
      <c r="AJ23" s="306"/>
      <c r="AK23" s="307"/>
      <c r="AL23" s="307"/>
      <c r="AM23" s="393"/>
      <c r="AN23" s="306"/>
      <c r="AO23" s="307"/>
      <c r="AP23" s="307"/>
      <c r="AQ23" s="307"/>
      <c r="AR23" s="307"/>
      <c r="AS23" s="307"/>
      <c r="AT23" s="307"/>
      <c r="AU23" s="308"/>
    </row>
    <row r="24" spans="2:51" ht="12" customHeight="1">
      <c r="B24" s="83"/>
      <c r="C24" s="38"/>
      <c r="D24" s="39"/>
      <c r="E24" s="364">
        <v>1</v>
      </c>
      <c r="F24" s="367"/>
      <c r="G24" s="368"/>
      <c r="H24" s="368"/>
      <c r="I24" s="368"/>
      <c r="J24" s="368"/>
      <c r="K24" s="369"/>
      <c r="L24" s="367"/>
      <c r="M24" s="368"/>
      <c r="N24" s="368"/>
      <c r="O24" s="368"/>
      <c r="P24" s="368"/>
      <c r="Q24" s="368"/>
      <c r="R24" s="369"/>
      <c r="S24" s="373"/>
      <c r="T24" s="374"/>
      <c r="U24" s="374"/>
      <c r="V24" s="374"/>
      <c r="W24" s="374"/>
      <c r="X24" s="375"/>
      <c r="Y24" s="353" t="str">
        <f t="shared" ref="Y24" si="2">IF($S24="","",$S24+$S26)</f>
        <v/>
      </c>
      <c r="Z24" s="354"/>
      <c r="AA24" s="354"/>
      <c r="AB24" s="354"/>
      <c r="AC24" s="354"/>
      <c r="AD24" s="355"/>
      <c r="AE24" s="49"/>
      <c r="AF24" s="45"/>
      <c r="AG24" s="45"/>
      <c r="AH24" s="38"/>
      <c r="AI24" s="46"/>
      <c r="AJ24" s="49"/>
      <c r="AK24" s="38"/>
      <c r="AL24" s="38"/>
      <c r="AM24" s="55" t="s">
        <v>102</v>
      </c>
      <c r="AN24" s="38"/>
      <c r="AO24" s="38"/>
      <c r="AP24" s="22"/>
      <c r="AQ24" s="22"/>
      <c r="AR24" s="22"/>
      <c r="AS24" s="22"/>
      <c r="AT24" s="22"/>
      <c r="AU24" s="28"/>
      <c r="AX24" s="108">
        <f>S24</f>
        <v>0</v>
      </c>
    </row>
    <row r="25" spans="2:51" ht="12" customHeight="1">
      <c r="B25" s="64"/>
      <c r="C25" s="34"/>
      <c r="D25" s="57"/>
      <c r="E25" s="365"/>
      <c r="F25" s="370"/>
      <c r="G25" s="371"/>
      <c r="H25" s="371"/>
      <c r="I25" s="371"/>
      <c r="J25" s="371"/>
      <c r="K25" s="372"/>
      <c r="L25" s="370"/>
      <c r="M25" s="371"/>
      <c r="N25" s="371"/>
      <c r="O25" s="371"/>
      <c r="P25" s="371"/>
      <c r="Q25" s="371"/>
      <c r="R25" s="372"/>
      <c r="S25" s="376"/>
      <c r="T25" s="377"/>
      <c r="U25" s="377"/>
      <c r="V25" s="377"/>
      <c r="W25" s="377"/>
      <c r="X25" s="378"/>
      <c r="Y25" s="344"/>
      <c r="Z25" s="345"/>
      <c r="AA25" s="345"/>
      <c r="AB25" s="345"/>
      <c r="AC25" s="345"/>
      <c r="AD25" s="346"/>
      <c r="AE25" s="382" t="str">
        <f>IF($S24="","",'事業所税の申告書（第44号様式）'!$B$15)</f>
        <v/>
      </c>
      <c r="AF25" s="383"/>
      <c r="AG25" s="383"/>
      <c r="AH25" s="383"/>
      <c r="AI25" s="52" t="s">
        <v>99</v>
      </c>
      <c r="AJ25" s="47"/>
      <c r="AK25" s="34"/>
      <c r="AL25" s="34"/>
      <c r="AM25" s="57"/>
      <c r="AN25" s="34"/>
      <c r="AO25" s="34"/>
      <c r="AP25" s="34"/>
      <c r="AQ25" s="34"/>
      <c r="AR25" s="34"/>
      <c r="AS25" s="34"/>
      <c r="AT25" s="34"/>
      <c r="AU25" s="66"/>
    </row>
    <row r="26" spans="2:51" ht="12" customHeight="1">
      <c r="B26" s="64"/>
      <c r="C26" s="34"/>
      <c r="D26" s="57"/>
      <c r="E26" s="365"/>
      <c r="F26" s="384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6"/>
      <c r="S26" s="373"/>
      <c r="T26" s="374"/>
      <c r="U26" s="374"/>
      <c r="V26" s="374"/>
      <c r="W26" s="374"/>
      <c r="X26" s="375"/>
      <c r="Y26" s="344"/>
      <c r="Z26" s="345"/>
      <c r="AA26" s="345"/>
      <c r="AB26" s="345"/>
      <c r="AC26" s="345"/>
      <c r="AD26" s="346"/>
      <c r="AE26" s="382" t="str">
        <f>IF($S24="","",'事業所税の申告書（第44号様式）'!$K$15)</f>
        <v/>
      </c>
      <c r="AF26" s="383"/>
      <c r="AG26" s="383"/>
      <c r="AH26" s="383"/>
      <c r="AI26" s="53" t="s">
        <v>100</v>
      </c>
      <c r="AJ26" s="328"/>
      <c r="AK26" s="329"/>
      <c r="AL26" s="329"/>
      <c r="AM26" s="330"/>
      <c r="AN26" s="328"/>
      <c r="AO26" s="329"/>
      <c r="AP26" s="329"/>
      <c r="AQ26" s="329"/>
      <c r="AR26" s="329"/>
      <c r="AS26" s="329"/>
      <c r="AT26" s="329"/>
      <c r="AU26" s="334"/>
      <c r="AY26" s="108">
        <f>S26</f>
        <v>0</v>
      </c>
    </row>
    <row r="27" spans="2:51" ht="12" customHeight="1">
      <c r="B27" s="81"/>
      <c r="C27" s="41"/>
      <c r="D27" s="42"/>
      <c r="E27" s="394"/>
      <c r="F27" s="227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9"/>
      <c r="S27" s="376"/>
      <c r="T27" s="377"/>
      <c r="U27" s="377"/>
      <c r="V27" s="377"/>
      <c r="W27" s="377"/>
      <c r="X27" s="378"/>
      <c r="Y27" s="347"/>
      <c r="Z27" s="348"/>
      <c r="AA27" s="348"/>
      <c r="AB27" s="348"/>
      <c r="AC27" s="348"/>
      <c r="AD27" s="349"/>
      <c r="AE27" s="40"/>
      <c r="AF27" s="41"/>
      <c r="AG27" s="41"/>
      <c r="AH27" s="41" t="str">
        <f>IF($S24="","",12)</f>
        <v/>
      </c>
      <c r="AI27" s="54" t="s">
        <v>101</v>
      </c>
      <c r="AJ27" s="306"/>
      <c r="AK27" s="307"/>
      <c r="AL27" s="307"/>
      <c r="AM27" s="393"/>
      <c r="AN27" s="306"/>
      <c r="AO27" s="307"/>
      <c r="AP27" s="307"/>
      <c r="AQ27" s="307"/>
      <c r="AR27" s="307"/>
      <c r="AS27" s="307"/>
      <c r="AT27" s="307"/>
      <c r="AU27" s="308"/>
    </row>
    <row r="28" spans="2:51" ht="12" customHeight="1">
      <c r="B28" s="83"/>
      <c r="C28" s="38"/>
      <c r="D28" s="39"/>
      <c r="E28" s="364">
        <v>1</v>
      </c>
      <c r="F28" s="367"/>
      <c r="G28" s="368"/>
      <c r="H28" s="368"/>
      <c r="I28" s="368"/>
      <c r="J28" s="368"/>
      <c r="K28" s="369"/>
      <c r="L28" s="367"/>
      <c r="M28" s="368"/>
      <c r="N28" s="368"/>
      <c r="O28" s="368"/>
      <c r="P28" s="368"/>
      <c r="Q28" s="368"/>
      <c r="R28" s="369"/>
      <c r="S28" s="373"/>
      <c r="T28" s="374"/>
      <c r="U28" s="374"/>
      <c r="V28" s="374"/>
      <c r="W28" s="374"/>
      <c r="X28" s="375"/>
      <c r="Y28" s="353" t="str">
        <f t="shared" ref="Y28" si="3">IF($S28="","",$S28+$S30)</f>
        <v/>
      </c>
      <c r="Z28" s="354"/>
      <c r="AA28" s="354"/>
      <c r="AB28" s="354"/>
      <c r="AC28" s="354"/>
      <c r="AD28" s="355"/>
      <c r="AE28" s="49"/>
      <c r="AF28" s="45"/>
      <c r="AG28" s="45"/>
      <c r="AH28" s="38"/>
      <c r="AI28" s="46"/>
      <c r="AJ28" s="49"/>
      <c r="AK28" s="38"/>
      <c r="AL28" s="38"/>
      <c r="AM28" s="55" t="s">
        <v>102</v>
      </c>
      <c r="AN28" s="38"/>
      <c r="AO28" s="38"/>
      <c r="AP28" s="22"/>
      <c r="AQ28" s="22"/>
      <c r="AR28" s="22"/>
      <c r="AS28" s="22"/>
      <c r="AT28" s="22"/>
      <c r="AU28" s="28"/>
      <c r="AX28" s="108">
        <f>S28</f>
        <v>0</v>
      </c>
    </row>
    <row r="29" spans="2:51" ht="12" customHeight="1">
      <c r="B29" s="64"/>
      <c r="C29" s="34"/>
      <c r="D29" s="57"/>
      <c r="E29" s="365"/>
      <c r="F29" s="370"/>
      <c r="G29" s="371"/>
      <c r="H29" s="371"/>
      <c r="I29" s="371"/>
      <c r="J29" s="371"/>
      <c r="K29" s="372"/>
      <c r="L29" s="370"/>
      <c r="M29" s="371"/>
      <c r="N29" s="371"/>
      <c r="O29" s="371"/>
      <c r="P29" s="371"/>
      <c r="Q29" s="371"/>
      <c r="R29" s="372"/>
      <c r="S29" s="376"/>
      <c r="T29" s="377"/>
      <c r="U29" s="377"/>
      <c r="V29" s="377"/>
      <c r="W29" s="377"/>
      <c r="X29" s="378"/>
      <c r="Y29" s="344"/>
      <c r="Z29" s="345"/>
      <c r="AA29" s="345"/>
      <c r="AB29" s="345"/>
      <c r="AC29" s="345"/>
      <c r="AD29" s="346"/>
      <c r="AE29" s="382" t="str">
        <f>IF($S28="","",'事業所税の申告書（第44号様式）'!$B$15)</f>
        <v/>
      </c>
      <c r="AF29" s="383"/>
      <c r="AG29" s="383"/>
      <c r="AH29" s="383"/>
      <c r="AI29" s="52" t="s">
        <v>99</v>
      </c>
      <c r="AJ29" s="47"/>
      <c r="AK29" s="34"/>
      <c r="AL29" s="34"/>
      <c r="AM29" s="57"/>
      <c r="AN29" s="34"/>
      <c r="AO29" s="34"/>
      <c r="AP29" s="34"/>
      <c r="AQ29" s="34"/>
      <c r="AR29" s="34"/>
      <c r="AS29" s="34"/>
      <c r="AT29" s="34"/>
      <c r="AU29" s="66"/>
    </row>
    <row r="30" spans="2:51" ht="12" customHeight="1">
      <c r="B30" s="64"/>
      <c r="C30" s="34"/>
      <c r="D30" s="57"/>
      <c r="E30" s="365"/>
      <c r="F30" s="384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6"/>
      <c r="S30" s="373"/>
      <c r="T30" s="374"/>
      <c r="U30" s="374"/>
      <c r="V30" s="374"/>
      <c r="W30" s="374"/>
      <c r="X30" s="375"/>
      <c r="Y30" s="344"/>
      <c r="Z30" s="345"/>
      <c r="AA30" s="345"/>
      <c r="AB30" s="345"/>
      <c r="AC30" s="345"/>
      <c r="AD30" s="346"/>
      <c r="AE30" s="382" t="str">
        <f>IF($S28="","",'事業所税の申告書（第44号様式）'!$K$15)</f>
        <v/>
      </c>
      <c r="AF30" s="383"/>
      <c r="AG30" s="383"/>
      <c r="AH30" s="383"/>
      <c r="AI30" s="53" t="s">
        <v>100</v>
      </c>
      <c r="AJ30" s="328"/>
      <c r="AK30" s="329"/>
      <c r="AL30" s="329"/>
      <c r="AM30" s="330"/>
      <c r="AN30" s="328"/>
      <c r="AO30" s="329"/>
      <c r="AP30" s="329"/>
      <c r="AQ30" s="329"/>
      <c r="AR30" s="329"/>
      <c r="AS30" s="329"/>
      <c r="AT30" s="329"/>
      <c r="AU30" s="334"/>
      <c r="AY30" s="108">
        <f>S30</f>
        <v>0</v>
      </c>
    </row>
    <row r="31" spans="2:51" ht="12" customHeight="1">
      <c r="B31" s="81"/>
      <c r="C31" s="41"/>
      <c r="D31" s="42"/>
      <c r="E31" s="394"/>
      <c r="F31" s="227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9"/>
      <c r="S31" s="376"/>
      <c r="T31" s="377"/>
      <c r="U31" s="377"/>
      <c r="V31" s="377"/>
      <c r="W31" s="377"/>
      <c r="X31" s="378"/>
      <c r="Y31" s="347"/>
      <c r="Z31" s="348"/>
      <c r="AA31" s="348"/>
      <c r="AB31" s="348"/>
      <c r="AC31" s="348"/>
      <c r="AD31" s="349"/>
      <c r="AE31" s="40"/>
      <c r="AF31" s="41"/>
      <c r="AG31" s="41"/>
      <c r="AH31" s="41" t="str">
        <f>IF($S28="","",12)</f>
        <v/>
      </c>
      <c r="AI31" s="54" t="s">
        <v>101</v>
      </c>
      <c r="AJ31" s="306"/>
      <c r="AK31" s="307"/>
      <c r="AL31" s="307"/>
      <c r="AM31" s="393"/>
      <c r="AN31" s="306"/>
      <c r="AO31" s="307"/>
      <c r="AP31" s="307"/>
      <c r="AQ31" s="307"/>
      <c r="AR31" s="307"/>
      <c r="AS31" s="307"/>
      <c r="AT31" s="307"/>
      <c r="AU31" s="308"/>
    </row>
    <row r="32" spans="2:51" ht="12" customHeight="1">
      <c r="B32" s="83"/>
      <c r="C32" s="38"/>
      <c r="D32" s="39"/>
      <c r="E32" s="364">
        <v>1</v>
      </c>
      <c r="F32" s="367"/>
      <c r="G32" s="368"/>
      <c r="H32" s="368"/>
      <c r="I32" s="368"/>
      <c r="J32" s="368"/>
      <c r="K32" s="369"/>
      <c r="L32" s="367"/>
      <c r="M32" s="368"/>
      <c r="N32" s="368"/>
      <c r="O32" s="368"/>
      <c r="P32" s="368"/>
      <c r="Q32" s="368"/>
      <c r="R32" s="369"/>
      <c r="S32" s="373"/>
      <c r="T32" s="374"/>
      <c r="U32" s="374"/>
      <c r="V32" s="374"/>
      <c r="W32" s="374"/>
      <c r="X32" s="375"/>
      <c r="Y32" s="353" t="str">
        <f t="shared" ref="Y32" si="4">IF($S32="","",$S32+$S34)</f>
        <v/>
      </c>
      <c r="Z32" s="354"/>
      <c r="AA32" s="354"/>
      <c r="AB32" s="354"/>
      <c r="AC32" s="354"/>
      <c r="AD32" s="355"/>
      <c r="AE32" s="49"/>
      <c r="AF32" s="45"/>
      <c r="AG32" s="45"/>
      <c r="AH32" s="38"/>
      <c r="AI32" s="46"/>
      <c r="AJ32" s="49"/>
      <c r="AK32" s="38"/>
      <c r="AL32" s="38"/>
      <c r="AM32" s="55" t="s">
        <v>102</v>
      </c>
      <c r="AN32" s="38"/>
      <c r="AO32" s="38"/>
      <c r="AP32" s="22"/>
      <c r="AQ32" s="22"/>
      <c r="AR32" s="22"/>
      <c r="AS32" s="22"/>
      <c r="AT32" s="22"/>
      <c r="AU32" s="28"/>
      <c r="AX32" s="108">
        <f>S32</f>
        <v>0</v>
      </c>
    </row>
    <row r="33" spans="2:53" ht="12" customHeight="1">
      <c r="B33" s="64"/>
      <c r="C33" s="34"/>
      <c r="D33" s="57"/>
      <c r="E33" s="365"/>
      <c r="F33" s="370"/>
      <c r="G33" s="371"/>
      <c r="H33" s="371"/>
      <c r="I33" s="371"/>
      <c r="J33" s="371"/>
      <c r="K33" s="372"/>
      <c r="L33" s="370"/>
      <c r="M33" s="371"/>
      <c r="N33" s="371"/>
      <c r="O33" s="371"/>
      <c r="P33" s="371"/>
      <c r="Q33" s="371"/>
      <c r="R33" s="372"/>
      <c r="S33" s="376"/>
      <c r="T33" s="377"/>
      <c r="U33" s="377"/>
      <c r="V33" s="377"/>
      <c r="W33" s="377"/>
      <c r="X33" s="378"/>
      <c r="Y33" s="344"/>
      <c r="Z33" s="345"/>
      <c r="AA33" s="345"/>
      <c r="AB33" s="345"/>
      <c r="AC33" s="345"/>
      <c r="AD33" s="346"/>
      <c r="AE33" s="382" t="str">
        <f>IF($S32="","",'事業所税の申告書（第44号様式）'!$B$15)</f>
        <v/>
      </c>
      <c r="AF33" s="383"/>
      <c r="AG33" s="383"/>
      <c r="AH33" s="383"/>
      <c r="AI33" s="52" t="s">
        <v>99</v>
      </c>
      <c r="AJ33" s="47"/>
      <c r="AK33" s="34"/>
      <c r="AL33" s="34"/>
      <c r="AM33" s="57"/>
      <c r="AN33" s="34"/>
      <c r="AO33" s="34"/>
      <c r="AP33" s="34"/>
      <c r="AQ33" s="34"/>
      <c r="AR33" s="34"/>
      <c r="AS33" s="34"/>
      <c r="AT33" s="34"/>
      <c r="AU33" s="66"/>
    </row>
    <row r="34" spans="2:53" ht="12" customHeight="1">
      <c r="B34" s="64"/>
      <c r="C34" s="34"/>
      <c r="D34" s="57"/>
      <c r="E34" s="365"/>
      <c r="F34" s="384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6"/>
      <c r="S34" s="373"/>
      <c r="T34" s="374"/>
      <c r="U34" s="374"/>
      <c r="V34" s="374"/>
      <c r="W34" s="374"/>
      <c r="X34" s="375"/>
      <c r="Y34" s="344"/>
      <c r="Z34" s="345"/>
      <c r="AA34" s="345"/>
      <c r="AB34" s="345"/>
      <c r="AC34" s="345"/>
      <c r="AD34" s="346"/>
      <c r="AE34" s="382" t="str">
        <f>IF($S32="","",'事業所税の申告書（第44号様式）'!$K$15)</f>
        <v/>
      </c>
      <c r="AF34" s="383"/>
      <c r="AG34" s="383"/>
      <c r="AH34" s="383"/>
      <c r="AI34" s="53" t="s">
        <v>100</v>
      </c>
      <c r="AJ34" s="328"/>
      <c r="AK34" s="329"/>
      <c r="AL34" s="329"/>
      <c r="AM34" s="330"/>
      <c r="AN34" s="328"/>
      <c r="AO34" s="329"/>
      <c r="AP34" s="329"/>
      <c r="AQ34" s="329"/>
      <c r="AR34" s="329"/>
      <c r="AS34" s="329"/>
      <c r="AT34" s="329"/>
      <c r="AU34" s="334"/>
      <c r="AY34" s="108">
        <f>S34</f>
        <v>0</v>
      </c>
    </row>
    <row r="35" spans="2:53" ht="12" customHeight="1">
      <c r="B35" s="81"/>
      <c r="C35" s="41"/>
      <c r="D35" s="42"/>
      <c r="E35" s="394"/>
      <c r="F35" s="227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9"/>
      <c r="S35" s="376"/>
      <c r="T35" s="377"/>
      <c r="U35" s="377"/>
      <c r="V35" s="377"/>
      <c r="W35" s="377"/>
      <c r="X35" s="378"/>
      <c r="Y35" s="347"/>
      <c r="Z35" s="348"/>
      <c r="AA35" s="348"/>
      <c r="AB35" s="348"/>
      <c r="AC35" s="348"/>
      <c r="AD35" s="349"/>
      <c r="AE35" s="40"/>
      <c r="AF35" s="41"/>
      <c r="AG35" s="41"/>
      <c r="AH35" s="41" t="str">
        <f>IF($S32="","",12)</f>
        <v/>
      </c>
      <c r="AI35" s="54" t="s">
        <v>101</v>
      </c>
      <c r="AJ35" s="306"/>
      <c r="AK35" s="307"/>
      <c r="AL35" s="307"/>
      <c r="AM35" s="393"/>
      <c r="AN35" s="306"/>
      <c r="AO35" s="307"/>
      <c r="AP35" s="307"/>
      <c r="AQ35" s="307"/>
      <c r="AR35" s="307"/>
      <c r="AS35" s="307"/>
      <c r="AT35" s="307"/>
      <c r="AU35" s="308"/>
    </row>
    <row r="36" spans="2:53" ht="12" customHeight="1">
      <c r="B36" s="83"/>
      <c r="C36" s="38"/>
      <c r="D36" s="39"/>
      <c r="E36" s="364">
        <v>1</v>
      </c>
      <c r="F36" s="367"/>
      <c r="G36" s="368"/>
      <c r="H36" s="368"/>
      <c r="I36" s="368"/>
      <c r="J36" s="368"/>
      <c r="K36" s="369"/>
      <c r="L36" s="367"/>
      <c r="M36" s="368"/>
      <c r="N36" s="368"/>
      <c r="O36" s="368"/>
      <c r="P36" s="368"/>
      <c r="Q36" s="368"/>
      <c r="R36" s="369"/>
      <c r="S36" s="373"/>
      <c r="T36" s="374"/>
      <c r="U36" s="374"/>
      <c r="V36" s="374"/>
      <c r="W36" s="374"/>
      <c r="X36" s="375"/>
      <c r="Y36" s="353" t="str">
        <f t="shared" ref="Y36" si="5">IF($S36="","",$S36+$S38)</f>
        <v/>
      </c>
      <c r="Z36" s="354"/>
      <c r="AA36" s="354"/>
      <c r="AB36" s="354"/>
      <c r="AC36" s="354"/>
      <c r="AD36" s="355"/>
      <c r="AE36" s="49"/>
      <c r="AF36" s="45"/>
      <c r="AG36" s="45"/>
      <c r="AH36" s="38"/>
      <c r="AI36" s="46"/>
      <c r="AJ36" s="49"/>
      <c r="AK36" s="38"/>
      <c r="AL36" s="38"/>
      <c r="AM36" s="55" t="s">
        <v>102</v>
      </c>
      <c r="AN36" s="38"/>
      <c r="AO36" s="38"/>
      <c r="AP36" s="22"/>
      <c r="AQ36" s="22"/>
      <c r="AR36" s="22"/>
      <c r="AS36" s="22"/>
      <c r="AT36" s="22"/>
      <c r="AU36" s="28"/>
      <c r="AX36" s="108">
        <f>S36</f>
        <v>0</v>
      </c>
    </row>
    <row r="37" spans="2:53" ht="12" customHeight="1">
      <c r="B37" s="64"/>
      <c r="C37" s="34"/>
      <c r="D37" s="57"/>
      <c r="E37" s="365"/>
      <c r="F37" s="370"/>
      <c r="G37" s="371"/>
      <c r="H37" s="371"/>
      <c r="I37" s="371"/>
      <c r="J37" s="371"/>
      <c r="K37" s="372"/>
      <c r="L37" s="370"/>
      <c r="M37" s="371"/>
      <c r="N37" s="371"/>
      <c r="O37" s="371"/>
      <c r="P37" s="371"/>
      <c r="Q37" s="371"/>
      <c r="R37" s="372"/>
      <c r="S37" s="376"/>
      <c r="T37" s="377"/>
      <c r="U37" s="377"/>
      <c r="V37" s="377"/>
      <c r="W37" s="377"/>
      <c r="X37" s="378"/>
      <c r="Y37" s="344"/>
      <c r="Z37" s="345"/>
      <c r="AA37" s="345"/>
      <c r="AB37" s="345"/>
      <c r="AC37" s="345"/>
      <c r="AD37" s="346"/>
      <c r="AE37" s="382" t="str">
        <f>IF($S36="","",'事業所税の申告書（第44号様式）'!$B$15)</f>
        <v/>
      </c>
      <c r="AF37" s="383"/>
      <c r="AG37" s="383"/>
      <c r="AH37" s="383"/>
      <c r="AI37" s="52" t="s">
        <v>99</v>
      </c>
      <c r="AJ37" s="47"/>
      <c r="AK37" s="34"/>
      <c r="AL37" s="34"/>
      <c r="AM37" s="57"/>
      <c r="AN37" s="34"/>
      <c r="AO37" s="34"/>
      <c r="AP37" s="34"/>
      <c r="AQ37" s="34"/>
      <c r="AR37" s="34"/>
      <c r="AS37" s="34"/>
      <c r="AT37" s="34"/>
      <c r="AU37" s="66"/>
    </row>
    <row r="38" spans="2:53" ht="12" customHeight="1">
      <c r="B38" s="64"/>
      <c r="C38" s="34"/>
      <c r="D38" s="57"/>
      <c r="E38" s="365"/>
      <c r="F38" s="384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6"/>
      <c r="S38" s="373"/>
      <c r="T38" s="374"/>
      <c r="U38" s="374"/>
      <c r="V38" s="374"/>
      <c r="W38" s="374"/>
      <c r="X38" s="375"/>
      <c r="Y38" s="344"/>
      <c r="Z38" s="345"/>
      <c r="AA38" s="345"/>
      <c r="AB38" s="345"/>
      <c r="AC38" s="345"/>
      <c r="AD38" s="346"/>
      <c r="AE38" s="382" t="str">
        <f>IF($S36="","",'事業所税の申告書（第44号様式）'!$K$15)</f>
        <v/>
      </c>
      <c r="AF38" s="383"/>
      <c r="AG38" s="383"/>
      <c r="AH38" s="383"/>
      <c r="AI38" s="53" t="s">
        <v>100</v>
      </c>
      <c r="AJ38" s="328"/>
      <c r="AK38" s="329"/>
      <c r="AL38" s="329"/>
      <c r="AM38" s="330"/>
      <c r="AN38" s="328"/>
      <c r="AO38" s="329"/>
      <c r="AP38" s="329"/>
      <c r="AQ38" s="329"/>
      <c r="AR38" s="329"/>
      <c r="AS38" s="329"/>
      <c r="AT38" s="329"/>
      <c r="AU38" s="334"/>
      <c r="AY38" s="108">
        <f>S38</f>
        <v>0</v>
      </c>
    </row>
    <row r="39" spans="2:53" ht="12" customHeight="1" thickBot="1">
      <c r="B39" s="88"/>
      <c r="C39" s="61"/>
      <c r="D39" s="62"/>
      <c r="E39" s="366"/>
      <c r="F39" s="387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9"/>
      <c r="S39" s="390"/>
      <c r="T39" s="391"/>
      <c r="U39" s="391"/>
      <c r="V39" s="391"/>
      <c r="W39" s="391"/>
      <c r="X39" s="392"/>
      <c r="Y39" s="379"/>
      <c r="Z39" s="380"/>
      <c r="AA39" s="380"/>
      <c r="AB39" s="380"/>
      <c r="AC39" s="380"/>
      <c r="AD39" s="381"/>
      <c r="AE39" s="60"/>
      <c r="AF39" s="61"/>
      <c r="AG39" s="61"/>
      <c r="AH39" s="61" t="str">
        <f>IF($S36="","",12)</f>
        <v/>
      </c>
      <c r="AI39" s="63" t="s">
        <v>101</v>
      </c>
      <c r="AJ39" s="331"/>
      <c r="AK39" s="332"/>
      <c r="AL39" s="332"/>
      <c r="AM39" s="333"/>
      <c r="AN39" s="331"/>
      <c r="AO39" s="332"/>
      <c r="AP39" s="332"/>
      <c r="AQ39" s="332"/>
      <c r="AR39" s="332"/>
      <c r="AS39" s="332"/>
      <c r="AT39" s="332"/>
      <c r="AU39" s="335"/>
    </row>
    <row r="40" spans="2:53" ht="12" customHeight="1" thickTop="1">
      <c r="B40" s="64"/>
      <c r="C40" s="34"/>
      <c r="D40" s="57"/>
      <c r="E40" s="336" t="s">
        <v>129</v>
      </c>
      <c r="F40" s="338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40"/>
      <c r="S40" s="344" t="str">
        <f>IF($AX$252=0,"",$AX$252)</f>
        <v/>
      </c>
      <c r="T40" s="345"/>
      <c r="U40" s="345"/>
      <c r="V40" s="345"/>
      <c r="W40" s="345"/>
      <c r="X40" s="346"/>
      <c r="Y40" s="344" t="str">
        <f>IF(S40="","",SUM($S$250:$X$253))</f>
        <v/>
      </c>
      <c r="Z40" s="345"/>
      <c r="AA40" s="345"/>
      <c r="AB40" s="345"/>
      <c r="AC40" s="345"/>
      <c r="AD40" s="346"/>
      <c r="AE40" s="442"/>
      <c r="AF40" s="443"/>
      <c r="AG40" s="443"/>
      <c r="AH40" s="443"/>
      <c r="AI40" s="444"/>
      <c r="AJ40" s="47"/>
      <c r="AK40" s="34"/>
      <c r="AL40" s="34"/>
      <c r="AM40" s="58" t="s">
        <v>102</v>
      </c>
      <c r="AN40" s="34"/>
      <c r="AO40" s="34"/>
      <c r="AP40" s="30"/>
      <c r="AQ40" s="30"/>
      <c r="AR40" s="30"/>
      <c r="AS40" s="30"/>
      <c r="AT40" s="30"/>
      <c r="AU40" s="50"/>
    </row>
    <row r="41" spans="2:53" ht="12" customHeight="1">
      <c r="B41" s="64"/>
      <c r="C41" s="34"/>
      <c r="D41" s="57"/>
      <c r="E41" s="336"/>
      <c r="F41" s="338"/>
      <c r="G41" s="339"/>
      <c r="H41" s="339"/>
      <c r="I41" s="339"/>
      <c r="J41" s="339"/>
      <c r="K41" s="339"/>
      <c r="L41" s="339"/>
      <c r="M41" s="339"/>
      <c r="N41" s="339"/>
      <c r="O41" s="339"/>
      <c r="P41" s="339"/>
      <c r="Q41" s="339"/>
      <c r="R41" s="340"/>
      <c r="S41" s="347"/>
      <c r="T41" s="348"/>
      <c r="U41" s="348"/>
      <c r="V41" s="348"/>
      <c r="W41" s="348"/>
      <c r="X41" s="349"/>
      <c r="Y41" s="344"/>
      <c r="Z41" s="345"/>
      <c r="AA41" s="345"/>
      <c r="AB41" s="345"/>
      <c r="AC41" s="345"/>
      <c r="AD41" s="346"/>
      <c r="AE41" s="338"/>
      <c r="AF41" s="339"/>
      <c r="AG41" s="339"/>
      <c r="AH41" s="339"/>
      <c r="AI41" s="340"/>
      <c r="AJ41" s="47"/>
      <c r="AK41" s="34"/>
      <c r="AL41" s="34"/>
      <c r="AM41" s="57"/>
      <c r="AN41" s="34"/>
      <c r="AO41" s="34"/>
      <c r="AP41" s="34"/>
      <c r="AQ41" s="34"/>
      <c r="AR41" s="34"/>
      <c r="AS41" s="34"/>
      <c r="AT41" s="34"/>
      <c r="AU41" s="66"/>
      <c r="AY41" s="108"/>
      <c r="AZ41" s="134">
        <f>SUM(AJ14:AM39)</f>
        <v>0</v>
      </c>
      <c r="BA41" s="8">
        <f>SUM(AN14:AU39)</f>
        <v>0</v>
      </c>
    </row>
    <row r="42" spans="2:53" ht="12" customHeight="1">
      <c r="B42" s="64"/>
      <c r="C42" s="34"/>
      <c r="D42" s="57"/>
      <c r="E42" s="336"/>
      <c r="F42" s="338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40"/>
      <c r="S42" s="353" t="str">
        <f>IF($AY$252=0,"",$AY$252)</f>
        <v/>
      </c>
      <c r="T42" s="354"/>
      <c r="U42" s="354"/>
      <c r="V42" s="354"/>
      <c r="W42" s="354"/>
      <c r="X42" s="355"/>
      <c r="Y42" s="344"/>
      <c r="Z42" s="345"/>
      <c r="AA42" s="345"/>
      <c r="AB42" s="345"/>
      <c r="AC42" s="345"/>
      <c r="AD42" s="346"/>
      <c r="AE42" s="338"/>
      <c r="AF42" s="339"/>
      <c r="AG42" s="339"/>
      <c r="AH42" s="339"/>
      <c r="AI42" s="340"/>
      <c r="AJ42" s="356">
        <f>$AZ$252</f>
        <v>0</v>
      </c>
      <c r="AK42" s="357"/>
      <c r="AL42" s="357"/>
      <c r="AM42" s="358"/>
      <c r="AN42" s="356">
        <f>$BA$252</f>
        <v>0</v>
      </c>
      <c r="AO42" s="357"/>
      <c r="AP42" s="357"/>
      <c r="AQ42" s="357"/>
      <c r="AR42" s="357"/>
      <c r="AS42" s="357"/>
      <c r="AT42" s="357"/>
      <c r="AU42" s="362"/>
    </row>
    <row r="43" spans="2:53" ht="12" customHeight="1" thickBot="1">
      <c r="B43" s="65"/>
      <c r="C43" s="67"/>
      <c r="D43" s="68"/>
      <c r="E43" s="337"/>
      <c r="F43" s="341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3"/>
      <c r="S43" s="350"/>
      <c r="T43" s="351"/>
      <c r="U43" s="351"/>
      <c r="V43" s="351"/>
      <c r="W43" s="351"/>
      <c r="X43" s="352"/>
      <c r="Y43" s="350"/>
      <c r="Z43" s="351"/>
      <c r="AA43" s="351"/>
      <c r="AB43" s="351"/>
      <c r="AC43" s="351"/>
      <c r="AD43" s="352"/>
      <c r="AE43" s="341"/>
      <c r="AF43" s="342"/>
      <c r="AG43" s="342"/>
      <c r="AH43" s="342"/>
      <c r="AI43" s="343"/>
      <c r="AJ43" s="359"/>
      <c r="AK43" s="360"/>
      <c r="AL43" s="360"/>
      <c r="AM43" s="361"/>
      <c r="AN43" s="359"/>
      <c r="AO43" s="360"/>
      <c r="AP43" s="360"/>
      <c r="AQ43" s="360"/>
      <c r="AR43" s="360"/>
      <c r="AS43" s="360"/>
      <c r="AT43" s="360"/>
      <c r="AU43" s="363"/>
    </row>
    <row r="44" spans="2:53" ht="12" customHeight="1">
      <c r="K44" s="84"/>
      <c r="L44" s="10"/>
      <c r="M44" s="10"/>
      <c r="N44" s="201" t="s">
        <v>109</v>
      </c>
      <c r="O44" s="201"/>
      <c r="P44" s="201"/>
      <c r="Q44" s="201"/>
      <c r="R44" s="201"/>
      <c r="S44" s="201"/>
      <c r="T44" s="10"/>
      <c r="U44" s="10"/>
      <c r="V44" s="14"/>
      <c r="W44" s="428" t="s">
        <v>140</v>
      </c>
      <c r="X44" s="10"/>
      <c r="Y44" s="10"/>
      <c r="Z44" s="10"/>
      <c r="AA44" s="10"/>
      <c r="AB44" s="10"/>
      <c r="AC44" s="10"/>
      <c r="AD44" s="10"/>
      <c r="AE44" s="431" t="s">
        <v>124</v>
      </c>
      <c r="AF44" s="432"/>
      <c r="AG44" s="294" t="s">
        <v>17</v>
      </c>
      <c r="AH44" s="295"/>
      <c r="AI44" s="295"/>
      <c r="AJ44" s="431" t="s">
        <v>77</v>
      </c>
      <c r="AK44" s="201"/>
      <c r="AL44" s="432"/>
      <c r="AM44" s="431" t="s">
        <v>133</v>
      </c>
      <c r="AN44" s="432"/>
      <c r="AO44" s="433" t="s">
        <v>90</v>
      </c>
      <c r="AP44" s="433"/>
      <c r="AQ44" s="433"/>
      <c r="AR44" s="433"/>
      <c r="AS44" s="433"/>
      <c r="AT44" s="434" t="s">
        <v>91</v>
      </c>
      <c r="AU44" s="435"/>
    </row>
    <row r="45" spans="2:53" ht="12" customHeight="1">
      <c r="B45" s="436" t="s">
        <v>108</v>
      </c>
      <c r="C45" s="436"/>
      <c r="D45" s="436"/>
      <c r="E45" s="436"/>
      <c r="F45" s="436"/>
      <c r="G45" s="436"/>
      <c r="H45" s="436"/>
      <c r="I45" s="436"/>
      <c r="J45" s="34"/>
      <c r="K45" s="83"/>
      <c r="L45" s="38"/>
      <c r="M45" s="38"/>
      <c r="N45" s="38"/>
      <c r="O45" s="38"/>
      <c r="P45" s="38"/>
      <c r="Q45" s="38"/>
      <c r="R45" s="38"/>
      <c r="S45" s="2"/>
      <c r="T45" s="2"/>
      <c r="U45" s="38"/>
      <c r="V45" s="39"/>
      <c r="W45" s="429"/>
      <c r="X45" s="401" t="str">
        <f>IF('事業所税の申告書（第44号様式）'!$B$15="","",'事業所税の申告書（第44号様式）'!$B$15)</f>
        <v/>
      </c>
      <c r="Y45" s="402"/>
      <c r="Z45" s="402"/>
      <c r="AA45" s="402"/>
      <c r="AB45" s="402"/>
      <c r="AC45" s="402"/>
      <c r="AD45" s="52" t="s">
        <v>99</v>
      </c>
      <c r="AE45" s="437" t="s">
        <v>130</v>
      </c>
      <c r="AF45" s="438"/>
      <c r="AG45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45" s="217"/>
      <c r="AI45" s="217"/>
      <c r="AJ45" s="230"/>
      <c r="AK45" s="217"/>
      <c r="AL45" s="218"/>
      <c r="AM45" s="300"/>
      <c r="AN45" s="301"/>
      <c r="AO45" s="441" t="str">
        <f>CONCATENATE('事業所税の申告書（第44号様式）'!$AK$4,'事業所税の申告書（第44号様式）'!$AL$4,'事業所税の申告書（第44号様式）'!$AM$4,'事業所税の申告書（第44号様式）'!$AN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45" s="441"/>
      <c r="AQ45" s="441"/>
      <c r="AR45" s="441"/>
      <c r="AS45" s="441"/>
      <c r="AT45" s="230"/>
      <c r="AU45" s="259"/>
      <c r="AV45" s="245" t="s">
        <v>112</v>
      </c>
    </row>
    <row r="46" spans="2:53" ht="12" customHeight="1">
      <c r="B46" s="436"/>
      <c r="C46" s="436"/>
      <c r="D46" s="436"/>
      <c r="E46" s="436"/>
      <c r="F46" s="436"/>
      <c r="G46" s="436"/>
      <c r="H46" s="436"/>
      <c r="I46" s="436"/>
      <c r="J46" s="34"/>
      <c r="K46" s="395" t="s">
        <v>110</v>
      </c>
      <c r="L46" s="396"/>
      <c r="M46" s="396"/>
      <c r="N46" s="396"/>
      <c r="O46" s="396"/>
      <c r="P46" s="396"/>
      <c r="Q46" s="396"/>
      <c r="R46" s="396"/>
      <c r="S46" s="396"/>
      <c r="T46" s="396"/>
      <c r="U46" s="396"/>
      <c r="V46" s="397"/>
      <c r="W46" s="429"/>
      <c r="X46" s="31"/>
      <c r="Y46" s="30"/>
      <c r="Z46" s="30"/>
      <c r="AA46" s="30"/>
      <c r="AB46" s="30"/>
      <c r="AC46" s="30"/>
      <c r="AD46" s="30"/>
      <c r="AE46" s="439"/>
      <c r="AF46" s="440"/>
      <c r="AG46" s="231"/>
      <c r="AH46" s="263"/>
      <c r="AI46" s="263"/>
      <c r="AJ46" s="231"/>
      <c r="AK46" s="263"/>
      <c r="AL46" s="232"/>
      <c r="AM46" s="302"/>
      <c r="AN46" s="303"/>
      <c r="AO46" s="441"/>
      <c r="AP46" s="441"/>
      <c r="AQ46" s="441"/>
      <c r="AR46" s="441"/>
      <c r="AS46" s="441"/>
      <c r="AT46" s="231"/>
      <c r="AU46" s="260"/>
      <c r="AV46" s="245"/>
    </row>
    <row r="47" spans="2:53" ht="12" customHeight="1">
      <c r="B47" s="34"/>
      <c r="C47" s="34"/>
      <c r="D47" s="34"/>
      <c r="E47" s="34"/>
      <c r="F47" s="34"/>
      <c r="G47" s="34"/>
      <c r="H47" s="34"/>
      <c r="I47" s="34"/>
      <c r="J47" s="34"/>
      <c r="K47" s="398" t="s">
        <v>111</v>
      </c>
      <c r="L47" s="399"/>
      <c r="M47" s="399"/>
      <c r="N47" s="399"/>
      <c r="O47" s="399"/>
      <c r="P47" s="399"/>
      <c r="Q47" s="399"/>
      <c r="R47" s="399"/>
      <c r="S47" s="399"/>
      <c r="T47" s="399"/>
      <c r="U47" s="399"/>
      <c r="V47" s="400"/>
      <c r="W47" s="429"/>
      <c r="X47" s="401" t="str">
        <f>IF('事業所税の申告書（第44号様式）'!$K$15="","",'事業所税の申告書（第44号様式）'!$K$15)</f>
        <v/>
      </c>
      <c r="Y47" s="402"/>
      <c r="Z47" s="402"/>
      <c r="AA47" s="402"/>
      <c r="AB47" s="402"/>
      <c r="AC47" s="402"/>
      <c r="AD47" s="53" t="s">
        <v>100</v>
      </c>
      <c r="AE47" s="403" t="s">
        <v>106</v>
      </c>
      <c r="AF47" s="404"/>
      <c r="AG47" s="404"/>
      <c r="AH47" s="405"/>
      <c r="AI47" s="406" t="str">
        <f>IF('事業所税の申告書（第44号様式）'!$F$9="","",'事業所税の申告書（第44号様式）'!$F$9)</f>
        <v/>
      </c>
      <c r="AJ47" s="407"/>
      <c r="AK47" s="407"/>
      <c r="AL47" s="407"/>
      <c r="AM47" s="407"/>
      <c r="AN47" s="407"/>
      <c r="AO47" s="407"/>
      <c r="AP47" s="407"/>
      <c r="AQ47" s="407"/>
      <c r="AR47" s="407"/>
      <c r="AS47" s="407"/>
      <c r="AT47" s="407"/>
      <c r="AU47" s="408"/>
      <c r="AV47" s="245"/>
    </row>
    <row r="48" spans="2:53" ht="12" customHeight="1" thickBot="1">
      <c r="B48" s="34"/>
      <c r="C48" s="34"/>
      <c r="D48" s="34"/>
      <c r="E48" s="34"/>
      <c r="F48" s="34"/>
      <c r="G48" s="34"/>
      <c r="H48" s="34"/>
      <c r="I48" s="34"/>
      <c r="J48" s="34"/>
      <c r="K48" s="85"/>
      <c r="L48" s="86"/>
      <c r="M48" s="67"/>
      <c r="N48" s="67"/>
      <c r="O48" s="67"/>
      <c r="P48" s="67"/>
      <c r="Q48" s="67"/>
      <c r="R48" s="67"/>
      <c r="S48" s="11"/>
      <c r="T48" s="11"/>
      <c r="U48" s="67"/>
      <c r="V48" s="68"/>
      <c r="W48" s="430"/>
      <c r="X48" s="67"/>
      <c r="Y48" s="67"/>
      <c r="Z48" s="67"/>
      <c r="AA48" s="67"/>
      <c r="AB48" s="67"/>
      <c r="AC48" s="67"/>
      <c r="AD48" s="68"/>
      <c r="AE48" s="412" t="s">
        <v>107</v>
      </c>
      <c r="AF48" s="413"/>
      <c r="AG48" s="413"/>
      <c r="AH48" s="414"/>
      <c r="AI48" s="409"/>
      <c r="AJ48" s="410"/>
      <c r="AK48" s="410"/>
      <c r="AL48" s="410"/>
      <c r="AM48" s="410"/>
      <c r="AN48" s="410"/>
      <c r="AO48" s="410"/>
      <c r="AP48" s="410"/>
      <c r="AQ48" s="410"/>
      <c r="AR48" s="410"/>
      <c r="AS48" s="410"/>
      <c r="AT48" s="410"/>
      <c r="AU48" s="411"/>
      <c r="AV48" s="245"/>
    </row>
    <row r="49" spans="2:54" ht="12" customHeight="1">
      <c r="B49" s="73"/>
      <c r="C49" s="74"/>
      <c r="D49" s="74"/>
      <c r="E49" s="415" t="s">
        <v>123</v>
      </c>
      <c r="F49" s="417" t="s">
        <v>126</v>
      </c>
      <c r="G49" s="418"/>
      <c r="H49" s="418"/>
      <c r="I49" s="418"/>
      <c r="J49" s="418"/>
      <c r="K49" s="419"/>
      <c r="L49" s="417" t="s">
        <v>127</v>
      </c>
      <c r="M49" s="418"/>
      <c r="N49" s="418"/>
      <c r="O49" s="418"/>
      <c r="P49" s="418"/>
      <c r="Q49" s="418"/>
      <c r="R49" s="419"/>
      <c r="S49" s="75"/>
      <c r="T49" s="76"/>
      <c r="U49" s="76"/>
      <c r="V49" s="76"/>
      <c r="W49" s="76"/>
      <c r="X49" s="76"/>
      <c r="Y49" s="423" t="s">
        <v>18</v>
      </c>
      <c r="Z49" s="423"/>
      <c r="AA49" s="423"/>
      <c r="AB49" s="423"/>
      <c r="AC49" s="423"/>
      <c r="AD49" s="423"/>
      <c r="AE49" s="76"/>
      <c r="AF49" s="76"/>
      <c r="AG49" s="76"/>
      <c r="AH49" s="76"/>
      <c r="AI49" s="77"/>
      <c r="AJ49" s="75"/>
      <c r="AK49" s="76"/>
      <c r="AL49" s="76"/>
      <c r="AM49" s="423" t="s">
        <v>116</v>
      </c>
      <c r="AN49" s="423"/>
      <c r="AO49" s="423"/>
      <c r="AP49" s="423"/>
      <c r="AQ49" s="423"/>
      <c r="AR49" s="423"/>
      <c r="AS49" s="76"/>
      <c r="AT49" s="76"/>
      <c r="AU49" s="78"/>
      <c r="AV49" s="245"/>
    </row>
    <row r="50" spans="2:54" ht="12" customHeight="1">
      <c r="B50" s="64" t="s">
        <v>124</v>
      </c>
      <c r="C50" s="34"/>
      <c r="D50" s="34"/>
      <c r="E50" s="336"/>
      <c r="F50" s="420"/>
      <c r="G50" s="421"/>
      <c r="H50" s="421"/>
      <c r="I50" s="421"/>
      <c r="J50" s="421"/>
      <c r="K50" s="422"/>
      <c r="L50" s="420"/>
      <c r="M50" s="421"/>
      <c r="N50" s="421"/>
      <c r="O50" s="421"/>
      <c r="P50" s="421"/>
      <c r="Q50" s="421"/>
      <c r="R50" s="422"/>
      <c r="S50" s="56"/>
      <c r="T50" s="404" t="s">
        <v>119</v>
      </c>
      <c r="U50" s="404"/>
      <c r="V50" s="404"/>
      <c r="W50" s="404"/>
      <c r="X50" s="404" t="s">
        <v>120</v>
      </c>
      <c r="Y50" s="4"/>
      <c r="Z50" s="2"/>
      <c r="AA50" s="2"/>
      <c r="AB50" s="2"/>
      <c r="AC50" s="2"/>
      <c r="AD50" s="1"/>
      <c r="AE50" s="37"/>
      <c r="AF50" s="38"/>
      <c r="AG50" s="2"/>
      <c r="AH50" s="2"/>
      <c r="AI50" s="39"/>
      <c r="AJ50" s="4"/>
      <c r="AK50" s="2"/>
      <c r="AL50" s="38"/>
      <c r="AM50" s="39"/>
      <c r="AN50" s="37"/>
      <c r="AO50" s="51"/>
      <c r="AP50" s="51"/>
      <c r="AQ50" s="51"/>
      <c r="AR50" s="51"/>
      <c r="AS50" s="51"/>
      <c r="AT50" s="51"/>
      <c r="AU50" s="79"/>
      <c r="AV50" s="245"/>
    </row>
    <row r="51" spans="2:54" ht="12" customHeight="1">
      <c r="B51" s="64"/>
      <c r="C51" s="34"/>
      <c r="D51" s="34"/>
      <c r="E51" s="336"/>
      <c r="F51" s="403" t="s">
        <v>128</v>
      </c>
      <c r="G51" s="404"/>
      <c r="H51" s="404"/>
      <c r="I51" s="404"/>
      <c r="J51" s="404"/>
      <c r="K51" s="404"/>
      <c r="L51" s="404"/>
      <c r="M51" s="404"/>
      <c r="N51" s="404"/>
      <c r="O51" s="404"/>
      <c r="P51" s="404"/>
      <c r="Q51" s="404"/>
      <c r="R51" s="405"/>
      <c r="S51" s="40"/>
      <c r="T51" s="421"/>
      <c r="U51" s="421"/>
      <c r="V51" s="421"/>
      <c r="W51" s="421"/>
      <c r="X51" s="421"/>
      <c r="Y51" s="207" t="s">
        <v>117</v>
      </c>
      <c r="Z51" s="163"/>
      <c r="AA51" s="163"/>
      <c r="AB51" s="163"/>
      <c r="AC51" s="163"/>
      <c r="AD51" s="164"/>
      <c r="AE51" s="48"/>
      <c r="AF51" s="43"/>
      <c r="AG51" s="3"/>
      <c r="AH51" s="3"/>
      <c r="AI51" s="44"/>
      <c r="AJ51" s="207" t="s">
        <v>103</v>
      </c>
      <c r="AK51" s="163"/>
      <c r="AL51" s="163"/>
      <c r="AM51" s="164"/>
      <c r="AN51" s="424" t="s">
        <v>104</v>
      </c>
      <c r="AO51" s="425"/>
      <c r="AP51" s="425"/>
      <c r="AQ51" s="425"/>
      <c r="AR51" s="425"/>
      <c r="AS51" s="425"/>
      <c r="AT51" s="425"/>
      <c r="AU51" s="427"/>
      <c r="AV51" s="245"/>
      <c r="AY51" s="34"/>
      <c r="AZ51" s="34"/>
      <c r="BA51" s="34"/>
      <c r="BB51" s="34"/>
    </row>
    <row r="52" spans="2:54" ht="12" customHeight="1">
      <c r="B52" s="64" t="s">
        <v>125</v>
      </c>
      <c r="C52" s="34"/>
      <c r="D52" s="34"/>
      <c r="E52" s="336"/>
      <c r="F52" s="424"/>
      <c r="G52" s="425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6"/>
      <c r="S52" s="37"/>
      <c r="T52" s="404" t="s">
        <v>121</v>
      </c>
      <c r="U52" s="404"/>
      <c r="V52" s="404"/>
      <c r="W52" s="404"/>
      <c r="X52" s="404" t="s">
        <v>122</v>
      </c>
      <c r="Y52" s="207" t="s">
        <v>118</v>
      </c>
      <c r="Z52" s="163"/>
      <c r="AA52" s="163"/>
      <c r="AB52" s="163"/>
      <c r="AC52" s="163"/>
      <c r="AD52" s="164"/>
      <c r="AE52" s="37"/>
      <c r="AF52" s="38"/>
      <c r="AG52" s="2"/>
      <c r="AH52" s="2"/>
      <c r="AI52" s="39"/>
      <c r="AJ52" s="7"/>
      <c r="AK52" s="9"/>
      <c r="AL52" s="34"/>
      <c r="AM52" s="57" t="s">
        <v>105</v>
      </c>
      <c r="AN52" s="56"/>
      <c r="AO52" s="33"/>
      <c r="AP52" s="33"/>
      <c r="AQ52" s="33"/>
      <c r="AR52" s="33"/>
      <c r="AS52" s="33"/>
      <c r="AT52" s="33"/>
      <c r="AU52" s="80" t="s">
        <v>139</v>
      </c>
      <c r="AV52" s="245"/>
      <c r="AY52" s="36"/>
      <c r="AZ52" s="36"/>
      <c r="BA52" s="34"/>
      <c r="BB52" s="34"/>
    </row>
    <row r="53" spans="2:54" ht="12" customHeight="1">
      <c r="B53" s="81"/>
      <c r="C53" s="41"/>
      <c r="D53" s="41"/>
      <c r="E53" s="416"/>
      <c r="F53" s="420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2"/>
      <c r="S53" s="40"/>
      <c r="T53" s="421"/>
      <c r="U53" s="421"/>
      <c r="V53" s="421"/>
      <c r="W53" s="421"/>
      <c r="X53" s="421"/>
      <c r="Y53" s="5"/>
      <c r="Z53" s="3"/>
      <c r="AA53" s="3"/>
      <c r="AB53" s="3"/>
      <c r="AC53" s="3"/>
      <c r="AD53" s="13"/>
      <c r="AE53" s="48"/>
      <c r="AF53" s="43"/>
      <c r="AG53" s="3"/>
      <c r="AH53" s="3"/>
      <c r="AI53" s="44"/>
      <c r="AJ53" s="5"/>
      <c r="AK53" s="3"/>
      <c r="AL53" s="41"/>
      <c r="AM53" s="42"/>
      <c r="AN53" s="40"/>
      <c r="AO53" s="41"/>
      <c r="AP53" s="41"/>
      <c r="AQ53" s="41"/>
      <c r="AR53" s="41"/>
      <c r="AS53" s="41"/>
      <c r="AT53" s="41"/>
      <c r="AU53" s="82"/>
      <c r="AV53" s="245"/>
      <c r="AY53" s="36"/>
      <c r="AZ53" s="36"/>
      <c r="BA53" s="34"/>
      <c r="BB53" s="34"/>
    </row>
    <row r="54" spans="2:54" ht="12" customHeight="1">
      <c r="B54" s="83"/>
      <c r="C54" s="38"/>
      <c r="D54" s="39"/>
      <c r="E54" s="364">
        <v>1</v>
      </c>
      <c r="F54" s="367"/>
      <c r="G54" s="368"/>
      <c r="H54" s="368"/>
      <c r="I54" s="368"/>
      <c r="J54" s="368"/>
      <c r="K54" s="369"/>
      <c r="L54" s="367"/>
      <c r="M54" s="368"/>
      <c r="N54" s="368"/>
      <c r="O54" s="368"/>
      <c r="P54" s="368"/>
      <c r="Q54" s="368"/>
      <c r="R54" s="369"/>
      <c r="S54" s="373"/>
      <c r="T54" s="374"/>
      <c r="U54" s="374"/>
      <c r="V54" s="374"/>
      <c r="W54" s="374"/>
      <c r="X54" s="375"/>
      <c r="Y54" s="353" t="str">
        <f>IF($S54="","",$S54+$S56)</f>
        <v/>
      </c>
      <c r="Z54" s="354"/>
      <c r="AA54" s="354"/>
      <c r="AB54" s="354"/>
      <c r="AC54" s="354"/>
      <c r="AD54" s="355"/>
      <c r="AE54" s="49"/>
      <c r="AF54" s="45"/>
      <c r="AG54" s="45"/>
      <c r="AH54" s="38"/>
      <c r="AI54" s="46"/>
      <c r="AJ54" s="49"/>
      <c r="AK54" s="38"/>
      <c r="AL54" s="38"/>
      <c r="AM54" s="55" t="s">
        <v>102</v>
      </c>
      <c r="AN54" s="38"/>
      <c r="AO54" s="38"/>
      <c r="AP54" s="93" t="s">
        <v>37</v>
      </c>
      <c r="AQ54" s="93"/>
      <c r="AR54" s="93" t="s">
        <v>32</v>
      </c>
      <c r="AS54" s="93"/>
      <c r="AT54" s="93" t="s">
        <v>31</v>
      </c>
      <c r="AU54" s="50" t="s">
        <v>30</v>
      </c>
      <c r="AV54" s="245"/>
      <c r="AX54" s="108">
        <f>S54</f>
        <v>0</v>
      </c>
      <c r="AY54" s="34"/>
      <c r="AZ54" s="34"/>
      <c r="BA54" s="34"/>
      <c r="BB54" s="34"/>
    </row>
    <row r="55" spans="2:54" ht="12" customHeight="1">
      <c r="B55" s="64"/>
      <c r="C55" s="34"/>
      <c r="D55" s="57"/>
      <c r="E55" s="365"/>
      <c r="F55" s="370"/>
      <c r="G55" s="371"/>
      <c r="H55" s="371"/>
      <c r="I55" s="371"/>
      <c r="J55" s="371"/>
      <c r="K55" s="372"/>
      <c r="L55" s="370"/>
      <c r="M55" s="371"/>
      <c r="N55" s="371"/>
      <c r="O55" s="371"/>
      <c r="P55" s="371"/>
      <c r="Q55" s="371"/>
      <c r="R55" s="372"/>
      <c r="S55" s="376"/>
      <c r="T55" s="377"/>
      <c r="U55" s="377"/>
      <c r="V55" s="377"/>
      <c r="W55" s="377"/>
      <c r="X55" s="378"/>
      <c r="Y55" s="344"/>
      <c r="Z55" s="345"/>
      <c r="AA55" s="345"/>
      <c r="AB55" s="345"/>
      <c r="AC55" s="345"/>
      <c r="AD55" s="346"/>
      <c r="AE55" s="382" t="str">
        <f>IF($S54="","",'事業所税の申告書（第44号様式）'!$B$15)</f>
        <v/>
      </c>
      <c r="AF55" s="383"/>
      <c r="AG55" s="383"/>
      <c r="AH55" s="383"/>
      <c r="AI55" s="52" t="s">
        <v>99</v>
      </c>
      <c r="AJ55" s="47"/>
      <c r="AK55" s="34"/>
      <c r="AL55" s="34"/>
      <c r="AM55" s="57"/>
      <c r="AN55" s="34"/>
      <c r="AO55" s="34"/>
      <c r="AP55" s="34"/>
      <c r="AQ55" s="34"/>
      <c r="AR55" s="34"/>
      <c r="AS55" s="34"/>
      <c r="AT55" s="34"/>
      <c r="AU55" s="66"/>
      <c r="AV55" s="245"/>
    </row>
    <row r="56" spans="2:54" ht="12" customHeight="1">
      <c r="B56" s="64"/>
      <c r="C56" s="34"/>
      <c r="D56" s="57"/>
      <c r="E56" s="365"/>
      <c r="F56" s="384"/>
      <c r="G56" s="385"/>
      <c r="H56" s="385"/>
      <c r="I56" s="385"/>
      <c r="J56" s="385"/>
      <c r="K56" s="385"/>
      <c r="L56" s="385"/>
      <c r="M56" s="385"/>
      <c r="N56" s="385"/>
      <c r="O56" s="385"/>
      <c r="P56" s="385"/>
      <c r="Q56" s="385"/>
      <c r="R56" s="386"/>
      <c r="S56" s="373"/>
      <c r="T56" s="374"/>
      <c r="U56" s="374"/>
      <c r="V56" s="374"/>
      <c r="W56" s="374"/>
      <c r="X56" s="375"/>
      <c r="Y56" s="344"/>
      <c r="Z56" s="345"/>
      <c r="AA56" s="345"/>
      <c r="AB56" s="345"/>
      <c r="AC56" s="345"/>
      <c r="AD56" s="346"/>
      <c r="AE56" s="382" t="str">
        <f>IF($S54="","",'事業所税の申告書（第44号様式）'!$K$15)</f>
        <v/>
      </c>
      <c r="AF56" s="383"/>
      <c r="AG56" s="383"/>
      <c r="AH56" s="383"/>
      <c r="AI56" s="53" t="s">
        <v>100</v>
      </c>
      <c r="AJ56" s="328"/>
      <c r="AK56" s="329"/>
      <c r="AL56" s="329"/>
      <c r="AM56" s="330"/>
      <c r="AN56" s="328"/>
      <c r="AO56" s="329"/>
      <c r="AP56" s="329"/>
      <c r="AQ56" s="329"/>
      <c r="AR56" s="329"/>
      <c r="AS56" s="329"/>
      <c r="AT56" s="329"/>
      <c r="AU56" s="334"/>
      <c r="AY56" s="108">
        <f>S56</f>
        <v>0</v>
      </c>
    </row>
    <row r="57" spans="2:54" ht="12" customHeight="1">
      <c r="B57" s="81"/>
      <c r="C57" s="41"/>
      <c r="D57" s="42"/>
      <c r="E57" s="394"/>
      <c r="F57" s="227"/>
      <c r="G57" s="228"/>
      <c r="H57" s="228"/>
      <c r="I57" s="228"/>
      <c r="J57" s="228"/>
      <c r="K57" s="228"/>
      <c r="L57" s="228"/>
      <c r="M57" s="228"/>
      <c r="N57" s="228"/>
      <c r="O57" s="228"/>
      <c r="P57" s="228"/>
      <c r="Q57" s="228"/>
      <c r="R57" s="229"/>
      <c r="S57" s="376"/>
      <c r="T57" s="377"/>
      <c r="U57" s="377"/>
      <c r="V57" s="377"/>
      <c r="W57" s="377"/>
      <c r="X57" s="378"/>
      <c r="Y57" s="347"/>
      <c r="Z57" s="348"/>
      <c r="AA57" s="348"/>
      <c r="AB57" s="348"/>
      <c r="AC57" s="348"/>
      <c r="AD57" s="349"/>
      <c r="AE57" s="40"/>
      <c r="AF57" s="41"/>
      <c r="AG57" s="41"/>
      <c r="AH57" s="41" t="str">
        <f>IF($S54="","",12)</f>
        <v/>
      </c>
      <c r="AI57" s="54" t="s">
        <v>101</v>
      </c>
      <c r="AJ57" s="306"/>
      <c r="AK57" s="307"/>
      <c r="AL57" s="307"/>
      <c r="AM57" s="393"/>
      <c r="AN57" s="306"/>
      <c r="AO57" s="307"/>
      <c r="AP57" s="307"/>
      <c r="AQ57" s="307"/>
      <c r="AR57" s="307"/>
      <c r="AS57" s="307"/>
      <c r="AT57" s="307"/>
      <c r="AU57" s="308"/>
    </row>
    <row r="58" spans="2:54" ht="12" customHeight="1">
      <c r="B58" s="83"/>
      <c r="C58" s="38"/>
      <c r="D58" s="39"/>
      <c r="E58" s="364">
        <v>1</v>
      </c>
      <c r="F58" s="367"/>
      <c r="G58" s="368"/>
      <c r="H58" s="368"/>
      <c r="I58" s="368"/>
      <c r="J58" s="368"/>
      <c r="K58" s="369"/>
      <c r="L58" s="367"/>
      <c r="M58" s="368"/>
      <c r="N58" s="368"/>
      <c r="O58" s="368"/>
      <c r="P58" s="368"/>
      <c r="Q58" s="368"/>
      <c r="R58" s="369"/>
      <c r="S58" s="373"/>
      <c r="T58" s="374"/>
      <c r="U58" s="374"/>
      <c r="V58" s="374"/>
      <c r="W58" s="374"/>
      <c r="X58" s="375"/>
      <c r="Y58" s="353" t="str">
        <f t="shared" ref="Y58" si="6">IF($S58="","",$S58+$S60)</f>
        <v/>
      </c>
      <c r="Z58" s="354"/>
      <c r="AA58" s="354"/>
      <c r="AB58" s="354"/>
      <c r="AC58" s="354"/>
      <c r="AD58" s="355"/>
      <c r="AE58" s="49"/>
      <c r="AF58" s="45"/>
      <c r="AG58" s="45"/>
      <c r="AH58" s="38"/>
      <c r="AI58" s="46"/>
      <c r="AJ58" s="49"/>
      <c r="AK58" s="38"/>
      <c r="AL58" s="38"/>
      <c r="AM58" s="55" t="s">
        <v>102</v>
      </c>
      <c r="AN58" s="38"/>
      <c r="AO58" s="38"/>
      <c r="AP58" s="22"/>
      <c r="AQ58" s="22"/>
      <c r="AR58" s="22"/>
      <c r="AS58" s="22"/>
      <c r="AT58" s="22"/>
      <c r="AU58" s="28"/>
      <c r="AX58" s="108">
        <f>S58</f>
        <v>0</v>
      </c>
    </row>
    <row r="59" spans="2:54" ht="12" customHeight="1">
      <c r="B59" s="64"/>
      <c r="C59" s="34"/>
      <c r="D59" s="57"/>
      <c r="E59" s="365"/>
      <c r="F59" s="370"/>
      <c r="G59" s="371"/>
      <c r="H59" s="371"/>
      <c r="I59" s="371"/>
      <c r="J59" s="371"/>
      <c r="K59" s="372"/>
      <c r="L59" s="370"/>
      <c r="M59" s="371"/>
      <c r="N59" s="371"/>
      <c r="O59" s="371"/>
      <c r="P59" s="371"/>
      <c r="Q59" s="371"/>
      <c r="R59" s="372"/>
      <c r="S59" s="376"/>
      <c r="T59" s="377"/>
      <c r="U59" s="377"/>
      <c r="V59" s="377"/>
      <c r="W59" s="377"/>
      <c r="X59" s="378"/>
      <c r="Y59" s="344"/>
      <c r="Z59" s="345"/>
      <c r="AA59" s="345"/>
      <c r="AB59" s="345"/>
      <c r="AC59" s="345"/>
      <c r="AD59" s="346"/>
      <c r="AE59" s="382" t="str">
        <f>IF($S58="","",'事業所税の申告書（第44号様式）'!$B$15)</f>
        <v/>
      </c>
      <c r="AF59" s="383"/>
      <c r="AG59" s="383"/>
      <c r="AH59" s="383"/>
      <c r="AI59" s="52" t="s">
        <v>99</v>
      </c>
      <c r="AJ59" s="47"/>
      <c r="AK59" s="34"/>
      <c r="AL59" s="34"/>
      <c r="AM59" s="57"/>
      <c r="AN59" s="34"/>
      <c r="AO59" s="34"/>
      <c r="AP59" s="34"/>
      <c r="AQ59" s="34"/>
      <c r="AR59" s="34"/>
      <c r="AS59" s="34"/>
      <c r="AT59" s="34"/>
      <c r="AU59" s="66"/>
    </row>
    <row r="60" spans="2:54" ht="12" customHeight="1">
      <c r="B60" s="64"/>
      <c r="C60" s="34"/>
      <c r="D60" s="57"/>
      <c r="E60" s="365"/>
      <c r="F60" s="384"/>
      <c r="G60" s="385"/>
      <c r="H60" s="385"/>
      <c r="I60" s="385"/>
      <c r="J60" s="385"/>
      <c r="K60" s="385"/>
      <c r="L60" s="385"/>
      <c r="M60" s="385"/>
      <c r="N60" s="385"/>
      <c r="O60" s="385"/>
      <c r="P60" s="385"/>
      <c r="Q60" s="385"/>
      <c r="R60" s="386"/>
      <c r="S60" s="373"/>
      <c r="T60" s="374"/>
      <c r="U60" s="374"/>
      <c r="V60" s="374"/>
      <c r="W60" s="374"/>
      <c r="X60" s="375"/>
      <c r="Y60" s="344"/>
      <c r="Z60" s="345"/>
      <c r="AA60" s="345"/>
      <c r="AB60" s="345"/>
      <c r="AC60" s="345"/>
      <c r="AD60" s="346"/>
      <c r="AE60" s="382" t="str">
        <f>IF($S58="","",'事業所税の申告書（第44号様式）'!$K$15)</f>
        <v/>
      </c>
      <c r="AF60" s="383"/>
      <c r="AG60" s="383"/>
      <c r="AH60" s="383"/>
      <c r="AI60" s="53" t="s">
        <v>100</v>
      </c>
      <c r="AJ60" s="328"/>
      <c r="AK60" s="329"/>
      <c r="AL60" s="329"/>
      <c r="AM60" s="330"/>
      <c r="AN60" s="328"/>
      <c r="AO60" s="329"/>
      <c r="AP60" s="329"/>
      <c r="AQ60" s="329"/>
      <c r="AR60" s="329"/>
      <c r="AS60" s="329"/>
      <c r="AT60" s="329"/>
      <c r="AU60" s="334"/>
      <c r="AY60" s="108">
        <f>S60</f>
        <v>0</v>
      </c>
    </row>
    <row r="61" spans="2:54" ht="12" customHeight="1">
      <c r="B61" s="81"/>
      <c r="C61" s="41"/>
      <c r="D61" s="42"/>
      <c r="E61" s="394"/>
      <c r="F61" s="227"/>
      <c r="G61" s="228"/>
      <c r="H61" s="228"/>
      <c r="I61" s="228"/>
      <c r="J61" s="228"/>
      <c r="K61" s="228"/>
      <c r="L61" s="228"/>
      <c r="M61" s="228"/>
      <c r="N61" s="228"/>
      <c r="O61" s="228"/>
      <c r="P61" s="228"/>
      <c r="Q61" s="228"/>
      <c r="R61" s="229"/>
      <c r="S61" s="376"/>
      <c r="T61" s="377"/>
      <c r="U61" s="377"/>
      <c r="V61" s="377"/>
      <c r="W61" s="377"/>
      <c r="X61" s="378"/>
      <c r="Y61" s="347"/>
      <c r="Z61" s="348"/>
      <c r="AA61" s="348"/>
      <c r="AB61" s="348"/>
      <c r="AC61" s="348"/>
      <c r="AD61" s="349"/>
      <c r="AE61" s="40"/>
      <c r="AF61" s="41"/>
      <c r="AG61" s="41"/>
      <c r="AH61" s="41" t="str">
        <f>IF($S58="","",12)</f>
        <v/>
      </c>
      <c r="AI61" s="54" t="s">
        <v>101</v>
      </c>
      <c r="AJ61" s="306"/>
      <c r="AK61" s="307"/>
      <c r="AL61" s="307"/>
      <c r="AM61" s="393"/>
      <c r="AN61" s="306"/>
      <c r="AO61" s="307"/>
      <c r="AP61" s="307"/>
      <c r="AQ61" s="307"/>
      <c r="AR61" s="307"/>
      <c r="AS61" s="307"/>
      <c r="AT61" s="307"/>
      <c r="AU61" s="308"/>
    </row>
    <row r="62" spans="2:54" ht="12" customHeight="1">
      <c r="B62" s="83"/>
      <c r="C62" s="38"/>
      <c r="D62" s="39"/>
      <c r="E62" s="364">
        <v>1</v>
      </c>
      <c r="F62" s="367"/>
      <c r="G62" s="368"/>
      <c r="H62" s="368"/>
      <c r="I62" s="368"/>
      <c r="J62" s="368"/>
      <c r="K62" s="369"/>
      <c r="L62" s="367"/>
      <c r="M62" s="368"/>
      <c r="N62" s="368"/>
      <c r="O62" s="368"/>
      <c r="P62" s="368"/>
      <c r="Q62" s="368"/>
      <c r="R62" s="369"/>
      <c r="S62" s="373"/>
      <c r="T62" s="374"/>
      <c r="U62" s="374"/>
      <c r="V62" s="374"/>
      <c r="W62" s="374"/>
      <c r="X62" s="375"/>
      <c r="Y62" s="353" t="str">
        <f t="shared" ref="Y62" si="7">IF($S62="","",$S62+$S64)</f>
        <v/>
      </c>
      <c r="Z62" s="354"/>
      <c r="AA62" s="354"/>
      <c r="AB62" s="354"/>
      <c r="AC62" s="354"/>
      <c r="AD62" s="355"/>
      <c r="AE62" s="49"/>
      <c r="AF62" s="45"/>
      <c r="AG62" s="45"/>
      <c r="AH62" s="38"/>
      <c r="AI62" s="46"/>
      <c r="AJ62" s="49"/>
      <c r="AK62" s="38"/>
      <c r="AL62" s="38"/>
      <c r="AM62" s="55" t="s">
        <v>102</v>
      </c>
      <c r="AN62" s="38"/>
      <c r="AO62" s="38"/>
      <c r="AP62" s="22"/>
      <c r="AQ62" s="22"/>
      <c r="AR62" s="22"/>
      <c r="AS62" s="22"/>
      <c r="AT62" s="22"/>
      <c r="AU62" s="28"/>
      <c r="AX62" s="108">
        <f>S62</f>
        <v>0</v>
      </c>
    </row>
    <row r="63" spans="2:54" ht="12" customHeight="1">
      <c r="B63" s="64"/>
      <c r="C63" s="34"/>
      <c r="D63" s="57"/>
      <c r="E63" s="365"/>
      <c r="F63" s="370"/>
      <c r="G63" s="371"/>
      <c r="H63" s="371"/>
      <c r="I63" s="371"/>
      <c r="J63" s="371"/>
      <c r="K63" s="372"/>
      <c r="L63" s="370"/>
      <c r="M63" s="371"/>
      <c r="N63" s="371"/>
      <c r="O63" s="371"/>
      <c r="P63" s="371"/>
      <c r="Q63" s="371"/>
      <c r="R63" s="372"/>
      <c r="S63" s="376"/>
      <c r="T63" s="377"/>
      <c r="U63" s="377"/>
      <c r="V63" s="377"/>
      <c r="W63" s="377"/>
      <c r="X63" s="378"/>
      <c r="Y63" s="344"/>
      <c r="Z63" s="345"/>
      <c r="AA63" s="345"/>
      <c r="AB63" s="345"/>
      <c r="AC63" s="345"/>
      <c r="AD63" s="346"/>
      <c r="AE63" s="382" t="str">
        <f>IF($S62="","",'事業所税の申告書（第44号様式）'!$B$15)</f>
        <v/>
      </c>
      <c r="AF63" s="383"/>
      <c r="AG63" s="383"/>
      <c r="AH63" s="383"/>
      <c r="AI63" s="52" t="s">
        <v>99</v>
      </c>
      <c r="AJ63" s="47"/>
      <c r="AK63" s="34"/>
      <c r="AL63" s="34"/>
      <c r="AM63" s="57"/>
      <c r="AN63" s="34"/>
      <c r="AO63" s="34"/>
      <c r="AP63" s="34"/>
      <c r="AQ63" s="34"/>
      <c r="AR63" s="34"/>
      <c r="AS63" s="34"/>
      <c r="AT63" s="34"/>
      <c r="AU63" s="66"/>
    </row>
    <row r="64" spans="2:54" ht="12" customHeight="1">
      <c r="B64" s="64"/>
      <c r="C64" s="34"/>
      <c r="D64" s="57"/>
      <c r="E64" s="365"/>
      <c r="F64" s="384"/>
      <c r="G64" s="385"/>
      <c r="H64" s="385"/>
      <c r="I64" s="385"/>
      <c r="J64" s="385"/>
      <c r="K64" s="385"/>
      <c r="L64" s="385"/>
      <c r="M64" s="385"/>
      <c r="N64" s="385"/>
      <c r="O64" s="385"/>
      <c r="P64" s="385"/>
      <c r="Q64" s="385"/>
      <c r="R64" s="386"/>
      <c r="S64" s="373"/>
      <c r="T64" s="374"/>
      <c r="U64" s="374"/>
      <c r="V64" s="374"/>
      <c r="W64" s="374"/>
      <c r="X64" s="375"/>
      <c r="Y64" s="344"/>
      <c r="Z64" s="345"/>
      <c r="AA64" s="345"/>
      <c r="AB64" s="345"/>
      <c r="AC64" s="345"/>
      <c r="AD64" s="346"/>
      <c r="AE64" s="382" t="str">
        <f>IF($S62="","",'事業所税の申告書（第44号様式）'!$K$15)</f>
        <v/>
      </c>
      <c r="AF64" s="383"/>
      <c r="AG64" s="383"/>
      <c r="AH64" s="383"/>
      <c r="AI64" s="53" t="s">
        <v>100</v>
      </c>
      <c r="AJ64" s="328"/>
      <c r="AK64" s="329"/>
      <c r="AL64" s="329"/>
      <c r="AM64" s="330"/>
      <c r="AN64" s="328"/>
      <c r="AO64" s="329"/>
      <c r="AP64" s="329"/>
      <c r="AQ64" s="329"/>
      <c r="AR64" s="329"/>
      <c r="AS64" s="329"/>
      <c r="AT64" s="329"/>
      <c r="AU64" s="334"/>
      <c r="AY64" s="108">
        <f>S64</f>
        <v>0</v>
      </c>
    </row>
    <row r="65" spans="2:51" ht="12" customHeight="1">
      <c r="B65" s="81"/>
      <c r="C65" s="41"/>
      <c r="D65" s="42"/>
      <c r="E65" s="394"/>
      <c r="F65" s="227"/>
      <c r="G65" s="228"/>
      <c r="H65" s="228"/>
      <c r="I65" s="228"/>
      <c r="J65" s="228"/>
      <c r="K65" s="228"/>
      <c r="L65" s="228"/>
      <c r="M65" s="228"/>
      <c r="N65" s="228"/>
      <c r="O65" s="228"/>
      <c r="P65" s="228"/>
      <c r="Q65" s="228"/>
      <c r="R65" s="229"/>
      <c r="S65" s="376"/>
      <c r="T65" s="377"/>
      <c r="U65" s="377"/>
      <c r="V65" s="377"/>
      <c r="W65" s="377"/>
      <c r="X65" s="378"/>
      <c r="Y65" s="347"/>
      <c r="Z65" s="348"/>
      <c r="AA65" s="348"/>
      <c r="AB65" s="348"/>
      <c r="AC65" s="348"/>
      <c r="AD65" s="349"/>
      <c r="AE65" s="40"/>
      <c r="AF65" s="41"/>
      <c r="AG65" s="41"/>
      <c r="AH65" s="41" t="str">
        <f>IF($S62="","",12)</f>
        <v/>
      </c>
      <c r="AI65" s="54" t="s">
        <v>101</v>
      </c>
      <c r="AJ65" s="306"/>
      <c r="AK65" s="307"/>
      <c r="AL65" s="307"/>
      <c r="AM65" s="393"/>
      <c r="AN65" s="306"/>
      <c r="AO65" s="307"/>
      <c r="AP65" s="307"/>
      <c r="AQ65" s="307"/>
      <c r="AR65" s="307"/>
      <c r="AS65" s="307"/>
      <c r="AT65" s="307"/>
      <c r="AU65" s="308"/>
    </row>
    <row r="66" spans="2:51" ht="12" customHeight="1">
      <c r="B66" s="83"/>
      <c r="C66" s="38"/>
      <c r="D66" s="39"/>
      <c r="E66" s="364">
        <v>1</v>
      </c>
      <c r="F66" s="367"/>
      <c r="G66" s="368"/>
      <c r="H66" s="368"/>
      <c r="I66" s="368"/>
      <c r="J66" s="368"/>
      <c r="K66" s="369"/>
      <c r="L66" s="367"/>
      <c r="M66" s="368"/>
      <c r="N66" s="368"/>
      <c r="O66" s="368"/>
      <c r="P66" s="368"/>
      <c r="Q66" s="368"/>
      <c r="R66" s="369"/>
      <c r="S66" s="373"/>
      <c r="T66" s="374"/>
      <c r="U66" s="374"/>
      <c r="V66" s="374"/>
      <c r="W66" s="374"/>
      <c r="X66" s="375"/>
      <c r="Y66" s="353" t="str">
        <f t="shared" ref="Y66" si="8">IF($S66="","",$S66+$S68)</f>
        <v/>
      </c>
      <c r="Z66" s="354"/>
      <c r="AA66" s="354"/>
      <c r="AB66" s="354"/>
      <c r="AC66" s="354"/>
      <c r="AD66" s="355"/>
      <c r="AE66" s="49"/>
      <c r="AF66" s="45"/>
      <c r="AG66" s="45"/>
      <c r="AH66" s="38"/>
      <c r="AI66" s="46"/>
      <c r="AJ66" s="49"/>
      <c r="AK66" s="38"/>
      <c r="AL66" s="38"/>
      <c r="AM66" s="55" t="s">
        <v>102</v>
      </c>
      <c r="AN66" s="38"/>
      <c r="AO66" s="38"/>
      <c r="AP66" s="22"/>
      <c r="AQ66" s="22"/>
      <c r="AR66" s="22"/>
      <c r="AS66" s="22"/>
      <c r="AT66" s="22"/>
      <c r="AU66" s="28"/>
      <c r="AX66" s="108">
        <f>S66</f>
        <v>0</v>
      </c>
    </row>
    <row r="67" spans="2:51" ht="12" customHeight="1">
      <c r="B67" s="64"/>
      <c r="C67" s="34"/>
      <c r="D67" s="57"/>
      <c r="E67" s="365"/>
      <c r="F67" s="370"/>
      <c r="G67" s="371"/>
      <c r="H67" s="371"/>
      <c r="I67" s="371"/>
      <c r="J67" s="371"/>
      <c r="K67" s="372"/>
      <c r="L67" s="370"/>
      <c r="M67" s="371"/>
      <c r="N67" s="371"/>
      <c r="O67" s="371"/>
      <c r="P67" s="371"/>
      <c r="Q67" s="371"/>
      <c r="R67" s="372"/>
      <c r="S67" s="376"/>
      <c r="T67" s="377"/>
      <c r="U67" s="377"/>
      <c r="V67" s="377"/>
      <c r="W67" s="377"/>
      <c r="X67" s="378"/>
      <c r="Y67" s="344"/>
      <c r="Z67" s="345"/>
      <c r="AA67" s="345"/>
      <c r="AB67" s="345"/>
      <c r="AC67" s="345"/>
      <c r="AD67" s="346"/>
      <c r="AE67" s="382" t="str">
        <f>IF($S66="","",'事業所税の申告書（第44号様式）'!$B$15)</f>
        <v/>
      </c>
      <c r="AF67" s="383"/>
      <c r="AG67" s="383"/>
      <c r="AH67" s="383"/>
      <c r="AI67" s="52" t="s">
        <v>99</v>
      </c>
      <c r="AJ67" s="47"/>
      <c r="AK67" s="34"/>
      <c r="AL67" s="34"/>
      <c r="AM67" s="57"/>
      <c r="AN67" s="34"/>
      <c r="AO67" s="34"/>
      <c r="AP67" s="34"/>
      <c r="AQ67" s="34"/>
      <c r="AR67" s="34"/>
      <c r="AS67" s="34"/>
      <c r="AT67" s="34"/>
      <c r="AU67" s="66"/>
    </row>
    <row r="68" spans="2:51" ht="12" customHeight="1">
      <c r="B68" s="64"/>
      <c r="C68" s="34"/>
      <c r="D68" s="57"/>
      <c r="E68" s="365"/>
      <c r="F68" s="384"/>
      <c r="G68" s="385"/>
      <c r="H68" s="385"/>
      <c r="I68" s="385"/>
      <c r="J68" s="385"/>
      <c r="K68" s="385"/>
      <c r="L68" s="385"/>
      <c r="M68" s="385"/>
      <c r="N68" s="385"/>
      <c r="O68" s="385"/>
      <c r="P68" s="385"/>
      <c r="Q68" s="385"/>
      <c r="R68" s="386"/>
      <c r="S68" s="373"/>
      <c r="T68" s="374"/>
      <c r="U68" s="374"/>
      <c r="V68" s="374"/>
      <c r="W68" s="374"/>
      <c r="X68" s="375"/>
      <c r="Y68" s="344"/>
      <c r="Z68" s="345"/>
      <c r="AA68" s="345"/>
      <c r="AB68" s="345"/>
      <c r="AC68" s="345"/>
      <c r="AD68" s="346"/>
      <c r="AE68" s="382" t="str">
        <f>IF($S66="","",'事業所税の申告書（第44号様式）'!$K$15)</f>
        <v/>
      </c>
      <c r="AF68" s="383"/>
      <c r="AG68" s="383"/>
      <c r="AH68" s="383"/>
      <c r="AI68" s="53" t="s">
        <v>100</v>
      </c>
      <c r="AJ68" s="328"/>
      <c r="AK68" s="329"/>
      <c r="AL68" s="329"/>
      <c r="AM68" s="330"/>
      <c r="AN68" s="328"/>
      <c r="AO68" s="329"/>
      <c r="AP68" s="329"/>
      <c r="AQ68" s="329"/>
      <c r="AR68" s="329"/>
      <c r="AS68" s="329"/>
      <c r="AT68" s="329"/>
      <c r="AU68" s="334"/>
      <c r="AY68" s="108">
        <f>S68</f>
        <v>0</v>
      </c>
    </row>
    <row r="69" spans="2:51" ht="12" customHeight="1">
      <c r="B69" s="81"/>
      <c r="C69" s="41"/>
      <c r="D69" s="42"/>
      <c r="E69" s="394"/>
      <c r="F69" s="227"/>
      <c r="G69" s="228"/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R69" s="229"/>
      <c r="S69" s="376"/>
      <c r="T69" s="377"/>
      <c r="U69" s="377"/>
      <c r="V69" s="377"/>
      <c r="W69" s="377"/>
      <c r="X69" s="378"/>
      <c r="Y69" s="347"/>
      <c r="Z69" s="348"/>
      <c r="AA69" s="348"/>
      <c r="AB69" s="348"/>
      <c r="AC69" s="348"/>
      <c r="AD69" s="349"/>
      <c r="AE69" s="40"/>
      <c r="AF69" s="41"/>
      <c r="AG69" s="41"/>
      <c r="AH69" s="41" t="str">
        <f>IF($S66="","",12)</f>
        <v/>
      </c>
      <c r="AI69" s="54" t="s">
        <v>101</v>
      </c>
      <c r="AJ69" s="306"/>
      <c r="AK69" s="307"/>
      <c r="AL69" s="307"/>
      <c r="AM69" s="393"/>
      <c r="AN69" s="306"/>
      <c r="AO69" s="307"/>
      <c r="AP69" s="307"/>
      <c r="AQ69" s="307"/>
      <c r="AR69" s="307"/>
      <c r="AS69" s="307"/>
      <c r="AT69" s="307"/>
      <c r="AU69" s="308"/>
    </row>
    <row r="70" spans="2:51" ht="12" customHeight="1">
      <c r="B70" s="83"/>
      <c r="C70" s="38"/>
      <c r="D70" s="39"/>
      <c r="E70" s="364">
        <v>1</v>
      </c>
      <c r="F70" s="367"/>
      <c r="G70" s="368"/>
      <c r="H70" s="368"/>
      <c r="I70" s="368"/>
      <c r="J70" s="368"/>
      <c r="K70" s="369"/>
      <c r="L70" s="367"/>
      <c r="M70" s="368"/>
      <c r="N70" s="368"/>
      <c r="O70" s="368"/>
      <c r="P70" s="368"/>
      <c r="Q70" s="368"/>
      <c r="R70" s="369"/>
      <c r="S70" s="373"/>
      <c r="T70" s="374"/>
      <c r="U70" s="374"/>
      <c r="V70" s="374"/>
      <c r="W70" s="374"/>
      <c r="X70" s="375"/>
      <c r="Y70" s="353" t="str">
        <f t="shared" ref="Y70" si="9">IF($S70="","",$S70+$S72)</f>
        <v/>
      </c>
      <c r="Z70" s="354"/>
      <c r="AA70" s="354"/>
      <c r="AB70" s="354"/>
      <c r="AC70" s="354"/>
      <c r="AD70" s="355"/>
      <c r="AE70" s="49"/>
      <c r="AF70" s="45"/>
      <c r="AG70" s="45"/>
      <c r="AH70" s="38"/>
      <c r="AI70" s="46"/>
      <c r="AJ70" s="49"/>
      <c r="AK70" s="38"/>
      <c r="AL70" s="38"/>
      <c r="AM70" s="55" t="s">
        <v>102</v>
      </c>
      <c r="AN70" s="38"/>
      <c r="AO70" s="38"/>
      <c r="AP70" s="22"/>
      <c r="AQ70" s="22"/>
      <c r="AR70" s="22"/>
      <c r="AS70" s="22"/>
      <c r="AT70" s="22"/>
      <c r="AU70" s="28"/>
      <c r="AX70" s="108">
        <f>S70</f>
        <v>0</v>
      </c>
    </row>
    <row r="71" spans="2:51" ht="12" customHeight="1">
      <c r="B71" s="64"/>
      <c r="C71" s="34"/>
      <c r="D71" s="57"/>
      <c r="E71" s="365"/>
      <c r="F71" s="370"/>
      <c r="G71" s="371"/>
      <c r="H71" s="371"/>
      <c r="I71" s="371"/>
      <c r="J71" s="371"/>
      <c r="K71" s="372"/>
      <c r="L71" s="370"/>
      <c r="M71" s="371"/>
      <c r="N71" s="371"/>
      <c r="O71" s="371"/>
      <c r="P71" s="371"/>
      <c r="Q71" s="371"/>
      <c r="R71" s="372"/>
      <c r="S71" s="376"/>
      <c r="T71" s="377"/>
      <c r="U71" s="377"/>
      <c r="V71" s="377"/>
      <c r="W71" s="377"/>
      <c r="X71" s="378"/>
      <c r="Y71" s="344"/>
      <c r="Z71" s="345"/>
      <c r="AA71" s="345"/>
      <c r="AB71" s="345"/>
      <c r="AC71" s="345"/>
      <c r="AD71" s="346"/>
      <c r="AE71" s="382" t="str">
        <f>IF($S70="","",'事業所税の申告書（第44号様式）'!$B$15)</f>
        <v/>
      </c>
      <c r="AF71" s="383"/>
      <c r="AG71" s="383"/>
      <c r="AH71" s="383"/>
      <c r="AI71" s="52" t="s">
        <v>99</v>
      </c>
      <c r="AJ71" s="47"/>
      <c r="AK71" s="34"/>
      <c r="AL71" s="34"/>
      <c r="AM71" s="57"/>
      <c r="AN71" s="34"/>
      <c r="AO71" s="34"/>
      <c r="AP71" s="34"/>
      <c r="AQ71" s="34"/>
      <c r="AR71" s="34"/>
      <c r="AS71" s="34"/>
      <c r="AT71" s="34"/>
      <c r="AU71" s="66"/>
    </row>
    <row r="72" spans="2:51" ht="12" customHeight="1">
      <c r="B72" s="64"/>
      <c r="C72" s="34"/>
      <c r="D72" s="57"/>
      <c r="E72" s="365"/>
      <c r="F72" s="384"/>
      <c r="G72" s="385"/>
      <c r="H72" s="385"/>
      <c r="I72" s="385"/>
      <c r="J72" s="385"/>
      <c r="K72" s="385"/>
      <c r="L72" s="385"/>
      <c r="M72" s="385"/>
      <c r="N72" s="385"/>
      <c r="O72" s="385"/>
      <c r="P72" s="385"/>
      <c r="Q72" s="385"/>
      <c r="R72" s="386"/>
      <c r="S72" s="373"/>
      <c r="T72" s="374"/>
      <c r="U72" s="374"/>
      <c r="V72" s="374"/>
      <c r="W72" s="374"/>
      <c r="X72" s="375"/>
      <c r="Y72" s="344"/>
      <c r="Z72" s="345"/>
      <c r="AA72" s="345"/>
      <c r="AB72" s="345"/>
      <c r="AC72" s="345"/>
      <c r="AD72" s="346"/>
      <c r="AE72" s="382" t="str">
        <f>IF($S70="","",'事業所税の申告書（第44号様式）'!$K$15)</f>
        <v/>
      </c>
      <c r="AF72" s="383"/>
      <c r="AG72" s="383"/>
      <c r="AH72" s="383"/>
      <c r="AI72" s="53" t="s">
        <v>100</v>
      </c>
      <c r="AJ72" s="328"/>
      <c r="AK72" s="329"/>
      <c r="AL72" s="329"/>
      <c r="AM72" s="330"/>
      <c r="AN72" s="328"/>
      <c r="AO72" s="329"/>
      <c r="AP72" s="329"/>
      <c r="AQ72" s="329"/>
      <c r="AR72" s="329"/>
      <c r="AS72" s="329"/>
      <c r="AT72" s="329"/>
      <c r="AU72" s="334"/>
      <c r="AY72" s="108">
        <f>S72</f>
        <v>0</v>
      </c>
    </row>
    <row r="73" spans="2:51" ht="12" customHeight="1">
      <c r="B73" s="81"/>
      <c r="C73" s="41"/>
      <c r="D73" s="42"/>
      <c r="E73" s="394"/>
      <c r="F73" s="227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9"/>
      <c r="S73" s="376"/>
      <c r="T73" s="377"/>
      <c r="U73" s="377"/>
      <c r="V73" s="377"/>
      <c r="W73" s="377"/>
      <c r="X73" s="378"/>
      <c r="Y73" s="347"/>
      <c r="Z73" s="348"/>
      <c r="AA73" s="348"/>
      <c r="AB73" s="348"/>
      <c r="AC73" s="348"/>
      <c r="AD73" s="349"/>
      <c r="AE73" s="40"/>
      <c r="AF73" s="41"/>
      <c r="AG73" s="41"/>
      <c r="AH73" s="41" t="str">
        <f>IF($S70="","",12)</f>
        <v/>
      </c>
      <c r="AI73" s="54" t="s">
        <v>101</v>
      </c>
      <c r="AJ73" s="306"/>
      <c r="AK73" s="307"/>
      <c r="AL73" s="307"/>
      <c r="AM73" s="393"/>
      <c r="AN73" s="306"/>
      <c r="AO73" s="307"/>
      <c r="AP73" s="307"/>
      <c r="AQ73" s="307"/>
      <c r="AR73" s="307"/>
      <c r="AS73" s="307"/>
      <c r="AT73" s="307"/>
      <c r="AU73" s="308"/>
    </row>
    <row r="74" spans="2:51" ht="12" customHeight="1">
      <c r="B74" s="83"/>
      <c r="C74" s="38"/>
      <c r="D74" s="39"/>
      <c r="E74" s="364">
        <v>1</v>
      </c>
      <c r="F74" s="367"/>
      <c r="G74" s="368"/>
      <c r="H74" s="368"/>
      <c r="I74" s="368"/>
      <c r="J74" s="368"/>
      <c r="K74" s="369"/>
      <c r="L74" s="367"/>
      <c r="M74" s="368"/>
      <c r="N74" s="368"/>
      <c r="O74" s="368"/>
      <c r="P74" s="368"/>
      <c r="Q74" s="368"/>
      <c r="R74" s="369"/>
      <c r="S74" s="373"/>
      <c r="T74" s="374"/>
      <c r="U74" s="374"/>
      <c r="V74" s="374"/>
      <c r="W74" s="374"/>
      <c r="X74" s="375"/>
      <c r="Y74" s="353" t="str">
        <f t="shared" ref="Y74" si="10">IF($S74="","",$S74+$S76)</f>
        <v/>
      </c>
      <c r="Z74" s="354"/>
      <c r="AA74" s="354"/>
      <c r="AB74" s="354"/>
      <c r="AC74" s="354"/>
      <c r="AD74" s="355"/>
      <c r="AE74" s="49"/>
      <c r="AF74" s="45"/>
      <c r="AG74" s="45"/>
      <c r="AH74" s="38"/>
      <c r="AI74" s="46"/>
      <c r="AJ74" s="49"/>
      <c r="AK74" s="38"/>
      <c r="AL74" s="38"/>
      <c r="AM74" s="55" t="s">
        <v>102</v>
      </c>
      <c r="AN74" s="38"/>
      <c r="AO74" s="38"/>
      <c r="AP74" s="22"/>
      <c r="AQ74" s="22"/>
      <c r="AR74" s="22"/>
      <c r="AS74" s="22"/>
      <c r="AT74" s="22"/>
      <c r="AU74" s="28"/>
      <c r="AX74" s="108">
        <f>S74</f>
        <v>0</v>
      </c>
    </row>
    <row r="75" spans="2:51" ht="12" customHeight="1">
      <c r="B75" s="64"/>
      <c r="C75" s="34"/>
      <c r="D75" s="57"/>
      <c r="E75" s="365"/>
      <c r="F75" s="370"/>
      <c r="G75" s="371"/>
      <c r="H75" s="371"/>
      <c r="I75" s="371"/>
      <c r="J75" s="371"/>
      <c r="K75" s="372"/>
      <c r="L75" s="370"/>
      <c r="M75" s="371"/>
      <c r="N75" s="371"/>
      <c r="O75" s="371"/>
      <c r="P75" s="371"/>
      <c r="Q75" s="371"/>
      <c r="R75" s="372"/>
      <c r="S75" s="376"/>
      <c r="T75" s="377"/>
      <c r="U75" s="377"/>
      <c r="V75" s="377"/>
      <c r="W75" s="377"/>
      <c r="X75" s="378"/>
      <c r="Y75" s="344"/>
      <c r="Z75" s="345"/>
      <c r="AA75" s="345"/>
      <c r="AB75" s="345"/>
      <c r="AC75" s="345"/>
      <c r="AD75" s="346"/>
      <c r="AE75" s="382" t="str">
        <f>IF($S74="","",'事業所税の申告書（第44号様式）'!$B$15)</f>
        <v/>
      </c>
      <c r="AF75" s="383"/>
      <c r="AG75" s="383"/>
      <c r="AH75" s="383"/>
      <c r="AI75" s="52" t="s">
        <v>99</v>
      </c>
      <c r="AJ75" s="47"/>
      <c r="AK75" s="34"/>
      <c r="AL75" s="34"/>
      <c r="AM75" s="57"/>
      <c r="AN75" s="34"/>
      <c r="AO75" s="34"/>
      <c r="AP75" s="34"/>
      <c r="AQ75" s="34"/>
      <c r="AR75" s="34"/>
      <c r="AS75" s="34"/>
      <c r="AT75" s="34"/>
      <c r="AU75" s="66"/>
    </row>
    <row r="76" spans="2:51" ht="12" customHeight="1">
      <c r="B76" s="64"/>
      <c r="C76" s="34"/>
      <c r="D76" s="57"/>
      <c r="E76" s="365"/>
      <c r="F76" s="384"/>
      <c r="G76" s="385"/>
      <c r="H76" s="385"/>
      <c r="I76" s="385"/>
      <c r="J76" s="385"/>
      <c r="K76" s="385"/>
      <c r="L76" s="385"/>
      <c r="M76" s="385"/>
      <c r="N76" s="385"/>
      <c r="O76" s="385"/>
      <c r="P76" s="385"/>
      <c r="Q76" s="385"/>
      <c r="R76" s="386"/>
      <c r="S76" s="373"/>
      <c r="T76" s="374"/>
      <c r="U76" s="374"/>
      <c r="V76" s="374"/>
      <c r="W76" s="374"/>
      <c r="X76" s="375"/>
      <c r="Y76" s="344"/>
      <c r="Z76" s="345"/>
      <c r="AA76" s="345"/>
      <c r="AB76" s="345"/>
      <c r="AC76" s="345"/>
      <c r="AD76" s="346"/>
      <c r="AE76" s="382" t="str">
        <f>IF($S74="","",'事業所税の申告書（第44号様式）'!$K$15)</f>
        <v/>
      </c>
      <c r="AF76" s="383"/>
      <c r="AG76" s="383"/>
      <c r="AH76" s="383"/>
      <c r="AI76" s="53" t="s">
        <v>100</v>
      </c>
      <c r="AJ76" s="328"/>
      <c r="AK76" s="329"/>
      <c r="AL76" s="329"/>
      <c r="AM76" s="330"/>
      <c r="AN76" s="328"/>
      <c r="AO76" s="329"/>
      <c r="AP76" s="329"/>
      <c r="AQ76" s="329"/>
      <c r="AR76" s="329"/>
      <c r="AS76" s="329"/>
      <c r="AT76" s="329"/>
      <c r="AU76" s="334"/>
      <c r="AY76" s="108">
        <f>S76</f>
        <v>0</v>
      </c>
    </row>
    <row r="77" spans="2:51" ht="12" customHeight="1">
      <c r="B77" s="81"/>
      <c r="C77" s="41"/>
      <c r="D77" s="42"/>
      <c r="E77" s="394"/>
      <c r="F77" s="227"/>
      <c r="G77" s="228"/>
      <c r="H77" s="228"/>
      <c r="I77" s="228"/>
      <c r="J77" s="228"/>
      <c r="K77" s="228"/>
      <c r="L77" s="228"/>
      <c r="M77" s="228"/>
      <c r="N77" s="228"/>
      <c r="O77" s="228"/>
      <c r="P77" s="228"/>
      <c r="Q77" s="228"/>
      <c r="R77" s="229"/>
      <c r="S77" s="376"/>
      <c r="T77" s="377"/>
      <c r="U77" s="377"/>
      <c r="V77" s="377"/>
      <c r="W77" s="377"/>
      <c r="X77" s="378"/>
      <c r="Y77" s="347"/>
      <c r="Z77" s="348"/>
      <c r="AA77" s="348"/>
      <c r="AB77" s="348"/>
      <c r="AC77" s="348"/>
      <c r="AD77" s="349"/>
      <c r="AE77" s="40"/>
      <c r="AF77" s="41"/>
      <c r="AG77" s="41"/>
      <c r="AH77" s="41" t="str">
        <f>IF($S74="","",12)</f>
        <v/>
      </c>
      <c r="AI77" s="54" t="s">
        <v>101</v>
      </c>
      <c r="AJ77" s="306"/>
      <c r="AK77" s="307"/>
      <c r="AL77" s="307"/>
      <c r="AM77" s="393"/>
      <c r="AN77" s="306"/>
      <c r="AO77" s="307"/>
      <c r="AP77" s="307"/>
      <c r="AQ77" s="307"/>
      <c r="AR77" s="307"/>
      <c r="AS77" s="307"/>
      <c r="AT77" s="307"/>
      <c r="AU77" s="308"/>
    </row>
    <row r="78" spans="2:51" ht="12" customHeight="1">
      <c r="B78" s="83"/>
      <c r="C78" s="38"/>
      <c r="D78" s="39"/>
      <c r="E78" s="364">
        <v>1</v>
      </c>
      <c r="F78" s="367"/>
      <c r="G78" s="368"/>
      <c r="H78" s="368"/>
      <c r="I78" s="368"/>
      <c r="J78" s="368"/>
      <c r="K78" s="369"/>
      <c r="L78" s="367"/>
      <c r="M78" s="368"/>
      <c r="N78" s="368"/>
      <c r="O78" s="368"/>
      <c r="P78" s="368"/>
      <c r="Q78" s="368"/>
      <c r="R78" s="369"/>
      <c r="S78" s="373"/>
      <c r="T78" s="374"/>
      <c r="U78" s="374"/>
      <c r="V78" s="374"/>
      <c r="W78" s="374"/>
      <c r="X78" s="375"/>
      <c r="Y78" s="353" t="str">
        <f t="shared" ref="Y78" si="11">IF($S78="","",$S78+$S80)</f>
        <v/>
      </c>
      <c r="Z78" s="354"/>
      <c r="AA78" s="354"/>
      <c r="AB78" s="354"/>
      <c r="AC78" s="354"/>
      <c r="AD78" s="355"/>
      <c r="AE78" s="49"/>
      <c r="AF78" s="45"/>
      <c r="AG78" s="45"/>
      <c r="AH78" s="38"/>
      <c r="AI78" s="46"/>
      <c r="AJ78" s="49"/>
      <c r="AK78" s="38"/>
      <c r="AL78" s="38"/>
      <c r="AM78" s="55" t="s">
        <v>102</v>
      </c>
      <c r="AN78" s="38"/>
      <c r="AO78" s="38"/>
      <c r="AP78" s="22"/>
      <c r="AQ78" s="22"/>
      <c r="AR78" s="22"/>
      <c r="AS78" s="22"/>
      <c r="AT78" s="22"/>
      <c r="AU78" s="28"/>
      <c r="AX78" s="108">
        <f>S78</f>
        <v>0</v>
      </c>
    </row>
    <row r="79" spans="2:51" ht="12" customHeight="1">
      <c r="B79" s="64"/>
      <c r="C79" s="34"/>
      <c r="D79" s="57"/>
      <c r="E79" s="365"/>
      <c r="F79" s="370"/>
      <c r="G79" s="371"/>
      <c r="H79" s="371"/>
      <c r="I79" s="371"/>
      <c r="J79" s="371"/>
      <c r="K79" s="372"/>
      <c r="L79" s="370"/>
      <c r="M79" s="371"/>
      <c r="N79" s="371"/>
      <c r="O79" s="371"/>
      <c r="P79" s="371"/>
      <c r="Q79" s="371"/>
      <c r="R79" s="372"/>
      <c r="S79" s="376"/>
      <c r="T79" s="377"/>
      <c r="U79" s="377"/>
      <c r="V79" s="377"/>
      <c r="W79" s="377"/>
      <c r="X79" s="378"/>
      <c r="Y79" s="344"/>
      <c r="Z79" s="345"/>
      <c r="AA79" s="345"/>
      <c r="AB79" s="345"/>
      <c r="AC79" s="345"/>
      <c r="AD79" s="346"/>
      <c r="AE79" s="382" t="str">
        <f>IF($S78="","",'事業所税の申告書（第44号様式）'!$B$15)</f>
        <v/>
      </c>
      <c r="AF79" s="383"/>
      <c r="AG79" s="383"/>
      <c r="AH79" s="383"/>
      <c r="AI79" s="52" t="s">
        <v>99</v>
      </c>
      <c r="AJ79" s="47"/>
      <c r="AK79" s="34"/>
      <c r="AL79" s="34"/>
      <c r="AM79" s="57"/>
      <c r="AN79" s="34"/>
      <c r="AO79" s="34"/>
      <c r="AP79" s="34"/>
      <c r="AQ79" s="34"/>
      <c r="AR79" s="34"/>
      <c r="AS79" s="34"/>
      <c r="AT79" s="34"/>
      <c r="AU79" s="66"/>
    </row>
    <row r="80" spans="2:51" ht="12" customHeight="1">
      <c r="B80" s="64"/>
      <c r="C80" s="34"/>
      <c r="D80" s="57"/>
      <c r="E80" s="365"/>
      <c r="F80" s="384"/>
      <c r="G80" s="385"/>
      <c r="H80" s="385"/>
      <c r="I80" s="385"/>
      <c r="J80" s="385"/>
      <c r="K80" s="385"/>
      <c r="L80" s="385"/>
      <c r="M80" s="385"/>
      <c r="N80" s="385"/>
      <c r="O80" s="385"/>
      <c r="P80" s="385"/>
      <c r="Q80" s="385"/>
      <c r="R80" s="386"/>
      <c r="S80" s="373"/>
      <c r="T80" s="374"/>
      <c r="U80" s="374"/>
      <c r="V80" s="374"/>
      <c r="W80" s="374"/>
      <c r="X80" s="375"/>
      <c r="Y80" s="344"/>
      <c r="Z80" s="345"/>
      <c r="AA80" s="345"/>
      <c r="AB80" s="345"/>
      <c r="AC80" s="345"/>
      <c r="AD80" s="346"/>
      <c r="AE80" s="382" t="str">
        <f>IF($S78="","",'事業所税の申告書（第44号様式）'!$K$15)</f>
        <v/>
      </c>
      <c r="AF80" s="383"/>
      <c r="AG80" s="383"/>
      <c r="AH80" s="383"/>
      <c r="AI80" s="53" t="s">
        <v>100</v>
      </c>
      <c r="AJ80" s="328"/>
      <c r="AK80" s="329"/>
      <c r="AL80" s="329"/>
      <c r="AM80" s="330"/>
      <c r="AN80" s="328"/>
      <c r="AO80" s="329"/>
      <c r="AP80" s="329"/>
      <c r="AQ80" s="329"/>
      <c r="AR80" s="329"/>
      <c r="AS80" s="329"/>
      <c r="AT80" s="329"/>
      <c r="AU80" s="334"/>
      <c r="AY80" s="108">
        <f>S80</f>
        <v>0</v>
      </c>
    </row>
    <row r="81" spans="2:54" ht="12" customHeight="1" thickBot="1">
      <c r="B81" s="88"/>
      <c r="C81" s="61"/>
      <c r="D81" s="62"/>
      <c r="E81" s="366"/>
      <c r="F81" s="387"/>
      <c r="G81" s="388"/>
      <c r="H81" s="388"/>
      <c r="I81" s="388"/>
      <c r="J81" s="388"/>
      <c r="K81" s="388"/>
      <c r="L81" s="388"/>
      <c r="M81" s="388"/>
      <c r="N81" s="388"/>
      <c r="O81" s="388"/>
      <c r="P81" s="388"/>
      <c r="Q81" s="388"/>
      <c r="R81" s="389"/>
      <c r="S81" s="390"/>
      <c r="T81" s="391"/>
      <c r="U81" s="391"/>
      <c r="V81" s="391"/>
      <c r="W81" s="391"/>
      <c r="X81" s="392"/>
      <c r="Y81" s="379"/>
      <c r="Z81" s="380"/>
      <c r="AA81" s="380"/>
      <c r="AB81" s="380"/>
      <c r="AC81" s="380"/>
      <c r="AD81" s="381"/>
      <c r="AE81" s="60"/>
      <c r="AF81" s="61"/>
      <c r="AG81" s="61"/>
      <c r="AH81" s="61" t="str">
        <f>IF($S78="","",12)</f>
        <v/>
      </c>
      <c r="AI81" s="63" t="s">
        <v>101</v>
      </c>
      <c r="AJ81" s="331"/>
      <c r="AK81" s="332"/>
      <c r="AL81" s="332"/>
      <c r="AM81" s="333"/>
      <c r="AN81" s="331"/>
      <c r="AO81" s="332"/>
      <c r="AP81" s="332"/>
      <c r="AQ81" s="332"/>
      <c r="AR81" s="332"/>
      <c r="AS81" s="332"/>
      <c r="AT81" s="332"/>
      <c r="AU81" s="335"/>
    </row>
    <row r="82" spans="2:54" ht="12" customHeight="1" thickTop="1">
      <c r="B82" s="64"/>
      <c r="C82" s="34"/>
      <c r="D82" s="57"/>
      <c r="E82" s="336" t="s">
        <v>129</v>
      </c>
      <c r="F82" s="338"/>
      <c r="G82" s="339"/>
      <c r="H82" s="339"/>
      <c r="I82" s="339"/>
      <c r="J82" s="339"/>
      <c r="K82" s="339"/>
      <c r="L82" s="339"/>
      <c r="M82" s="339"/>
      <c r="N82" s="339"/>
      <c r="O82" s="339"/>
      <c r="P82" s="339"/>
      <c r="Q82" s="339"/>
      <c r="R82" s="340"/>
      <c r="S82" s="344" t="str">
        <f>IF($AX$252=0,"",$AX$252)</f>
        <v/>
      </c>
      <c r="T82" s="345"/>
      <c r="U82" s="345"/>
      <c r="V82" s="345"/>
      <c r="W82" s="345"/>
      <c r="X82" s="346"/>
      <c r="Y82" s="344" t="str">
        <f>IF(S82="","",SUM($S$250:$X$253))</f>
        <v/>
      </c>
      <c r="Z82" s="345"/>
      <c r="AA82" s="345"/>
      <c r="AB82" s="345"/>
      <c r="AC82" s="345"/>
      <c r="AD82" s="346"/>
      <c r="AE82" s="338"/>
      <c r="AF82" s="339"/>
      <c r="AG82" s="339"/>
      <c r="AH82" s="339"/>
      <c r="AI82" s="340"/>
      <c r="AJ82" s="47"/>
      <c r="AK82" s="34"/>
      <c r="AL82" s="34"/>
      <c r="AM82" s="58" t="s">
        <v>102</v>
      </c>
      <c r="AN82" s="34"/>
      <c r="AO82" s="34"/>
      <c r="AP82" s="30"/>
      <c r="AQ82" s="30"/>
      <c r="AR82" s="30"/>
      <c r="AS82" s="30"/>
      <c r="AT82" s="30"/>
      <c r="AU82" s="50"/>
    </row>
    <row r="83" spans="2:54" ht="12" customHeight="1">
      <c r="B83" s="64"/>
      <c r="C83" s="34"/>
      <c r="D83" s="57"/>
      <c r="E83" s="336"/>
      <c r="F83" s="338"/>
      <c r="G83" s="339"/>
      <c r="H83" s="339"/>
      <c r="I83" s="339"/>
      <c r="J83" s="339"/>
      <c r="K83" s="339"/>
      <c r="L83" s="339"/>
      <c r="M83" s="339"/>
      <c r="N83" s="339"/>
      <c r="O83" s="339"/>
      <c r="P83" s="339"/>
      <c r="Q83" s="339"/>
      <c r="R83" s="340"/>
      <c r="S83" s="347"/>
      <c r="T83" s="348"/>
      <c r="U83" s="348"/>
      <c r="V83" s="348"/>
      <c r="W83" s="348"/>
      <c r="X83" s="349"/>
      <c r="Y83" s="344"/>
      <c r="Z83" s="345"/>
      <c r="AA83" s="345"/>
      <c r="AB83" s="345"/>
      <c r="AC83" s="345"/>
      <c r="AD83" s="346"/>
      <c r="AE83" s="338"/>
      <c r="AF83" s="339"/>
      <c r="AG83" s="339"/>
      <c r="AH83" s="339"/>
      <c r="AI83" s="340"/>
      <c r="AJ83" s="47"/>
      <c r="AK83" s="34"/>
      <c r="AL83" s="34"/>
      <c r="AM83" s="57"/>
      <c r="AN83" s="34"/>
      <c r="AO83" s="34"/>
      <c r="AP83" s="34"/>
      <c r="AQ83" s="34"/>
      <c r="AR83" s="34"/>
      <c r="AS83" s="34"/>
      <c r="AT83" s="34"/>
      <c r="AU83" s="66"/>
      <c r="AY83" s="108"/>
      <c r="AZ83" s="8">
        <f>SUM(AJ56:AM81)</f>
        <v>0</v>
      </c>
      <c r="BA83" s="8">
        <f>SUM(AN56:AU81)</f>
        <v>0</v>
      </c>
    </row>
    <row r="84" spans="2:54" ht="12" customHeight="1">
      <c r="B84" s="64"/>
      <c r="C84" s="34"/>
      <c r="D84" s="57"/>
      <c r="E84" s="336"/>
      <c r="F84" s="338"/>
      <c r="G84" s="339"/>
      <c r="H84" s="339"/>
      <c r="I84" s="339"/>
      <c r="J84" s="339"/>
      <c r="K84" s="339"/>
      <c r="L84" s="339"/>
      <c r="M84" s="339"/>
      <c r="N84" s="339"/>
      <c r="O84" s="339"/>
      <c r="P84" s="339"/>
      <c r="Q84" s="339"/>
      <c r="R84" s="340"/>
      <c r="S84" s="353" t="str">
        <f>IF($AY$252=0,"",$AY$252)</f>
        <v/>
      </c>
      <c r="T84" s="354"/>
      <c r="U84" s="354"/>
      <c r="V84" s="354"/>
      <c r="W84" s="354"/>
      <c r="X84" s="355"/>
      <c r="Y84" s="344"/>
      <c r="Z84" s="345"/>
      <c r="AA84" s="345"/>
      <c r="AB84" s="345"/>
      <c r="AC84" s="345"/>
      <c r="AD84" s="346"/>
      <c r="AE84" s="338"/>
      <c r="AF84" s="339"/>
      <c r="AG84" s="339"/>
      <c r="AH84" s="339"/>
      <c r="AI84" s="340"/>
      <c r="AJ84" s="356">
        <f>$AZ$252</f>
        <v>0</v>
      </c>
      <c r="AK84" s="357"/>
      <c r="AL84" s="357"/>
      <c r="AM84" s="358"/>
      <c r="AN84" s="356">
        <f>$BA$252</f>
        <v>0</v>
      </c>
      <c r="AO84" s="357"/>
      <c r="AP84" s="357"/>
      <c r="AQ84" s="357"/>
      <c r="AR84" s="357"/>
      <c r="AS84" s="357"/>
      <c r="AT84" s="357"/>
      <c r="AU84" s="362"/>
    </row>
    <row r="85" spans="2:54" ht="12" customHeight="1" thickBot="1">
      <c r="B85" s="65"/>
      <c r="C85" s="67"/>
      <c r="D85" s="68"/>
      <c r="E85" s="337"/>
      <c r="F85" s="341"/>
      <c r="G85" s="342"/>
      <c r="H85" s="342"/>
      <c r="I85" s="342"/>
      <c r="J85" s="342"/>
      <c r="K85" s="342"/>
      <c r="L85" s="342"/>
      <c r="M85" s="342"/>
      <c r="N85" s="342"/>
      <c r="O85" s="342"/>
      <c r="P85" s="342"/>
      <c r="Q85" s="342"/>
      <c r="R85" s="343"/>
      <c r="S85" s="350"/>
      <c r="T85" s="351"/>
      <c r="U85" s="351"/>
      <c r="V85" s="351"/>
      <c r="W85" s="351"/>
      <c r="X85" s="352"/>
      <c r="Y85" s="350"/>
      <c r="Z85" s="351"/>
      <c r="AA85" s="351"/>
      <c r="AB85" s="351"/>
      <c r="AC85" s="351"/>
      <c r="AD85" s="352"/>
      <c r="AE85" s="341"/>
      <c r="AF85" s="342"/>
      <c r="AG85" s="342"/>
      <c r="AH85" s="342"/>
      <c r="AI85" s="343"/>
      <c r="AJ85" s="359"/>
      <c r="AK85" s="360"/>
      <c r="AL85" s="360"/>
      <c r="AM85" s="361"/>
      <c r="AN85" s="359"/>
      <c r="AO85" s="360"/>
      <c r="AP85" s="360"/>
      <c r="AQ85" s="360"/>
      <c r="AR85" s="360"/>
      <c r="AS85" s="360"/>
      <c r="AT85" s="360"/>
      <c r="AU85" s="363"/>
    </row>
    <row r="86" spans="2:54" ht="12" customHeight="1">
      <c r="K86" s="84"/>
      <c r="L86" s="10"/>
      <c r="M86" s="10"/>
      <c r="N86" s="201" t="s">
        <v>109</v>
      </c>
      <c r="O86" s="201"/>
      <c r="P86" s="201"/>
      <c r="Q86" s="201"/>
      <c r="R86" s="201"/>
      <c r="S86" s="201"/>
      <c r="T86" s="10"/>
      <c r="U86" s="10"/>
      <c r="V86" s="14"/>
      <c r="W86" s="428" t="s">
        <v>140</v>
      </c>
      <c r="X86" s="10"/>
      <c r="Y86" s="10"/>
      <c r="Z86" s="10"/>
      <c r="AA86" s="10"/>
      <c r="AB86" s="10"/>
      <c r="AC86" s="10"/>
      <c r="AD86" s="10"/>
      <c r="AE86" s="431" t="s">
        <v>124</v>
      </c>
      <c r="AF86" s="432"/>
      <c r="AG86" s="294" t="s">
        <v>17</v>
      </c>
      <c r="AH86" s="295"/>
      <c r="AI86" s="295"/>
      <c r="AJ86" s="431" t="s">
        <v>77</v>
      </c>
      <c r="AK86" s="201"/>
      <c r="AL86" s="432"/>
      <c r="AM86" s="431" t="s">
        <v>133</v>
      </c>
      <c r="AN86" s="432"/>
      <c r="AO86" s="433" t="s">
        <v>90</v>
      </c>
      <c r="AP86" s="433"/>
      <c r="AQ86" s="433"/>
      <c r="AR86" s="433"/>
      <c r="AS86" s="433"/>
      <c r="AT86" s="434" t="s">
        <v>91</v>
      </c>
      <c r="AU86" s="435"/>
    </row>
    <row r="87" spans="2:54" ht="12" customHeight="1">
      <c r="B87" s="436" t="s">
        <v>108</v>
      </c>
      <c r="C87" s="436"/>
      <c r="D87" s="436"/>
      <c r="E87" s="436"/>
      <c r="F87" s="436"/>
      <c r="G87" s="436"/>
      <c r="H87" s="436"/>
      <c r="I87" s="436"/>
      <c r="J87" s="34"/>
      <c r="K87" s="83"/>
      <c r="L87" s="38"/>
      <c r="M87" s="38"/>
      <c r="N87" s="38"/>
      <c r="O87" s="38"/>
      <c r="P87" s="38"/>
      <c r="Q87" s="38"/>
      <c r="R87" s="38"/>
      <c r="S87" s="2"/>
      <c r="T87" s="2"/>
      <c r="U87" s="38"/>
      <c r="V87" s="39"/>
      <c r="W87" s="429"/>
      <c r="X87" s="401" t="str">
        <f>IF('事業所税の申告書（第44号様式）'!$B$15="","",'事業所税の申告書（第44号様式）'!$B$15)</f>
        <v/>
      </c>
      <c r="Y87" s="402"/>
      <c r="Z87" s="402"/>
      <c r="AA87" s="402"/>
      <c r="AB87" s="402"/>
      <c r="AC87" s="402"/>
      <c r="AD87" s="52" t="s">
        <v>99</v>
      </c>
      <c r="AE87" s="437" t="s">
        <v>130</v>
      </c>
      <c r="AF87" s="438"/>
      <c r="AG87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87" s="217"/>
      <c r="AI87" s="217"/>
      <c r="AJ87" s="230"/>
      <c r="AK87" s="217"/>
      <c r="AL87" s="218"/>
      <c r="AM87" s="300"/>
      <c r="AN87" s="301"/>
      <c r="AO87" s="441" t="str">
        <f>CONCATENATE('事業所税の申告書（第44号様式）'!$AK$4,'事業所税の申告書（第44号様式）'!$AL$4,'事業所税の申告書（第44号様式）'!$AM$4,'事業所税の申告書（第44号様式）'!$AN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87" s="441"/>
      <c r="AQ87" s="441"/>
      <c r="AR87" s="441"/>
      <c r="AS87" s="441"/>
      <c r="AT87" s="230"/>
      <c r="AU87" s="259"/>
      <c r="AV87" s="245" t="s">
        <v>112</v>
      </c>
    </row>
    <row r="88" spans="2:54" ht="12" customHeight="1">
      <c r="B88" s="436"/>
      <c r="C88" s="436"/>
      <c r="D88" s="436"/>
      <c r="E88" s="436"/>
      <c r="F88" s="436"/>
      <c r="G88" s="436"/>
      <c r="H88" s="436"/>
      <c r="I88" s="436"/>
      <c r="J88" s="34"/>
      <c r="K88" s="395" t="s">
        <v>110</v>
      </c>
      <c r="L88" s="396"/>
      <c r="M88" s="396"/>
      <c r="N88" s="396"/>
      <c r="O88" s="396"/>
      <c r="P88" s="396"/>
      <c r="Q88" s="396"/>
      <c r="R88" s="396"/>
      <c r="S88" s="396"/>
      <c r="T88" s="396"/>
      <c r="U88" s="396"/>
      <c r="V88" s="397"/>
      <c r="W88" s="429"/>
      <c r="X88" s="31"/>
      <c r="Y88" s="30"/>
      <c r="Z88" s="30"/>
      <c r="AA88" s="30"/>
      <c r="AB88" s="30"/>
      <c r="AC88" s="30"/>
      <c r="AD88" s="30"/>
      <c r="AE88" s="439"/>
      <c r="AF88" s="440"/>
      <c r="AG88" s="231"/>
      <c r="AH88" s="263"/>
      <c r="AI88" s="263"/>
      <c r="AJ88" s="231"/>
      <c r="AK88" s="263"/>
      <c r="AL88" s="232"/>
      <c r="AM88" s="302"/>
      <c r="AN88" s="303"/>
      <c r="AO88" s="441"/>
      <c r="AP88" s="441"/>
      <c r="AQ88" s="441"/>
      <c r="AR88" s="441"/>
      <c r="AS88" s="441"/>
      <c r="AT88" s="231"/>
      <c r="AU88" s="260"/>
      <c r="AV88" s="245"/>
    </row>
    <row r="89" spans="2:54" ht="12" customHeight="1">
      <c r="B89" s="34"/>
      <c r="C89" s="34"/>
      <c r="D89" s="34"/>
      <c r="E89" s="34"/>
      <c r="F89" s="34"/>
      <c r="G89" s="34"/>
      <c r="H89" s="34"/>
      <c r="I89" s="34"/>
      <c r="J89" s="34"/>
      <c r="K89" s="398" t="s">
        <v>111</v>
      </c>
      <c r="L89" s="399"/>
      <c r="M89" s="399"/>
      <c r="N89" s="399"/>
      <c r="O89" s="399"/>
      <c r="P89" s="399"/>
      <c r="Q89" s="399"/>
      <c r="R89" s="399"/>
      <c r="S89" s="399"/>
      <c r="T89" s="399"/>
      <c r="U89" s="399"/>
      <c r="V89" s="400"/>
      <c r="W89" s="429"/>
      <c r="X89" s="401" t="str">
        <f>IF('事業所税の申告書（第44号様式）'!$K$15="","",'事業所税の申告書（第44号様式）'!$K$15)</f>
        <v/>
      </c>
      <c r="Y89" s="402"/>
      <c r="Z89" s="402"/>
      <c r="AA89" s="402"/>
      <c r="AB89" s="402"/>
      <c r="AC89" s="402"/>
      <c r="AD89" s="53" t="s">
        <v>100</v>
      </c>
      <c r="AE89" s="403" t="s">
        <v>106</v>
      </c>
      <c r="AF89" s="404"/>
      <c r="AG89" s="404"/>
      <c r="AH89" s="405"/>
      <c r="AI89" s="406" t="str">
        <f>IF('事業所税の申告書（第44号様式）'!$F$9="","",'事業所税の申告書（第44号様式）'!$F$9)</f>
        <v/>
      </c>
      <c r="AJ89" s="407"/>
      <c r="AK89" s="407"/>
      <c r="AL89" s="407"/>
      <c r="AM89" s="407"/>
      <c r="AN89" s="407"/>
      <c r="AO89" s="407"/>
      <c r="AP89" s="407"/>
      <c r="AQ89" s="407"/>
      <c r="AR89" s="407"/>
      <c r="AS89" s="407"/>
      <c r="AT89" s="407"/>
      <c r="AU89" s="408"/>
      <c r="AV89" s="245"/>
    </row>
    <row r="90" spans="2:54" ht="12" customHeight="1" thickBot="1">
      <c r="B90" s="34"/>
      <c r="C90" s="34"/>
      <c r="D90" s="34"/>
      <c r="E90" s="34"/>
      <c r="F90" s="34"/>
      <c r="G90" s="34"/>
      <c r="H90" s="34"/>
      <c r="I90" s="34"/>
      <c r="J90" s="34"/>
      <c r="K90" s="85"/>
      <c r="L90" s="86"/>
      <c r="M90" s="67"/>
      <c r="N90" s="67"/>
      <c r="O90" s="67"/>
      <c r="P90" s="67"/>
      <c r="Q90" s="67"/>
      <c r="R90" s="67"/>
      <c r="S90" s="11"/>
      <c r="T90" s="11"/>
      <c r="U90" s="67"/>
      <c r="V90" s="68"/>
      <c r="W90" s="430"/>
      <c r="X90" s="67"/>
      <c r="Y90" s="67"/>
      <c r="Z90" s="67"/>
      <c r="AA90" s="67"/>
      <c r="AB90" s="67"/>
      <c r="AC90" s="67"/>
      <c r="AD90" s="68"/>
      <c r="AE90" s="412" t="s">
        <v>107</v>
      </c>
      <c r="AF90" s="413"/>
      <c r="AG90" s="413"/>
      <c r="AH90" s="414"/>
      <c r="AI90" s="409"/>
      <c r="AJ90" s="410"/>
      <c r="AK90" s="410"/>
      <c r="AL90" s="410"/>
      <c r="AM90" s="410"/>
      <c r="AN90" s="410"/>
      <c r="AO90" s="410"/>
      <c r="AP90" s="410"/>
      <c r="AQ90" s="410"/>
      <c r="AR90" s="410"/>
      <c r="AS90" s="410"/>
      <c r="AT90" s="410"/>
      <c r="AU90" s="411"/>
      <c r="AV90" s="245"/>
    </row>
    <row r="91" spans="2:54" ht="12" customHeight="1">
      <c r="B91" s="73"/>
      <c r="C91" s="74"/>
      <c r="D91" s="74"/>
      <c r="E91" s="415" t="s">
        <v>123</v>
      </c>
      <c r="F91" s="417" t="s">
        <v>126</v>
      </c>
      <c r="G91" s="418"/>
      <c r="H91" s="418"/>
      <c r="I91" s="418"/>
      <c r="J91" s="418"/>
      <c r="K91" s="419"/>
      <c r="L91" s="417" t="s">
        <v>127</v>
      </c>
      <c r="M91" s="418"/>
      <c r="N91" s="418"/>
      <c r="O91" s="418"/>
      <c r="P91" s="418"/>
      <c r="Q91" s="418"/>
      <c r="R91" s="419"/>
      <c r="S91" s="75"/>
      <c r="T91" s="76"/>
      <c r="U91" s="76"/>
      <c r="V91" s="76"/>
      <c r="W91" s="76"/>
      <c r="X91" s="76"/>
      <c r="Y91" s="423" t="s">
        <v>18</v>
      </c>
      <c r="Z91" s="423"/>
      <c r="AA91" s="423"/>
      <c r="AB91" s="423"/>
      <c r="AC91" s="423"/>
      <c r="AD91" s="423"/>
      <c r="AE91" s="76"/>
      <c r="AF91" s="76"/>
      <c r="AG91" s="76"/>
      <c r="AH91" s="76"/>
      <c r="AI91" s="77"/>
      <c r="AJ91" s="75"/>
      <c r="AK91" s="76"/>
      <c r="AL91" s="76"/>
      <c r="AM91" s="423" t="s">
        <v>116</v>
      </c>
      <c r="AN91" s="423"/>
      <c r="AO91" s="423"/>
      <c r="AP91" s="423"/>
      <c r="AQ91" s="423"/>
      <c r="AR91" s="423"/>
      <c r="AS91" s="76"/>
      <c r="AT91" s="76"/>
      <c r="AU91" s="78"/>
      <c r="AV91" s="245"/>
    </row>
    <row r="92" spans="2:54" ht="12" customHeight="1">
      <c r="B92" s="64" t="s">
        <v>124</v>
      </c>
      <c r="C92" s="34"/>
      <c r="D92" s="34"/>
      <c r="E92" s="336"/>
      <c r="F92" s="420"/>
      <c r="G92" s="421"/>
      <c r="H92" s="421"/>
      <c r="I92" s="421"/>
      <c r="J92" s="421"/>
      <c r="K92" s="422"/>
      <c r="L92" s="420"/>
      <c r="M92" s="421"/>
      <c r="N92" s="421"/>
      <c r="O92" s="421"/>
      <c r="P92" s="421"/>
      <c r="Q92" s="421"/>
      <c r="R92" s="422"/>
      <c r="S92" s="56"/>
      <c r="T92" s="404" t="s">
        <v>119</v>
      </c>
      <c r="U92" s="404"/>
      <c r="V92" s="404"/>
      <c r="W92" s="404"/>
      <c r="X92" s="404" t="s">
        <v>120</v>
      </c>
      <c r="Y92" s="4"/>
      <c r="Z92" s="2"/>
      <c r="AA92" s="2"/>
      <c r="AB92" s="2"/>
      <c r="AC92" s="2"/>
      <c r="AD92" s="1"/>
      <c r="AE92" s="37"/>
      <c r="AF92" s="38"/>
      <c r="AG92" s="2"/>
      <c r="AH92" s="2"/>
      <c r="AI92" s="39"/>
      <c r="AJ92" s="4"/>
      <c r="AK92" s="2"/>
      <c r="AL92" s="38"/>
      <c r="AM92" s="39"/>
      <c r="AN92" s="37"/>
      <c r="AO92" s="51"/>
      <c r="AP92" s="51"/>
      <c r="AQ92" s="51"/>
      <c r="AR92" s="51"/>
      <c r="AS92" s="51"/>
      <c r="AT92" s="51"/>
      <c r="AU92" s="79"/>
      <c r="AV92" s="245"/>
    </row>
    <row r="93" spans="2:54" ht="12" customHeight="1">
      <c r="B93" s="64"/>
      <c r="C93" s="34"/>
      <c r="D93" s="34"/>
      <c r="E93" s="336"/>
      <c r="F93" s="403" t="s">
        <v>128</v>
      </c>
      <c r="G93" s="404"/>
      <c r="H93" s="404"/>
      <c r="I93" s="404"/>
      <c r="J93" s="404"/>
      <c r="K93" s="404"/>
      <c r="L93" s="404"/>
      <c r="M93" s="404"/>
      <c r="N93" s="404"/>
      <c r="O93" s="404"/>
      <c r="P93" s="404"/>
      <c r="Q93" s="404"/>
      <c r="R93" s="405"/>
      <c r="S93" s="40"/>
      <c r="T93" s="421"/>
      <c r="U93" s="421"/>
      <c r="V93" s="421"/>
      <c r="W93" s="421"/>
      <c r="X93" s="421"/>
      <c r="Y93" s="207" t="s">
        <v>117</v>
      </c>
      <c r="Z93" s="163"/>
      <c r="AA93" s="163"/>
      <c r="AB93" s="163"/>
      <c r="AC93" s="163"/>
      <c r="AD93" s="164"/>
      <c r="AE93" s="48"/>
      <c r="AF93" s="43"/>
      <c r="AG93" s="3"/>
      <c r="AH93" s="3"/>
      <c r="AI93" s="44"/>
      <c r="AJ93" s="207" t="s">
        <v>103</v>
      </c>
      <c r="AK93" s="163"/>
      <c r="AL93" s="163"/>
      <c r="AM93" s="164"/>
      <c r="AN93" s="424" t="s">
        <v>104</v>
      </c>
      <c r="AO93" s="425"/>
      <c r="AP93" s="425"/>
      <c r="AQ93" s="425"/>
      <c r="AR93" s="425"/>
      <c r="AS93" s="425"/>
      <c r="AT93" s="425"/>
      <c r="AU93" s="427"/>
      <c r="AV93" s="245"/>
      <c r="AY93" s="34"/>
      <c r="AZ93" s="34"/>
      <c r="BA93" s="34"/>
      <c r="BB93" s="34"/>
    </row>
    <row r="94" spans="2:54" ht="12" customHeight="1">
      <c r="B94" s="64" t="s">
        <v>125</v>
      </c>
      <c r="C94" s="34"/>
      <c r="D94" s="34"/>
      <c r="E94" s="336"/>
      <c r="F94" s="424"/>
      <c r="G94" s="425"/>
      <c r="H94" s="425"/>
      <c r="I94" s="425"/>
      <c r="J94" s="425"/>
      <c r="K94" s="425"/>
      <c r="L94" s="425"/>
      <c r="M94" s="425"/>
      <c r="N94" s="425"/>
      <c r="O94" s="425"/>
      <c r="P94" s="425"/>
      <c r="Q94" s="425"/>
      <c r="R94" s="426"/>
      <c r="S94" s="37"/>
      <c r="T94" s="404" t="s">
        <v>121</v>
      </c>
      <c r="U94" s="404"/>
      <c r="V94" s="404"/>
      <c r="W94" s="404"/>
      <c r="X94" s="404" t="s">
        <v>122</v>
      </c>
      <c r="Y94" s="207" t="s">
        <v>118</v>
      </c>
      <c r="Z94" s="163"/>
      <c r="AA94" s="163"/>
      <c r="AB94" s="163"/>
      <c r="AC94" s="163"/>
      <c r="AD94" s="164"/>
      <c r="AE94" s="37"/>
      <c r="AF94" s="38"/>
      <c r="AG94" s="2"/>
      <c r="AH94" s="2"/>
      <c r="AI94" s="39"/>
      <c r="AJ94" s="7"/>
      <c r="AK94" s="9"/>
      <c r="AL94" s="34"/>
      <c r="AM94" s="57" t="s">
        <v>105</v>
      </c>
      <c r="AN94" s="56"/>
      <c r="AO94" s="33"/>
      <c r="AP94" s="33"/>
      <c r="AQ94" s="33"/>
      <c r="AR94" s="33"/>
      <c r="AS94" s="33"/>
      <c r="AT94" s="33"/>
      <c r="AU94" s="80" t="s">
        <v>139</v>
      </c>
      <c r="AV94" s="245"/>
      <c r="AY94" s="36"/>
      <c r="AZ94" s="36"/>
      <c r="BA94" s="34"/>
      <c r="BB94" s="34"/>
    </row>
    <row r="95" spans="2:54" ht="12" customHeight="1">
      <c r="B95" s="81"/>
      <c r="C95" s="41"/>
      <c r="D95" s="41"/>
      <c r="E95" s="416"/>
      <c r="F95" s="420"/>
      <c r="G95" s="421"/>
      <c r="H95" s="421"/>
      <c r="I95" s="421"/>
      <c r="J95" s="421"/>
      <c r="K95" s="421"/>
      <c r="L95" s="421"/>
      <c r="M95" s="421"/>
      <c r="N95" s="421"/>
      <c r="O95" s="421"/>
      <c r="P95" s="421"/>
      <c r="Q95" s="421"/>
      <c r="R95" s="422"/>
      <c r="S95" s="40"/>
      <c r="T95" s="421"/>
      <c r="U95" s="421"/>
      <c r="V95" s="421"/>
      <c r="W95" s="421"/>
      <c r="X95" s="421"/>
      <c r="Y95" s="5"/>
      <c r="Z95" s="3"/>
      <c r="AA95" s="3"/>
      <c r="AB95" s="3"/>
      <c r="AC95" s="3"/>
      <c r="AD95" s="13"/>
      <c r="AE95" s="48"/>
      <c r="AF95" s="43"/>
      <c r="AG95" s="3"/>
      <c r="AH95" s="3"/>
      <c r="AI95" s="44"/>
      <c r="AJ95" s="5"/>
      <c r="AK95" s="3"/>
      <c r="AL95" s="41"/>
      <c r="AM95" s="42"/>
      <c r="AN95" s="40"/>
      <c r="AO95" s="41"/>
      <c r="AP95" s="41"/>
      <c r="AQ95" s="41"/>
      <c r="AR95" s="41"/>
      <c r="AS95" s="41"/>
      <c r="AT95" s="41"/>
      <c r="AU95" s="82"/>
      <c r="AV95" s="245"/>
      <c r="AY95" s="36"/>
      <c r="AZ95" s="36"/>
      <c r="BA95" s="34"/>
      <c r="BB95" s="34"/>
    </row>
    <row r="96" spans="2:54" ht="12" customHeight="1">
      <c r="B96" s="83"/>
      <c r="C96" s="38"/>
      <c r="D96" s="39"/>
      <c r="E96" s="364">
        <v>1</v>
      </c>
      <c r="F96" s="367"/>
      <c r="G96" s="368"/>
      <c r="H96" s="368"/>
      <c r="I96" s="368"/>
      <c r="J96" s="368"/>
      <c r="K96" s="369"/>
      <c r="L96" s="367"/>
      <c r="M96" s="368"/>
      <c r="N96" s="368"/>
      <c r="O96" s="368"/>
      <c r="P96" s="368"/>
      <c r="Q96" s="368"/>
      <c r="R96" s="369"/>
      <c r="S96" s="373"/>
      <c r="T96" s="374"/>
      <c r="U96" s="374"/>
      <c r="V96" s="374"/>
      <c r="W96" s="374"/>
      <c r="X96" s="375"/>
      <c r="Y96" s="353" t="str">
        <f>IF($S96="","",$S96+$S98)</f>
        <v/>
      </c>
      <c r="Z96" s="354"/>
      <c r="AA96" s="354"/>
      <c r="AB96" s="354"/>
      <c r="AC96" s="354"/>
      <c r="AD96" s="355"/>
      <c r="AE96" s="49"/>
      <c r="AF96" s="45"/>
      <c r="AG96" s="45"/>
      <c r="AH96" s="38"/>
      <c r="AI96" s="46"/>
      <c r="AJ96" s="49"/>
      <c r="AK96" s="38"/>
      <c r="AL96" s="38"/>
      <c r="AM96" s="55" t="s">
        <v>102</v>
      </c>
      <c r="AN96" s="38"/>
      <c r="AO96" s="38"/>
      <c r="AP96" s="93" t="s">
        <v>37</v>
      </c>
      <c r="AQ96" s="93"/>
      <c r="AR96" s="93" t="s">
        <v>32</v>
      </c>
      <c r="AS96" s="93"/>
      <c r="AT96" s="93" t="s">
        <v>31</v>
      </c>
      <c r="AU96" s="50" t="s">
        <v>30</v>
      </c>
      <c r="AV96" s="245"/>
      <c r="AX96" s="108">
        <f>S96</f>
        <v>0</v>
      </c>
      <c r="AY96" s="34"/>
      <c r="AZ96" s="34"/>
      <c r="BA96" s="34"/>
      <c r="BB96" s="34"/>
    </row>
    <row r="97" spans="2:51" ht="12" customHeight="1">
      <c r="B97" s="64"/>
      <c r="C97" s="34"/>
      <c r="D97" s="57"/>
      <c r="E97" s="365"/>
      <c r="F97" s="370"/>
      <c r="G97" s="371"/>
      <c r="H97" s="371"/>
      <c r="I97" s="371"/>
      <c r="J97" s="371"/>
      <c r="K97" s="372"/>
      <c r="L97" s="370"/>
      <c r="M97" s="371"/>
      <c r="N97" s="371"/>
      <c r="O97" s="371"/>
      <c r="P97" s="371"/>
      <c r="Q97" s="371"/>
      <c r="R97" s="372"/>
      <c r="S97" s="376"/>
      <c r="T97" s="377"/>
      <c r="U97" s="377"/>
      <c r="V97" s="377"/>
      <c r="W97" s="377"/>
      <c r="X97" s="378"/>
      <c r="Y97" s="344"/>
      <c r="Z97" s="345"/>
      <c r="AA97" s="345"/>
      <c r="AB97" s="345"/>
      <c r="AC97" s="345"/>
      <c r="AD97" s="346"/>
      <c r="AE97" s="382" t="str">
        <f>IF($S96="","",'事業所税の申告書（第44号様式）'!$B$15)</f>
        <v/>
      </c>
      <c r="AF97" s="383"/>
      <c r="AG97" s="383"/>
      <c r="AH97" s="383"/>
      <c r="AI97" s="52" t="s">
        <v>99</v>
      </c>
      <c r="AJ97" s="47"/>
      <c r="AK97" s="34"/>
      <c r="AL97" s="34"/>
      <c r="AM97" s="57"/>
      <c r="AN97" s="34"/>
      <c r="AO97" s="34"/>
      <c r="AP97" s="34"/>
      <c r="AQ97" s="34"/>
      <c r="AR97" s="34"/>
      <c r="AS97" s="34"/>
      <c r="AT97" s="34"/>
      <c r="AU97" s="66"/>
      <c r="AV97" s="245"/>
    </row>
    <row r="98" spans="2:51" ht="12" customHeight="1">
      <c r="B98" s="64"/>
      <c r="C98" s="34"/>
      <c r="D98" s="57"/>
      <c r="E98" s="365"/>
      <c r="F98" s="384"/>
      <c r="G98" s="385"/>
      <c r="H98" s="385"/>
      <c r="I98" s="385"/>
      <c r="J98" s="385"/>
      <c r="K98" s="385"/>
      <c r="L98" s="385"/>
      <c r="M98" s="385"/>
      <c r="N98" s="385"/>
      <c r="O98" s="385"/>
      <c r="P98" s="385"/>
      <c r="Q98" s="385"/>
      <c r="R98" s="386"/>
      <c r="S98" s="373"/>
      <c r="T98" s="374"/>
      <c r="U98" s="374"/>
      <c r="V98" s="374"/>
      <c r="W98" s="374"/>
      <c r="X98" s="375"/>
      <c r="Y98" s="344"/>
      <c r="Z98" s="345"/>
      <c r="AA98" s="345"/>
      <c r="AB98" s="345"/>
      <c r="AC98" s="345"/>
      <c r="AD98" s="346"/>
      <c r="AE98" s="382" t="str">
        <f>IF($S96="","",'事業所税の申告書（第44号様式）'!$K$15)</f>
        <v/>
      </c>
      <c r="AF98" s="383"/>
      <c r="AG98" s="383"/>
      <c r="AH98" s="383"/>
      <c r="AI98" s="53" t="s">
        <v>100</v>
      </c>
      <c r="AJ98" s="328"/>
      <c r="AK98" s="329"/>
      <c r="AL98" s="329"/>
      <c r="AM98" s="330"/>
      <c r="AN98" s="328"/>
      <c r="AO98" s="329"/>
      <c r="AP98" s="329"/>
      <c r="AQ98" s="329"/>
      <c r="AR98" s="329"/>
      <c r="AS98" s="329"/>
      <c r="AT98" s="329"/>
      <c r="AU98" s="334"/>
      <c r="AY98" s="108">
        <f>S98</f>
        <v>0</v>
      </c>
    </row>
    <row r="99" spans="2:51" ht="12" customHeight="1">
      <c r="B99" s="81"/>
      <c r="C99" s="41"/>
      <c r="D99" s="42"/>
      <c r="E99" s="394"/>
      <c r="F99" s="227"/>
      <c r="G99" s="228"/>
      <c r="H99" s="228"/>
      <c r="I99" s="228"/>
      <c r="J99" s="228"/>
      <c r="K99" s="228"/>
      <c r="L99" s="228"/>
      <c r="M99" s="228"/>
      <c r="N99" s="228"/>
      <c r="O99" s="228"/>
      <c r="P99" s="228"/>
      <c r="Q99" s="228"/>
      <c r="R99" s="229"/>
      <c r="S99" s="376"/>
      <c r="T99" s="377"/>
      <c r="U99" s="377"/>
      <c r="V99" s="377"/>
      <c r="W99" s="377"/>
      <c r="X99" s="378"/>
      <c r="Y99" s="347"/>
      <c r="Z99" s="348"/>
      <c r="AA99" s="348"/>
      <c r="AB99" s="348"/>
      <c r="AC99" s="348"/>
      <c r="AD99" s="349"/>
      <c r="AE99" s="40"/>
      <c r="AF99" s="41"/>
      <c r="AG99" s="41"/>
      <c r="AH99" s="41" t="str">
        <f>IF($S96="","",12)</f>
        <v/>
      </c>
      <c r="AI99" s="54" t="s">
        <v>101</v>
      </c>
      <c r="AJ99" s="306"/>
      <c r="AK99" s="307"/>
      <c r="AL99" s="307"/>
      <c r="AM99" s="393"/>
      <c r="AN99" s="306"/>
      <c r="AO99" s="307"/>
      <c r="AP99" s="307"/>
      <c r="AQ99" s="307"/>
      <c r="AR99" s="307"/>
      <c r="AS99" s="307"/>
      <c r="AT99" s="307"/>
      <c r="AU99" s="308"/>
    </row>
    <row r="100" spans="2:51" ht="12" customHeight="1">
      <c r="B100" s="83"/>
      <c r="C100" s="38"/>
      <c r="D100" s="39"/>
      <c r="E100" s="364">
        <v>1</v>
      </c>
      <c r="F100" s="367"/>
      <c r="G100" s="368"/>
      <c r="H100" s="368"/>
      <c r="I100" s="368"/>
      <c r="J100" s="368"/>
      <c r="K100" s="369"/>
      <c r="L100" s="367"/>
      <c r="M100" s="368"/>
      <c r="N100" s="368"/>
      <c r="O100" s="368"/>
      <c r="P100" s="368"/>
      <c r="Q100" s="368"/>
      <c r="R100" s="369"/>
      <c r="S100" s="373"/>
      <c r="T100" s="374"/>
      <c r="U100" s="374"/>
      <c r="V100" s="374"/>
      <c r="W100" s="374"/>
      <c r="X100" s="375"/>
      <c r="Y100" s="353" t="str">
        <f t="shared" ref="Y100" si="12">IF($S100="","",$S100+$S102)</f>
        <v/>
      </c>
      <c r="Z100" s="354"/>
      <c r="AA100" s="354"/>
      <c r="AB100" s="354"/>
      <c r="AC100" s="354"/>
      <c r="AD100" s="355"/>
      <c r="AE100" s="49"/>
      <c r="AF100" s="45"/>
      <c r="AG100" s="45"/>
      <c r="AH100" s="38"/>
      <c r="AI100" s="46"/>
      <c r="AJ100" s="49"/>
      <c r="AK100" s="38"/>
      <c r="AL100" s="38"/>
      <c r="AM100" s="55" t="s">
        <v>102</v>
      </c>
      <c r="AN100" s="38"/>
      <c r="AO100" s="38"/>
      <c r="AP100" s="22"/>
      <c r="AQ100" s="22"/>
      <c r="AR100" s="22"/>
      <c r="AS100" s="22"/>
      <c r="AT100" s="22"/>
      <c r="AU100" s="28"/>
      <c r="AX100" s="108">
        <f>S100</f>
        <v>0</v>
      </c>
    </row>
    <row r="101" spans="2:51" ht="12" customHeight="1">
      <c r="B101" s="64"/>
      <c r="C101" s="34"/>
      <c r="D101" s="57"/>
      <c r="E101" s="365"/>
      <c r="F101" s="370"/>
      <c r="G101" s="371"/>
      <c r="H101" s="371"/>
      <c r="I101" s="371"/>
      <c r="J101" s="371"/>
      <c r="K101" s="372"/>
      <c r="L101" s="370"/>
      <c r="M101" s="371"/>
      <c r="N101" s="371"/>
      <c r="O101" s="371"/>
      <c r="P101" s="371"/>
      <c r="Q101" s="371"/>
      <c r="R101" s="372"/>
      <c r="S101" s="376"/>
      <c r="T101" s="377"/>
      <c r="U101" s="377"/>
      <c r="V101" s="377"/>
      <c r="W101" s="377"/>
      <c r="X101" s="378"/>
      <c r="Y101" s="344"/>
      <c r="Z101" s="345"/>
      <c r="AA101" s="345"/>
      <c r="AB101" s="345"/>
      <c r="AC101" s="345"/>
      <c r="AD101" s="346"/>
      <c r="AE101" s="382" t="str">
        <f>IF($S100="","",'事業所税の申告書（第44号様式）'!$B$15)</f>
        <v/>
      </c>
      <c r="AF101" s="383"/>
      <c r="AG101" s="383"/>
      <c r="AH101" s="383"/>
      <c r="AI101" s="52" t="s">
        <v>99</v>
      </c>
      <c r="AJ101" s="47"/>
      <c r="AK101" s="34"/>
      <c r="AL101" s="34"/>
      <c r="AM101" s="57"/>
      <c r="AN101" s="34"/>
      <c r="AO101" s="34"/>
      <c r="AP101" s="34"/>
      <c r="AQ101" s="34"/>
      <c r="AR101" s="34"/>
      <c r="AS101" s="34"/>
      <c r="AT101" s="34"/>
      <c r="AU101" s="66"/>
    </row>
    <row r="102" spans="2:51" ht="12" customHeight="1">
      <c r="B102" s="64"/>
      <c r="C102" s="34"/>
      <c r="D102" s="57"/>
      <c r="E102" s="365"/>
      <c r="F102" s="384"/>
      <c r="G102" s="385"/>
      <c r="H102" s="385"/>
      <c r="I102" s="385"/>
      <c r="J102" s="385"/>
      <c r="K102" s="385"/>
      <c r="L102" s="385"/>
      <c r="M102" s="385"/>
      <c r="N102" s="385"/>
      <c r="O102" s="385"/>
      <c r="P102" s="385"/>
      <c r="Q102" s="385"/>
      <c r="R102" s="386"/>
      <c r="S102" s="373"/>
      <c r="T102" s="374"/>
      <c r="U102" s="374"/>
      <c r="V102" s="374"/>
      <c r="W102" s="374"/>
      <c r="X102" s="375"/>
      <c r="Y102" s="344"/>
      <c r="Z102" s="345"/>
      <c r="AA102" s="345"/>
      <c r="AB102" s="345"/>
      <c r="AC102" s="345"/>
      <c r="AD102" s="346"/>
      <c r="AE102" s="382" t="str">
        <f>IF($S100="","",'事業所税の申告書（第44号様式）'!$K$15)</f>
        <v/>
      </c>
      <c r="AF102" s="383"/>
      <c r="AG102" s="383"/>
      <c r="AH102" s="383"/>
      <c r="AI102" s="53" t="s">
        <v>100</v>
      </c>
      <c r="AJ102" s="328"/>
      <c r="AK102" s="329"/>
      <c r="AL102" s="329"/>
      <c r="AM102" s="330"/>
      <c r="AN102" s="328"/>
      <c r="AO102" s="329"/>
      <c r="AP102" s="329"/>
      <c r="AQ102" s="329"/>
      <c r="AR102" s="329"/>
      <c r="AS102" s="329"/>
      <c r="AT102" s="329"/>
      <c r="AU102" s="334"/>
      <c r="AY102" s="108">
        <f>S102</f>
        <v>0</v>
      </c>
    </row>
    <row r="103" spans="2:51" ht="12" customHeight="1">
      <c r="B103" s="81"/>
      <c r="C103" s="41"/>
      <c r="D103" s="42"/>
      <c r="E103" s="394"/>
      <c r="F103" s="227"/>
      <c r="G103" s="228"/>
      <c r="H103" s="228"/>
      <c r="I103" s="228"/>
      <c r="J103" s="228"/>
      <c r="K103" s="228"/>
      <c r="L103" s="228"/>
      <c r="M103" s="228"/>
      <c r="N103" s="228"/>
      <c r="O103" s="228"/>
      <c r="P103" s="228"/>
      <c r="Q103" s="228"/>
      <c r="R103" s="229"/>
      <c r="S103" s="376"/>
      <c r="T103" s="377"/>
      <c r="U103" s="377"/>
      <c r="V103" s="377"/>
      <c r="W103" s="377"/>
      <c r="X103" s="378"/>
      <c r="Y103" s="347"/>
      <c r="Z103" s="348"/>
      <c r="AA103" s="348"/>
      <c r="AB103" s="348"/>
      <c r="AC103" s="348"/>
      <c r="AD103" s="349"/>
      <c r="AE103" s="40"/>
      <c r="AF103" s="41"/>
      <c r="AG103" s="41"/>
      <c r="AH103" s="41" t="str">
        <f>IF($S100="","",12)</f>
        <v/>
      </c>
      <c r="AI103" s="54" t="s">
        <v>101</v>
      </c>
      <c r="AJ103" s="306"/>
      <c r="AK103" s="307"/>
      <c r="AL103" s="307"/>
      <c r="AM103" s="393"/>
      <c r="AN103" s="306"/>
      <c r="AO103" s="307"/>
      <c r="AP103" s="307"/>
      <c r="AQ103" s="307"/>
      <c r="AR103" s="307"/>
      <c r="AS103" s="307"/>
      <c r="AT103" s="307"/>
      <c r="AU103" s="308"/>
    </row>
    <row r="104" spans="2:51" ht="12" customHeight="1">
      <c r="B104" s="83"/>
      <c r="C104" s="38"/>
      <c r="D104" s="39"/>
      <c r="E104" s="364">
        <v>1</v>
      </c>
      <c r="F104" s="367"/>
      <c r="G104" s="368"/>
      <c r="H104" s="368"/>
      <c r="I104" s="368"/>
      <c r="J104" s="368"/>
      <c r="K104" s="369"/>
      <c r="L104" s="367"/>
      <c r="M104" s="368"/>
      <c r="N104" s="368"/>
      <c r="O104" s="368"/>
      <c r="P104" s="368"/>
      <c r="Q104" s="368"/>
      <c r="R104" s="369"/>
      <c r="S104" s="373"/>
      <c r="T104" s="374"/>
      <c r="U104" s="374"/>
      <c r="V104" s="374"/>
      <c r="W104" s="374"/>
      <c r="X104" s="375"/>
      <c r="Y104" s="353" t="str">
        <f t="shared" ref="Y104" si="13">IF($S104="","",$S104+$S106)</f>
        <v/>
      </c>
      <c r="Z104" s="354"/>
      <c r="AA104" s="354"/>
      <c r="AB104" s="354"/>
      <c r="AC104" s="354"/>
      <c r="AD104" s="355"/>
      <c r="AE104" s="49"/>
      <c r="AF104" s="45"/>
      <c r="AG104" s="45"/>
      <c r="AH104" s="38"/>
      <c r="AI104" s="46"/>
      <c r="AJ104" s="49"/>
      <c r="AK104" s="38"/>
      <c r="AL104" s="38"/>
      <c r="AM104" s="55" t="s">
        <v>102</v>
      </c>
      <c r="AN104" s="38"/>
      <c r="AO104" s="38"/>
      <c r="AP104" s="22"/>
      <c r="AQ104" s="22"/>
      <c r="AR104" s="22"/>
      <c r="AS104" s="22"/>
      <c r="AT104" s="22"/>
      <c r="AU104" s="28"/>
      <c r="AX104" s="108">
        <f>S104</f>
        <v>0</v>
      </c>
    </row>
    <row r="105" spans="2:51" ht="12" customHeight="1">
      <c r="B105" s="64"/>
      <c r="C105" s="34"/>
      <c r="D105" s="57"/>
      <c r="E105" s="365"/>
      <c r="F105" s="370"/>
      <c r="G105" s="371"/>
      <c r="H105" s="371"/>
      <c r="I105" s="371"/>
      <c r="J105" s="371"/>
      <c r="K105" s="372"/>
      <c r="L105" s="370"/>
      <c r="M105" s="371"/>
      <c r="N105" s="371"/>
      <c r="O105" s="371"/>
      <c r="P105" s="371"/>
      <c r="Q105" s="371"/>
      <c r="R105" s="372"/>
      <c r="S105" s="376"/>
      <c r="T105" s="377"/>
      <c r="U105" s="377"/>
      <c r="V105" s="377"/>
      <c r="W105" s="377"/>
      <c r="X105" s="378"/>
      <c r="Y105" s="344"/>
      <c r="Z105" s="345"/>
      <c r="AA105" s="345"/>
      <c r="AB105" s="345"/>
      <c r="AC105" s="345"/>
      <c r="AD105" s="346"/>
      <c r="AE105" s="382" t="str">
        <f>IF($S104="","",'事業所税の申告書（第44号様式）'!$B$15)</f>
        <v/>
      </c>
      <c r="AF105" s="383"/>
      <c r="AG105" s="383"/>
      <c r="AH105" s="383"/>
      <c r="AI105" s="52" t="s">
        <v>99</v>
      </c>
      <c r="AJ105" s="47"/>
      <c r="AK105" s="34"/>
      <c r="AL105" s="34"/>
      <c r="AM105" s="57"/>
      <c r="AN105" s="34"/>
      <c r="AO105" s="34"/>
      <c r="AP105" s="34"/>
      <c r="AQ105" s="34"/>
      <c r="AR105" s="34"/>
      <c r="AS105" s="34"/>
      <c r="AT105" s="34"/>
      <c r="AU105" s="66"/>
    </row>
    <row r="106" spans="2:51" ht="12" customHeight="1">
      <c r="B106" s="64"/>
      <c r="C106" s="34"/>
      <c r="D106" s="57"/>
      <c r="E106" s="365"/>
      <c r="F106" s="384"/>
      <c r="G106" s="385"/>
      <c r="H106" s="385"/>
      <c r="I106" s="385"/>
      <c r="J106" s="385"/>
      <c r="K106" s="385"/>
      <c r="L106" s="385"/>
      <c r="M106" s="385"/>
      <c r="N106" s="385"/>
      <c r="O106" s="385"/>
      <c r="P106" s="385"/>
      <c r="Q106" s="385"/>
      <c r="R106" s="386"/>
      <c r="S106" s="373"/>
      <c r="T106" s="374"/>
      <c r="U106" s="374"/>
      <c r="V106" s="374"/>
      <c r="W106" s="374"/>
      <c r="X106" s="375"/>
      <c r="Y106" s="344"/>
      <c r="Z106" s="345"/>
      <c r="AA106" s="345"/>
      <c r="AB106" s="345"/>
      <c r="AC106" s="345"/>
      <c r="AD106" s="346"/>
      <c r="AE106" s="382" t="str">
        <f>IF($S104="","",'事業所税の申告書（第44号様式）'!$K$15)</f>
        <v/>
      </c>
      <c r="AF106" s="383"/>
      <c r="AG106" s="383"/>
      <c r="AH106" s="383"/>
      <c r="AI106" s="53" t="s">
        <v>100</v>
      </c>
      <c r="AJ106" s="328"/>
      <c r="AK106" s="329"/>
      <c r="AL106" s="329"/>
      <c r="AM106" s="330"/>
      <c r="AN106" s="328"/>
      <c r="AO106" s="329"/>
      <c r="AP106" s="329"/>
      <c r="AQ106" s="329"/>
      <c r="AR106" s="329"/>
      <c r="AS106" s="329"/>
      <c r="AT106" s="329"/>
      <c r="AU106" s="334"/>
      <c r="AY106" s="108">
        <f>S106</f>
        <v>0</v>
      </c>
    </row>
    <row r="107" spans="2:51" ht="12" customHeight="1">
      <c r="B107" s="81"/>
      <c r="C107" s="41"/>
      <c r="D107" s="42"/>
      <c r="E107" s="394"/>
      <c r="F107" s="227"/>
      <c r="G107" s="228"/>
      <c r="H107" s="228"/>
      <c r="I107" s="228"/>
      <c r="J107" s="228"/>
      <c r="K107" s="228"/>
      <c r="L107" s="228"/>
      <c r="M107" s="228"/>
      <c r="N107" s="228"/>
      <c r="O107" s="228"/>
      <c r="P107" s="228"/>
      <c r="Q107" s="228"/>
      <c r="R107" s="229"/>
      <c r="S107" s="376"/>
      <c r="T107" s="377"/>
      <c r="U107" s="377"/>
      <c r="V107" s="377"/>
      <c r="W107" s="377"/>
      <c r="X107" s="378"/>
      <c r="Y107" s="347"/>
      <c r="Z107" s="348"/>
      <c r="AA107" s="348"/>
      <c r="AB107" s="348"/>
      <c r="AC107" s="348"/>
      <c r="AD107" s="349"/>
      <c r="AE107" s="40"/>
      <c r="AF107" s="41"/>
      <c r="AG107" s="41"/>
      <c r="AH107" s="41" t="str">
        <f>IF($S104="","",12)</f>
        <v/>
      </c>
      <c r="AI107" s="54" t="s">
        <v>101</v>
      </c>
      <c r="AJ107" s="306"/>
      <c r="AK107" s="307"/>
      <c r="AL107" s="307"/>
      <c r="AM107" s="393"/>
      <c r="AN107" s="306"/>
      <c r="AO107" s="307"/>
      <c r="AP107" s="307"/>
      <c r="AQ107" s="307"/>
      <c r="AR107" s="307"/>
      <c r="AS107" s="307"/>
      <c r="AT107" s="307"/>
      <c r="AU107" s="308"/>
    </row>
    <row r="108" spans="2:51" ht="12" customHeight="1">
      <c r="B108" s="83"/>
      <c r="C108" s="38"/>
      <c r="D108" s="39"/>
      <c r="E108" s="364">
        <v>1</v>
      </c>
      <c r="F108" s="367"/>
      <c r="G108" s="368"/>
      <c r="H108" s="368"/>
      <c r="I108" s="368"/>
      <c r="J108" s="368"/>
      <c r="K108" s="369"/>
      <c r="L108" s="367"/>
      <c r="M108" s="368"/>
      <c r="N108" s="368"/>
      <c r="O108" s="368"/>
      <c r="P108" s="368"/>
      <c r="Q108" s="368"/>
      <c r="R108" s="369"/>
      <c r="S108" s="373"/>
      <c r="T108" s="374"/>
      <c r="U108" s="374"/>
      <c r="V108" s="374"/>
      <c r="W108" s="374"/>
      <c r="X108" s="375"/>
      <c r="Y108" s="353" t="str">
        <f t="shared" ref="Y108" si="14">IF($S108="","",$S108+$S110)</f>
        <v/>
      </c>
      <c r="Z108" s="354"/>
      <c r="AA108" s="354"/>
      <c r="AB108" s="354"/>
      <c r="AC108" s="354"/>
      <c r="AD108" s="355"/>
      <c r="AE108" s="49"/>
      <c r="AF108" s="45"/>
      <c r="AG108" s="45"/>
      <c r="AH108" s="38"/>
      <c r="AI108" s="46"/>
      <c r="AJ108" s="49"/>
      <c r="AK108" s="38"/>
      <c r="AL108" s="38"/>
      <c r="AM108" s="55" t="s">
        <v>102</v>
      </c>
      <c r="AN108" s="38"/>
      <c r="AO108" s="38"/>
      <c r="AP108" s="22"/>
      <c r="AQ108" s="22"/>
      <c r="AR108" s="22"/>
      <c r="AS108" s="22"/>
      <c r="AT108" s="22"/>
      <c r="AU108" s="28"/>
      <c r="AX108" s="108">
        <f>S108</f>
        <v>0</v>
      </c>
    </row>
    <row r="109" spans="2:51" ht="12" customHeight="1">
      <c r="B109" s="64"/>
      <c r="C109" s="34"/>
      <c r="D109" s="57"/>
      <c r="E109" s="365"/>
      <c r="F109" s="370"/>
      <c r="G109" s="371"/>
      <c r="H109" s="371"/>
      <c r="I109" s="371"/>
      <c r="J109" s="371"/>
      <c r="K109" s="372"/>
      <c r="L109" s="370"/>
      <c r="M109" s="371"/>
      <c r="N109" s="371"/>
      <c r="O109" s="371"/>
      <c r="P109" s="371"/>
      <c r="Q109" s="371"/>
      <c r="R109" s="372"/>
      <c r="S109" s="376"/>
      <c r="T109" s="377"/>
      <c r="U109" s="377"/>
      <c r="V109" s="377"/>
      <c r="W109" s="377"/>
      <c r="X109" s="378"/>
      <c r="Y109" s="344"/>
      <c r="Z109" s="345"/>
      <c r="AA109" s="345"/>
      <c r="AB109" s="345"/>
      <c r="AC109" s="345"/>
      <c r="AD109" s="346"/>
      <c r="AE109" s="382" t="str">
        <f>IF($S108="","",'事業所税の申告書（第44号様式）'!$B$15)</f>
        <v/>
      </c>
      <c r="AF109" s="383"/>
      <c r="AG109" s="383"/>
      <c r="AH109" s="383"/>
      <c r="AI109" s="52" t="s">
        <v>99</v>
      </c>
      <c r="AJ109" s="47"/>
      <c r="AK109" s="34"/>
      <c r="AL109" s="34"/>
      <c r="AM109" s="57"/>
      <c r="AN109" s="34"/>
      <c r="AO109" s="34"/>
      <c r="AP109" s="34"/>
      <c r="AQ109" s="34"/>
      <c r="AR109" s="34"/>
      <c r="AS109" s="34"/>
      <c r="AT109" s="34"/>
      <c r="AU109" s="66"/>
    </row>
    <row r="110" spans="2:51" ht="12" customHeight="1">
      <c r="B110" s="64"/>
      <c r="C110" s="34"/>
      <c r="D110" s="57"/>
      <c r="E110" s="365"/>
      <c r="F110" s="384"/>
      <c r="G110" s="385"/>
      <c r="H110" s="385"/>
      <c r="I110" s="385"/>
      <c r="J110" s="385"/>
      <c r="K110" s="385"/>
      <c r="L110" s="385"/>
      <c r="M110" s="385"/>
      <c r="N110" s="385"/>
      <c r="O110" s="385"/>
      <c r="P110" s="385"/>
      <c r="Q110" s="385"/>
      <c r="R110" s="386"/>
      <c r="S110" s="373"/>
      <c r="T110" s="374"/>
      <c r="U110" s="374"/>
      <c r="V110" s="374"/>
      <c r="W110" s="374"/>
      <c r="X110" s="375"/>
      <c r="Y110" s="344"/>
      <c r="Z110" s="345"/>
      <c r="AA110" s="345"/>
      <c r="AB110" s="345"/>
      <c r="AC110" s="345"/>
      <c r="AD110" s="346"/>
      <c r="AE110" s="382" t="str">
        <f>IF($S108="","",'事業所税の申告書（第44号様式）'!$K$15)</f>
        <v/>
      </c>
      <c r="AF110" s="383"/>
      <c r="AG110" s="383"/>
      <c r="AH110" s="383"/>
      <c r="AI110" s="53" t="s">
        <v>100</v>
      </c>
      <c r="AJ110" s="328"/>
      <c r="AK110" s="329"/>
      <c r="AL110" s="329"/>
      <c r="AM110" s="330"/>
      <c r="AN110" s="328"/>
      <c r="AO110" s="329"/>
      <c r="AP110" s="329"/>
      <c r="AQ110" s="329"/>
      <c r="AR110" s="329"/>
      <c r="AS110" s="329"/>
      <c r="AT110" s="329"/>
      <c r="AU110" s="334"/>
      <c r="AY110" s="108">
        <f>S110</f>
        <v>0</v>
      </c>
    </row>
    <row r="111" spans="2:51" ht="12" customHeight="1">
      <c r="B111" s="81"/>
      <c r="C111" s="41"/>
      <c r="D111" s="42"/>
      <c r="E111" s="394"/>
      <c r="F111" s="227"/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9"/>
      <c r="S111" s="376"/>
      <c r="T111" s="377"/>
      <c r="U111" s="377"/>
      <c r="V111" s="377"/>
      <c r="W111" s="377"/>
      <c r="X111" s="378"/>
      <c r="Y111" s="347"/>
      <c r="Z111" s="348"/>
      <c r="AA111" s="348"/>
      <c r="AB111" s="348"/>
      <c r="AC111" s="348"/>
      <c r="AD111" s="349"/>
      <c r="AE111" s="40"/>
      <c r="AF111" s="41"/>
      <c r="AG111" s="41"/>
      <c r="AH111" s="41" t="str">
        <f>IF($S108="","",12)</f>
        <v/>
      </c>
      <c r="AI111" s="54" t="s">
        <v>101</v>
      </c>
      <c r="AJ111" s="306"/>
      <c r="AK111" s="307"/>
      <c r="AL111" s="307"/>
      <c r="AM111" s="393"/>
      <c r="AN111" s="306"/>
      <c r="AO111" s="307"/>
      <c r="AP111" s="307"/>
      <c r="AQ111" s="307"/>
      <c r="AR111" s="307"/>
      <c r="AS111" s="307"/>
      <c r="AT111" s="307"/>
      <c r="AU111" s="308"/>
    </row>
    <row r="112" spans="2:51" ht="12" customHeight="1">
      <c r="B112" s="83"/>
      <c r="C112" s="38"/>
      <c r="D112" s="39"/>
      <c r="E112" s="364">
        <v>1</v>
      </c>
      <c r="F112" s="367"/>
      <c r="G112" s="368"/>
      <c r="H112" s="368"/>
      <c r="I112" s="368"/>
      <c r="J112" s="368"/>
      <c r="K112" s="369"/>
      <c r="L112" s="367"/>
      <c r="M112" s="368"/>
      <c r="N112" s="368"/>
      <c r="O112" s="368"/>
      <c r="P112" s="368"/>
      <c r="Q112" s="368"/>
      <c r="R112" s="369"/>
      <c r="S112" s="373"/>
      <c r="T112" s="374"/>
      <c r="U112" s="374"/>
      <c r="V112" s="374"/>
      <c r="W112" s="374"/>
      <c r="X112" s="375"/>
      <c r="Y112" s="353" t="str">
        <f t="shared" ref="Y112" si="15">IF($S112="","",$S112+$S114)</f>
        <v/>
      </c>
      <c r="Z112" s="354"/>
      <c r="AA112" s="354"/>
      <c r="AB112" s="354"/>
      <c r="AC112" s="354"/>
      <c r="AD112" s="355"/>
      <c r="AE112" s="49"/>
      <c r="AF112" s="45"/>
      <c r="AG112" s="45"/>
      <c r="AH112" s="38"/>
      <c r="AI112" s="46"/>
      <c r="AJ112" s="49"/>
      <c r="AK112" s="38"/>
      <c r="AL112" s="38"/>
      <c r="AM112" s="55" t="s">
        <v>102</v>
      </c>
      <c r="AN112" s="38"/>
      <c r="AO112" s="38"/>
      <c r="AP112" s="22"/>
      <c r="AQ112" s="22"/>
      <c r="AR112" s="22"/>
      <c r="AS112" s="22"/>
      <c r="AT112" s="22"/>
      <c r="AU112" s="28"/>
      <c r="AX112" s="108">
        <f>S112</f>
        <v>0</v>
      </c>
    </row>
    <row r="113" spans="2:53" ht="12" customHeight="1">
      <c r="B113" s="64"/>
      <c r="C113" s="34"/>
      <c r="D113" s="57"/>
      <c r="E113" s="365"/>
      <c r="F113" s="370"/>
      <c r="G113" s="371"/>
      <c r="H113" s="371"/>
      <c r="I113" s="371"/>
      <c r="J113" s="371"/>
      <c r="K113" s="372"/>
      <c r="L113" s="370"/>
      <c r="M113" s="371"/>
      <c r="N113" s="371"/>
      <c r="O113" s="371"/>
      <c r="P113" s="371"/>
      <c r="Q113" s="371"/>
      <c r="R113" s="372"/>
      <c r="S113" s="376"/>
      <c r="T113" s="377"/>
      <c r="U113" s="377"/>
      <c r="V113" s="377"/>
      <c r="W113" s="377"/>
      <c r="X113" s="378"/>
      <c r="Y113" s="344"/>
      <c r="Z113" s="345"/>
      <c r="AA113" s="345"/>
      <c r="AB113" s="345"/>
      <c r="AC113" s="345"/>
      <c r="AD113" s="346"/>
      <c r="AE113" s="382" t="str">
        <f>IF($S112="","",'事業所税の申告書（第44号様式）'!$B$15)</f>
        <v/>
      </c>
      <c r="AF113" s="383"/>
      <c r="AG113" s="383"/>
      <c r="AH113" s="383"/>
      <c r="AI113" s="52" t="s">
        <v>99</v>
      </c>
      <c r="AJ113" s="47"/>
      <c r="AK113" s="34"/>
      <c r="AL113" s="34"/>
      <c r="AM113" s="57"/>
      <c r="AN113" s="34"/>
      <c r="AO113" s="34"/>
      <c r="AP113" s="34"/>
      <c r="AQ113" s="34"/>
      <c r="AR113" s="34"/>
      <c r="AS113" s="34"/>
      <c r="AT113" s="34"/>
      <c r="AU113" s="66"/>
    </row>
    <row r="114" spans="2:53" ht="12" customHeight="1">
      <c r="B114" s="64"/>
      <c r="C114" s="34"/>
      <c r="D114" s="57"/>
      <c r="E114" s="365"/>
      <c r="F114" s="384"/>
      <c r="G114" s="385"/>
      <c r="H114" s="385"/>
      <c r="I114" s="385"/>
      <c r="J114" s="385"/>
      <c r="K114" s="385"/>
      <c r="L114" s="385"/>
      <c r="M114" s="385"/>
      <c r="N114" s="385"/>
      <c r="O114" s="385"/>
      <c r="P114" s="385"/>
      <c r="Q114" s="385"/>
      <c r="R114" s="386"/>
      <c r="S114" s="373"/>
      <c r="T114" s="374"/>
      <c r="U114" s="374"/>
      <c r="V114" s="374"/>
      <c r="W114" s="374"/>
      <c r="X114" s="375"/>
      <c r="Y114" s="344"/>
      <c r="Z114" s="345"/>
      <c r="AA114" s="345"/>
      <c r="AB114" s="345"/>
      <c r="AC114" s="345"/>
      <c r="AD114" s="346"/>
      <c r="AE114" s="382" t="str">
        <f>IF($S112="","",'事業所税の申告書（第44号様式）'!$K$15)</f>
        <v/>
      </c>
      <c r="AF114" s="383"/>
      <c r="AG114" s="383"/>
      <c r="AH114" s="383"/>
      <c r="AI114" s="53" t="s">
        <v>100</v>
      </c>
      <c r="AJ114" s="328"/>
      <c r="AK114" s="329"/>
      <c r="AL114" s="329"/>
      <c r="AM114" s="330"/>
      <c r="AN114" s="328"/>
      <c r="AO114" s="329"/>
      <c r="AP114" s="329"/>
      <c r="AQ114" s="329"/>
      <c r="AR114" s="329"/>
      <c r="AS114" s="329"/>
      <c r="AT114" s="329"/>
      <c r="AU114" s="334"/>
      <c r="AY114" s="108">
        <f>S114</f>
        <v>0</v>
      </c>
    </row>
    <row r="115" spans="2:53" ht="12" customHeight="1">
      <c r="B115" s="81"/>
      <c r="C115" s="41"/>
      <c r="D115" s="42"/>
      <c r="E115" s="394"/>
      <c r="F115" s="227"/>
      <c r="G115" s="228"/>
      <c r="H115" s="228"/>
      <c r="I115" s="228"/>
      <c r="J115" s="228"/>
      <c r="K115" s="228"/>
      <c r="L115" s="228"/>
      <c r="M115" s="228"/>
      <c r="N115" s="228"/>
      <c r="O115" s="228"/>
      <c r="P115" s="228"/>
      <c r="Q115" s="228"/>
      <c r="R115" s="229"/>
      <c r="S115" s="376"/>
      <c r="T115" s="377"/>
      <c r="U115" s="377"/>
      <c r="V115" s="377"/>
      <c r="W115" s="377"/>
      <c r="X115" s="378"/>
      <c r="Y115" s="347"/>
      <c r="Z115" s="348"/>
      <c r="AA115" s="348"/>
      <c r="AB115" s="348"/>
      <c r="AC115" s="348"/>
      <c r="AD115" s="349"/>
      <c r="AE115" s="40"/>
      <c r="AF115" s="41"/>
      <c r="AG115" s="41"/>
      <c r="AH115" s="41" t="str">
        <f>IF($S112="","",12)</f>
        <v/>
      </c>
      <c r="AI115" s="54" t="s">
        <v>101</v>
      </c>
      <c r="AJ115" s="306"/>
      <c r="AK115" s="307"/>
      <c r="AL115" s="307"/>
      <c r="AM115" s="393"/>
      <c r="AN115" s="306"/>
      <c r="AO115" s="307"/>
      <c r="AP115" s="307"/>
      <c r="AQ115" s="307"/>
      <c r="AR115" s="307"/>
      <c r="AS115" s="307"/>
      <c r="AT115" s="307"/>
      <c r="AU115" s="308"/>
    </row>
    <row r="116" spans="2:53" ht="12" customHeight="1">
      <c r="B116" s="83"/>
      <c r="C116" s="38"/>
      <c r="D116" s="39"/>
      <c r="E116" s="364">
        <v>1</v>
      </c>
      <c r="F116" s="367"/>
      <c r="G116" s="368"/>
      <c r="H116" s="368"/>
      <c r="I116" s="368"/>
      <c r="J116" s="368"/>
      <c r="K116" s="369"/>
      <c r="L116" s="367"/>
      <c r="M116" s="368"/>
      <c r="N116" s="368"/>
      <c r="O116" s="368"/>
      <c r="P116" s="368"/>
      <c r="Q116" s="368"/>
      <c r="R116" s="369"/>
      <c r="S116" s="373"/>
      <c r="T116" s="374"/>
      <c r="U116" s="374"/>
      <c r="V116" s="374"/>
      <c r="W116" s="374"/>
      <c r="X116" s="375"/>
      <c r="Y116" s="353" t="str">
        <f t="shared" ref="Y116" si="16">IF($S116="","",$S116+$S118)</f>
        <v/>
      </c>
      <c r="Z116" s="354"/>
      <c r="AA116" s="354"/>
      <c r="AB116" s="354"/>
      <c r="AC116" s="354"/>
      <c r="AD116" s="355"/>
      <c r="AE116" s="49"/>
      <c r="AF116" s="45"/>
      <c r="AG116" s="45"/>
      <c r="AH116" s="38"/>
      <c r="AI116" s="46"/>
      <c r="AJ116" s="49"/>
      <c r="AK116" s="38"/>
      <c r="AL116" s="38"/>
      <c r="AM116" s="55" t="s">
        <v>102</v>
      </c>
      <c r="AN116" s="38"/>
      <c r="AO116" s="38"/>
      <c r="AP116" s="22"/>
      <c r="AQ116" s="22"/>
      <c r="AR116" s="22"/>
      <c r="AS116" s="22"/>
      <c r="AT116" s="22"/>
      <c r="AU116" s="28"/>
      <c r="AX116" s="108">
        <f>S116</f>
        <v>0</v>
      </c>
    </row>
    <row r="117" spans="2:53" ht="12" customHeight="1">
      <c r="B117" s="64"/>
      <c r="C117" s="34"/>
      <c r="D117" s="57"/>
      <c r="E117" s="365"/>
      <c r="F117" s="370"/>
      <c r="G117" s="371"/>
      <c r="H117" s="371"/>
      <c r="I117" s="371"/>
      <c r="J117" s="371"/>
      <c r="K117" s="372"/>
      <c r="L117" s="370"/>
      <c r="M117" s="371"/>
      <c r="N117" s="371"/>
      <c r="O117" s="371"/>
      <c r="P117" s="371"/>
      <c r="Q117" s="371"/>
      <c r="R117" s="372"/>
      <c r="S117" s="376"/>
      <c r="T117" s="377"/>
      <c r="U117" s="377"/>
      <c r="V117" s="377"/>
      <c r="W117" s="377"/>
      <c r="X117" s="378"/>
      <c r="Y117" s="344"/>
      <c r="Z117" s="345"/>
      <c r="AA117" s="345"/>
      <c r="AB117" s="345"/>
      <c r="AC117" s="345"/>
      <c r="AD117" s="346"/>
      <c r="AE117" s="382" t="str">
        <f>IF($S116="","",'事業所税の申告書（第44号様式）'!$B$15)</f>
        <v/>
      </c>
      <c r="AF117" s="383"/>
      <c r="AG117" s="383"/>
      <c r="AH117" s="383"/>
      <c r="AI117" s="52" t="s">
        <v>99</v>
      </c>
      <c r="AJ117" s="47"/>
      <c r="AK117" s="34"/>
      <c r="AL117" s="34"/>
      <c r="AM117" s="57"/>
      <c r="AN117" s="34"/>
      <c r="AO117" s="34"/>
      <c r="AP117" s="34"/>
      <c r="AQ117" s="34"/>
      <c r="AR117" s="34"/>
      <c r="AS117" s="34"/>
      <c r="AT117" s="34"/>
      <c r="AU117" s="66"/>
    </row>
    <row r="118" spans="2:53" ht="12" customHeight="1">
      <c r="B118" s="64"/>
      <c r="C118" s="34"/>
      <c r="D118" s="57"/>
      <c r="E118" s="365"/>
      <c r="F118" s="384"/>
      <c r="G118" s="385"/>
      <c r="H118" s="385"/>
      <c r="I118" s="385"/>
      <c r="J118" s="385"/>
      <c r="K118" s="385"/>
      <c r="L118" s="385"/>
      <c r="M118" s="385"/>
      <c r="N118" s="385"/>
      <c r="O118" s="385"/>
      <c r="P118" s="385"/>
      <c r="Q118" s="385"/>
      <c r="R118" s="386"/>
      <c r="S118" s="373"/>
      <c r="T118" s="374"/>
      <c r="U118" s="374"/>
      <c r="V118" s="374"/>
      <c r="W118" s="374"/>
      <c r="X118" s="375"/>
      <c r="Y118" s="344"/>
      <c r="Z118" s="345"/>
      <c r="AA118" s="345"/>
      <c r="AB118" s="345"/>
      <c r="AC118" s="345"/>
      <c r="AD118" s="346"/>
      <c r="AE118" s="382" t="str">
        <f>IF($S116="","",'事業所税の申告書（第44号様式）'!$K$15)</f>
        <v/>
      </c>
      <c r="AF118" s="383"/>
      <c r="AG118" s="383"/>
      <c r="AH118" s="383"/>
      <c r="AI118" s="53" t="s">
        <v>100</v>
      </c>
      <c r="AJ118" s="328"/>
      <c r="AK118" s="329"/>
      <c r="AL118" s="329"/>
      <c r="AM118" s="330"/>
      <c r="AN118" s="328"/>
      <c r="AO118" s="329"/>
      <c r="AP118" s="329"/>
      <c r="AQ118" s="329"/>
      <c r="AR118" s="329"/>
      <c r="AS118" s="329"/>
      <c r="AT118" s="329"/>
      <c r="AU118" s="334"/>
      <c r="AY118" s="108">
        <f>S118</f>
        <v>0</v>
      </c>
    </row>
    <row r="119" spans="2:53" ht="12" customHeight="1">
      <c r="B119" s="81"/>
      <c r="C119" s="41"/>
      <c r="D119" s="42"/>
      <c r="E119" s="394"/>
      <c r="F119" s="227"/>
      <c r="G119" s="228"/>
      <c r="H119" s="228"/>
      <c r="I119" s="228"/>
      <c r="J119" s="228"/>
      <c r="K119" s="228"/>
      <c r="L119" s="228"/>
      <c r="M119" s="228"/>
      <c r="N119" s="228"/>
      <c r="O119" s="228"/>
      <c r="P119" s="228"/>
      <c r="Q119" s="228"/>
      <c r="R119" s="229"/>
      <c r="S119" s="376"/>
      <c r="T119" s="377"/>
      <c r="U119" s="377"/>
      <c r="V119" s="377"/>
      <c r="W119" s="377"/>
      <c r="X119" s="378"/>
      <c r="Y119" s="347"/>
      <c r="Z119" s="348"/>
      <c r="AA119" s="348"/>
      <c r="AB119" s="348"/>
      <c r="AC119" s="348"/>
      <c r="AD119" s="349"/>
      <c r="AE119" s="40"/>
      <c r="AF119" s="41"/>
      <c r="AG119" s="41"/>
      <c r="AH119" s="41" t="str">
        <f>IF($S116="","",12)</f>
        <v/>
      </c>
      <c r="AI119" s="54" t="s">
        <v>101</v>
      </c>
      <c r="AJ119" s="306"/>
      <c r="AK119" s="307"/>
      <c r="AL119" s="307"/>
      <c r="AM119" s="393"/>
      <c r="AN119" s="306"/>
      <c r="AO119" s="307"/>
      <c r="AP119" s="307"/>
      <c r="AQ119" s="307"/>
      <c r="AR119" s="307"/>
      <c r="AS119" s="307"/>
      <c r="AT119" s="307"/>
      <c r="AU119" s="308"/>
    </row>
    <row r="120" spans="2:53" ht="12" customHeight="1">
      <c r="B120" s="83"/>
      <c r="C120" s="38"/>
      <c r="D120" s="39"/>
      <c r="E120" s="364">
        <v>1</v>
      </c>
      <c r="F120" s="367"/>
      <c r="G120" s="368"/>
      <c r="H120" s="368"/>
      <c r="I120" s="368"/>
      <c r="J120" s="368"/>
      <c r="K120" s="369"/>
      <c r="L120" s="367"/>
      <c r="M120" s="368"/>
      <c r="N120" s="368"/>
      <c r="O120" s="368"/>
      <c r="P120" s="368"/>
      <c r="Q120" s="368"/>
      <c r="R120" s="369"/>
      <c r="S120" s="373"/>
      <c r="T120" s="374"/>
      <c r="U120" s="374"/>
      <c r="V120" s="374"/>
      <c r="W120" s="374"/>
      <c r="X120" s="375"/>
      <c r="Y120" s="353" t="str">
        <f t="shared" ref="Y120" si="17">IF($S120="","",$S120+$S122)</f>
        <v/>
      </c>
      <c r="Z120" s="354"/>
      <c r="AA120" s="354"/>
      <c r="AB120" s="354"/>
      <c r="AC120" s="354"/>
      <c r="AD120" s="355"/>
      <c r="AE120" s="49"/>
      <c r="AF120" s="45"/>
      <c r="AG120" s="45"/>
      <c r="AH120" s="38"/>
      <c r="AI120" s="46"/>
      <c r="AJ120" s="49"/>
      <c r="AK120" s="38"/>
      <c r="AL120" s="38"/>
      <c r="AM120" s="55" t="s">
        <v>102</v>
      </c>
      <c r="AN120" s="38"/>
      <c r="AO120" s="38"/>
      <c r="AP120" s="22"/>
      <c r="AQ120" s="22"/>
      <c r="AR120" s="22"/>
      <c r="AS120" s="22"/>
      <c r="AT120" s="22"/>
      <c r="AU120" s="28"/>
      <c r="AX120" s="108">
        <f>S120</f>
        <v>0</v>
      </c>
    </row>
    <row r="121" spans="2:53" ht="12" customHeight="1">
      <c r="B121" s="64"/>
      <c r="C121" s="34"/>
      <c r="D121" s="57"/>
      <c r="E121" s="365"/>
      <c r="F121" s="370"/>
      <c r="G121" s="371"/>
      <c r="H121" s="371"/>
      <c r="I121" s="371"/>
      <c r="J121" s="371"/>
      <c r="K121" s="372"/>
      <c r="L121" s="370"/>
      <c r="M121" s="371"/>
      <c r="N121" s="371"/>
      <c r="O121" s="371"/>
      <c r="P121" s="371"/>
      <c r="Q121" s="371"/>
      <c r="R121" s="372"/>
      <c r="S121" s="376"/>
      <c r="T121" s="377"/>
      <c r="U121" s="377"/>
      <c r="V121" s="377"/>
      <c r="W121" s="377"/>
      <c r="X121" s="378"/>
      <c r="Y121" s="344"/>
      <c r="Z121" s="345"/>
      <c r="AA121" s="345"/>
      <c r="AB121" s="345"/>
      <c r="AC121" s="345"/>
      <c r="AD121" s="346"/>
      <c r="AE121" s="382" t="str">
        <f>IF($S120="","",'事業所税の申告書（第44号様式）'!$B$15)</f>
        <v/>
      </c>
      <c r="AF121" s="383"/>
      <c r="AG121" s="383"/>
      <c r="AH121" s="383"/>
      <c r="AI121" s="52" t="s">
        <v>99</v>
      </c>
      <c r="AJ121" s="47"/>
      <c r="AK121" s="34"/>
      <c r="AL121" s="34"/>
      <c r="AM121" s="57"/>
      <c r="AN121" s="34"/>
      <c r="AO121" s="34"/>
      <c r="AP121" s="34"/>
      <c r="AQ121" s="34"/>
      <c r="AR121" s="34"/>
      <c r="AS121" s="34"/>
      <c r="AT121" s="34"/>
      <c r="AU121" s="66"/>
    </row>
    <row r="122" spans="2:53" ht="12" customHeight="1">
      <c r="B122" s="64"/>
      <c r="C122" s="34"/>
      <c r="D122" s="57"/>
      <c r="E122" s="365"/>
      <c r="F122" s="384"/>
      <c r="G122" s="385"/>
      <c r="H122" s="385"/>
      <c r="I122" s="385"/>
      <c r="J122" s="385"/>
      <c r="K122" s="385"/>
      <c r="L122" s="385"/>
      <c r="M122" s="385"/>
      <c r="N122" s="385"/>
      <c r="O122" s="385"/>
      <c r="P122" s="385"/>
      <c r="Q122" s="385"/>
      <c r="R122" s="386"/>
      <c r="S122" s="373"/>
      <c r="T122" s="374"/>
      <c r="U122" s="374"/>
      <c r="V122" s="374"/>
      <c r="W122" s="374"/>
      <c r="X122" s="375"/>
      <c r="Y122" s="344"/>
      <c r="Z122" s="345"/>
      <c r="AA122" s="345"/>
      <c r="AB122" s="345"/>
      <c r="AC122" s="345"/>
      <c r="AD122" s="346"/>
      <c r="AE122" s="382" t="str">
        <f>IF($S120="","",'事業所税の申告書（第44号様式）'!$K$15)</f>
        <v/>
      </c>
      <c r="AF122" s="383"/>
      <c r="AG122" s="383"/>
      <c r="AH122" s="383"/>
      <c r="AI122" s="53" t="s">
        <v>100</v>
      </c>
      <c r="AJ122" s="328"/>
      <c r="AK122" s="329"/>
      <c r="AL122" s="329"/>
      <c r="AM122" s="330"/>
      <c r="AN122" s="328"/>
      <c r="AO122" s="329"/>
      <c r="AP122" s="329"/>
      <c r="AQ122" s="329"/>
      <c r="AR122" s="329"/>
      <c r="AS122" s="329"/>
      <c r="AT122" s="329"/>
      <c r="AU122" s="334"/>
      <c r="AY122" s="108">
        <f>S122</f>
        <v>0</v>
      </c>
    </row>
    <row r="123" spans="2:53" ht="12" customHeight="1" thickBot="1">
      <c r="B123" s="88"/>
      <c r="C123" s="61"/>
      <c r="D123" s="62"/>
      <c r="E123" s="366"/>
      <c r="F123" s="387"/>
      <c r="G123" s="388"/>
      <c r="H123" s="388"/>
      <c r="I123" s="388"/>
      <c r="J123" s="388"/>
      <c r="K123" s="388"/>
      <c r="L123" s="388"/>
      <c r="M123" s="388"/>
      <c r="N123" s="388"/>
      <c r="O123" s="388"/>
      <c r="P123" s="388"/>
      <c r="Q123" s="388"/>
      <c r="R123" s="389"/>
      <c r="S123" s="390"/>
      <c r="T123" s="391"/>
      <c r="U123" s="391"/>
      <c r="V123" s="391"/>
      <c r="W123" s="391"/>
      <c r="X123" s="392"/>
      <c r="Y123" s="379"/>
      <c r="Z123" s="380"/>
      <c r="AA123" s="380"/>
      <c r="AB123" s="380"/>
      <c r="AC123" s="380"/>
      <c r="AD123" s="381"/>
      <c r="AE123" s="60"/>
      <c r="AF123" s="61"/>
      <c r="AG123" s="61"/>
      <c r="AH123" s="61" t="str">
        <f>IF($S120="","",12)</f>
        <v/>
      </c>
      <c r="AI123" s="63" t="s">
        <v>101</v>
      </c>
      <c r="AJ123" s="331"/>
      <c r="AK123" s="332"/>
      <c r="AL123" s="332"/>
      <c r="AM123" s="333"/>
      <c r="AN123" s="331"/>
      <c r="AO123" s="332"/>
      <c r="AP123" s="332"/>
      <c r="AQ123" s="332"/>
      <c r="AR123" s="332"/>
      <c r="AS123" s="332"/>
      <c r="AT123" s="332"/>
      <c r="AU123" s="335"/>
    </row>
    <row r="124" spans="2:53" ht="12" customHeight="1" thickTop="1">
      <c r="B124" s="64"/>
      <c r="C124" s="34"/>
      <c r="D124" s="57"/>
      <c r="E124" s="336" t="s">
        <v>129</v>
      </c>
      <c r="F124" s="338"/>
      <c r="G124" s="339"/>
      <c r="H124" s="339"/>
      <c r="I124" s="339"/>
      <c r="J124" s="339"/>
      <c r="K124" s="339"/>
      <c r="L124" s="339"/>
      <c r="M124" s="339"/>
      <c r="N124" s="339"/>
      <c r="O124" s="339"/>
      <c r="P124" s="339"/>
      <c r="Q124" s="339"/>
      <c r="R124" s="340"/>
      <c r="S124" s="344" t="str">
        <f>IF($AX$252=0,"",$AX$252)</f>
        <v/>
      </c>
      <c r="T124" s="345"/>
      <c r="U124" s="345"/>
      <c r="V124" s="345"/>
      <c r="W124" s="345"/>
      <c r="X124" s="346"/>
      <c r="Y124" s="344" t="str">
        <f>IF(S124="","",SUM($S$250:$X$253))</f>
        <v/>
      </c>
      <c r="Z124" s="345"/>
      <c r="AA124" s="345"/>
      <c r="AB124" s="345"/>
      <c r="AC124" s="345"/>
      <c r="AD124" s="346"/>
      <c r="AE124" s="338"/>
      <c r="AF124" s="339"/>
      <c r="AG124" s="339"/>
      <c r="AH124" s="339"/>
      <c r="AI124" s="340"/>
      <c r="AJ124" s="47"/>
      <c r="AK124" s="34"/>
      <c r="AL124" s="34"/>
      <c r="AM124" s="58" t="s">
        <v>102</v>
      </c>
      <c r="AN124" s="34"/>
      <c r="AO124" s="34"/>
      <c r="AP124" s="30"/>
      <c r="AQ124" s="30"/>
      <c r="AR124" s="30"/>
      <c r="AS124" s="30"/>
      <c r="AT124" s="30"/>
      <c r="AU124" s="50"/>
    </row>
    <row r="125" spans="2:53" ht="12" customHeight="1">
      <c r="B125" s="64"/>
      <c r="C125" s="34"/>
      <c r="D125" s="57"/>
      <c r="E125" s="336"/>
      <c r="F125" s="338"/>
      <c r="G125" s="339"/>
      <c r="H125" s="339"/>
      <c r="I125" s="339"/>
      <c r="J125" s="339"/>
      <c r="K125" s="339"/>
      <c r="L125" s="339"/>
      <c r="M125" s="339"/>
      <c r="N125" s="339"/>
      <c r="O125" s="339"/>
      <c r="P125" s="339"/>
      <c r="Q125" s="339"/>
      <c r="R125" s="340"/>
      <c r="S125" s="347"/>
      <c r="T125" s="348"/>
      <c r="U125" s="348"/>
      <c r="V125" s="348"/>
      <c r="W125" s="348"/>
      <c r="X125" s="349"/>
      <c r="Y125" s="344"/>
      <c r="Z125" s="345"/>
      <c r="AA125" s="345"/>
      <c r="AB125" s="345"/>
      <c r="AC125" s="345"/>
      <c r="AD125" s="346"/>
      <c r="AE125" s="338"/>
      <c r="AF125" s="339"/>
      <c r="AG125" s="339"/>
      <c r="AH125" s="339"/>
      <c r="AI125" s="340"/>
      <c r="AJ125" s="47"/>
      <c r="AK125" s="34"/>
      <c r="AL125" s="34"/>
      <c r="AM125" s="57"/>
      <c r="AN125" s="34"/>
      <c r="AO125" s="34"/>
      <c r="AP125" s="34"/>
      <c r="AQ125" s="34"/>
      <c r="AR125" s="34"/>
      <c r="AS125" s="34"/>
      <c r="AT125" s="34"/>
      <c r="AU125" s="66"/>
      <c r="AY125" s="108"/>
      <c r="AZ125" s="8">
        <f>SUM(AJ98:AM123)</f>
        <v>0</v>
      </c>
      <c r="BA125" s="8">
        <f>SUM(AN98:AU123)</f>
        <v>0</v>
      </c>
    </row>
    <row r="126" spans="2:53" ht="12" customHeight="1">
      <c r="B126" s="64"/>
      <c r="C126" s="34"/>
      <c r="D126" s="57"/>
      <c r="E126" s="336"/>
      <c r="F126" s="338"/>
      <c r="G126" s="339"/>
      <c r="H126" s="339"/>
      <c r="I126" s="339"/>
      <c r="J126" s="339"/>
      <c r="K126" s="339"/>
      <c r="L126" s="339"/>
      <c r="M126" s="339"/>
      <c r="N126" s="339"/>
      <c r="O126" s="339"/>
      <c r="P126" s="339"/>
      <c r="Q126" s="339"/>
      <c r="R126" s="340"/>
      <c r="S126" s="353" t="str">
        <f>IF($AY$252=0,"",$AY$252)</f>
        <v/>
      </c>
      <c r="T126" s="354"/>
      <c r="U126" s="354"/>
      <c r="V126" s="354"/>
      <c r="W126" s="354"/>
      <c r="X126" s="355"/>
      <c r="Y126" s="344"/>
      <c r="Z126" s="345"/>
      <c r="AA126" s="345"/>
      <c r="AB126" s="345"/>
      <c r="AC126" s="345"/>
      <c r="AD126" s="346"/>
      <c r="AE126" s="338"/>
      <c r="AF126" s="339"/>
      <c r="AG126" s="339"/>
      <c r="AH126" s="339"/>
      <c r="AI126" s="340"/>
      <c r="AJ126" s="356">
        <f>$AZ$252</f>
        <v>0</v>
      </c>
      <c r="AK126" s="357"/>
      <c r="AL126" s="357"/>
      <c r="AM126" s="358"/>
      <c r="AN126" s="356">
        <f>$BA$252</f>
        <v>0</v>
      </c>
      <c r="AO126" s="357"/>
      <c r="AP126" s="357"/>
      <c r="AQ126" s="357"/>
      <c r="AR126" s="357"/>
      <c r="AS126" s="357"/>
      <c r="AT126" s="357"/>
      <c r="AU126" s="362"/>
    </row>
    <row r="127" spans="2:53" ht="12" customHeight="1" thickBot="1">
      <c r="B127" s="65"/>
      <c r="C127" s="67"/>
      <c r="D127" s="68"/>
      <c r="E127" s="337"/>
      <c r="F127" s="341"/>
      <c r="G127" s="342"/>
      <c r="H127" s="342"/>
      <c r="I127" s="342"/>
      <c r="J127" s="342"/>
      <c r="K127" s="342"/>
      <c r="L127" s="342"/>
      <c r="M127" s="342"/>
      <c r="N127" s="342"/>
      <c r="O127" s="342"/>
      <c r="P127" s="342"/>
      <c r="Q127" s="342"/>
      <c r="R127" s="343"/>
      <c r="S127" s="350"/>
      <c r="T127" s="351"/>
      <c r="U127" s="351"/>
      <c r="V127" s="351"/>
      <c r="W127" s="351"/>
      <c r="X127" s="352"/>
      <c r="Y127" s="350"/>
      <c r="Z127" s="351"/>
      <c r="AA127" s="351"/>
      <c r="AB127" s="351"/>
      <c r="AC127" s="351"/>
      <c r="AD127" s="352"/>
      <c r="AE127" s="341"/>
      <c r="AF127" s="342"/>
      <c r="AG127" s="342"/>
      <c r="AH127" s="342"/>
      <c r="AI127" s="343"/>
      <c r="AJ127" s="359"/>
      <c r="AK127" s="360"/>
      <c r="AL127" s="360"/>
      <c r="AM127" s="361"/>
      <c r="AN127" s="359"/>
      <c r="AO127" s="360"/>
      <c r="AP127" s="360"/>
      <c r="AQ127" s="360"/>
      <c r="AR127" s="360"/>
      <c r="AS127" s="360"/>
      <c r="AT127" s="360"/>
      <c r="AU127" s="363"/>
    </row>
    <row r="128" spans="2:53" ht="12" customHeight="1">
      <c r="K128" s="84"/>
      <c r="L128" s="10"/>
      <c r="M128" s="10"/>
      <c r="N128" s="201" t="s">
        <v>109</v>
      </c>
      <c r="O128" s="201"/>
      <c r="P128" s="201"/>
      <c r="Q128" s="201"/>
      <c r="R128" s="201"/>
      <c r="S128" s="201"/>
      <c r="T128" s="10"/>
      <c r="U128" s="10"/>
      <c r="V128" s="14"/>
      <c r="W128" s="428" t="s">
        <v>140</v>
      </c>
      <c r="X128" s="10"/>
      <c r="Y128" s="10"/>
      <c r="Z128" s="10"/>
      <c r="AA128" s="10"/>
      <c r="AB128" s="10"/>
      <c r="AC128" s="10"/>
      <c r="AD128" s="10"/>
      <c r="AE128" s="431" t="s">
        <v>124</v>
      </c>
      <c r="AF128" s="432"/>
      <c r="AG128" s="294" t="s">
        <v>17</v>
      </c>
      <c r="AH128" s="295"/>
      <c r="AI128" s="295"/>
      <c r="AJ128" s="431" t="s">
        <v>77</v>
      </c>
      <c r="AK128" s="201"/>
      <c r="AL128" s="432"/>
      <c r="AM128" s="431" t="s">
        <v>133</v>
      </c>
      <c r="AN128" s="432"/>
      <c r="AO128" s="433" t="s">
        <v>90</v>
      </c>
      <c r="AP128" s="433"/>
      <c r="AQ128" s="433"/>
      <c r="AR128" s="433"/>
      <c r="AS128" s="433"/>
      <c r="AT128" s="434" t="s">
        <v>91</v>
      </c>
      <c r="AU128" s="435"/>
    </row>
    <row r="129" spans="2:54" ht="12" customHeight="1">
      <c r="B129" s="436" t="s">
        <v>108</v>
      </c>
      <c r="C129" s="436"/>
      <c r="D129" s="436"/>
      <c r="E129" s="436"/>
      <c r="F129" s="436"/>
      <c r="G129" s="436"/>
      <c r="H129" s="436"/>
      <c r="I129" s="436"/>
      <c r="J129" s="34"/>
      <c r="K129" s="83"/>
      <c r="L129" s="38"/>
      <c r="M129" s="38"/>
      <c r="N129" s="38"/>
      <c r="O129" s="38"/>
      <c r="P129" s="38"/>
      <c r="Q129" s="38"/>
      <c r="R129" s="38"/>
      <c r="S129" s="2"/>
      <c r="T129" s="2"/>
      <c r="U129" s="38"/>
      <c r="V129" s="39"/>
      <c r="W129" s="429"/>
      <c r="X129" s="401" t="str">
        <f>IF('事業所税の申告書（第44号様式）'!$B$15="","",'事業所税の申告書（第44号様式）'!$B$15)</f>
        <v/>
      </c>
      <c r="Y129" s="402"/>
      <c r="Z129" s="402"/>
      <c r="AA129" s="402"/>
      <c r="AB129" s="402"/>
      <c r="AC129" s="402"/>
      <c r="AD129" s="52" t="s">
        <v>99</v>
      </c>
      <c r="AE129" s="437" t="s">
        <v>130</v>
      </c>
      <c r="AF129" s="438"/>
      <c r="AG129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129" s="217"/>
      <c r="AI129" s="217"/>
      <c r="AJ129" s="230"/>
      <c r="AK129" s="217"/>
      <c r="AL129" s="218"/>
      <c r="AM129" s="300"/>
      <c r="AN129" s="301"/>
      <c r="AO129" s="441" t="str">
        <f>CONCATENATE('事業所税の申告書（第44号様式）'!$AK$4,'事業所税の申告書（第44号様式）'!$AL$4,'事業所税の申告書（第44号様式）'!$AM$4,'事業所税の申告書（第44号様式）'!$AN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129" s="441"/>
      <c r="AQ129" s="441"/>
      <c r="AR129" s="441"/>
      <c r="AS129" s="441"/>
      <c r="AT129" s="230"/>
      <c r="AU129" s="259"/>
      <c r="AV129" s="245" t="s">
        <v>112</v>
      </c>
    </row>
    <row r="130" spans="2:54" ht="12" customHeight="1">
      <c r="B130" s="436"/>
      <c r="C130" s="436"/>
      <c r="D130" s="436"/>
      <c r="E130" s="436"/>
      <c r="F130" s="436"/>
      <c r="G130" s="436"/>
      <c r="H130" s="436"/>
      <c r="I130" s="436"/>
      <c r="J130" s="34"/>
      <c r="K130" s="395" t="s">
        <v>110</v>
      </c>
      <c r="L130" s="396"/>
      <c r="M130" s="396"/>
      <c r="N130" s="396"/>
      <c r="O130" s="396"/>
      <c r="P130" s="396"/>
      <c r="Q130" s="396"/>
      <c r="R130" s="396"/>
      <c r="S130" s="396"/>
      <c r="T130" s="396"/>
      <c r="U130" s="396"/>
      <c r="V130" s="397"/>
      <c r="W130" s="429"/>
      <c r="X130" s="31"/>
      <c r="Y130" s="30"/>
      <c r="Z130" s="30"/>
      <c r="AA130" s="30"/>
      <c r="AB130" s="30"/>
      <c r="AC130" s="30"/>
      <c r="AD130" s="30"/>
      <c r="AE130" s="439"/>
      <c r="AF130" s="440"/>
      <c r="AG130" s="231"/>
      <c r="AH130" s="263"/>
      <c r="AI130" s="263"/>
      <c r="AJ130" s="231"/>
      <c r="AK130" s="263"/>
      <c r="AL130" s="232"/>
      <c r="AM130" s="302"/>
      <c r="AN130" s="303"/>
      <c r="AO130" s="441"/>
      <c r="AP130" s="441"/>
      <c r="AQ130" s="441"/>
      <c r="AR130" s="441"/>
      <c r="AS130" s="441"/>
      <c r="AT130" s="231"/>
      <c r="AU130" s="260"/>
      <c r="AV130" s="245"/>
    </row>
    <row r="131" spans="2:54" ht="12" customHeight="1">
      <c r="B131" s="34"/>
      <c r="C131" s="34"/>
      <c r="D131" s="34"/>
      <c r="E131" s="34"/>
      <c r="F131" s="34"/>
      <c r="G131" s="34"/>
      <c r="H131" s="34"/>
      <c r="I131" s="34"/>
      <c r="J131" s="34"/>
      <c r="K131" s="398" t="s">
        <v>111</v>
      </c>
      <c r="L131" s="399"/>
      <c r="M131" s="399"/>
      <c r="N131" s="399"/>
      <c r="O131" s="399"/>
      <c r="P131" s="399"/>
      <c r="Q131" s="399"/>
      <c r="R131" s="399"/>
      <c r="S131" s="399"/>
      <c r="T131" s="399"/>
      <c r="U131" s="399"/>
      <c r="V131" s="400"/>
      <c r="W131" s="429"/>
      <c r="X131" s="401" t="str">
        <f>IF('事業所税の申告書（第44号様式）'!$K$15="","",'事業所税の申告書（第44号様式）'!$K$15)</f>
        <v/>
      </c>
      <c r="Y131" s="402"/>
      <c r="Z131" s="402"/>
      <c r="AA131" s="402"/>
      <c r="AB131" s="402"/>
      <c r="AC131" s="402"/>
      <c r="AD131" s="53" t="s">
        <v>100</v>
      </c>
      <c r="AE131" s="403" t="s">
        <v>106</v>
      </c>
      <c r="AF131" s="404"/>
      <c r="AG131" s="404"/>
      <c r="AH131" s="405"/>
      <c r="AI131" s="406" t="str">
        <f>IF('事業所税の申告書（第44号様式）'!$F$9="","",'事業所税の申告書（第44号様式）'!$F$9)</f>
        <v/>
      </c>
      <c r="AJ131" s="407"/>
      <c r="AK131" s="407"/>
      <c r="AL131" s="407"/>
      <c r="AM131" s="407"/>
      <c r="AN131" s="407"/>
      <c r="AO131" s="407"/>
      <c r="AP131" s="407"/>
      <c r="AQ131" s="407"/>
      <c r="AR131" s="407"/>
      <c r="AS131" s="407"/>
      <c r="AT131" s="407"/>
      <c r="AU131" s="408"/>
      <c r="AV131" s="245"/>
    </row>
    <row r="132" spans="2:54" ht="12" customHeight="1" thickBot="1">
      <c r="B132" s="34"/>
      <c r="C132" s="34"/>
      <c r="D132" s="34"/>
      <c r="E132" s="34"/>
      <c r="F132" s="34"/>
      <c r="G132" s="34"/>
      <c r="H132" s="34"/>
      <c r="I132" s="34"/>
      <c r="J132" s="34"/>
      <c r="K132" s="85"/>
      <c r="L132" s="86"/>
      <c r="M132" s="67"/>
      <c r="N132" s="67"/>
      <c r="O132" s="67"/>
      <c r="P132" s="67"/>
      <c r="Q132" s="67"/>
      <c r="R132" s="67"/>
      <c r="S132" s="11"/>
      <c r="T132" s="11"/>
      <c r="U132" s="67"/>
      <c r="V132" s="68"/>
      <c r="W132" s="430"/>
      <c r="X132" s="67"/>
      <c r="Y132" s="67"/>
      <c r="Z132" s="67"/>
      <c r="AA132" s="67"/>
      <c r="AB132" s="67"/>
      <c r="AC132" s="67"/>
      <c r="AD132" s="68"/>
      <c r="AE132" s="412" t="s">
        <v>107</v>
      </c>
      <c r="AF132" s="413"/>
      <c r="AG132" s="413"/>
      <c r="AH132" s="414"/>
      <c r="AI132" s="409"/>
      <c r="AJ132" s="410"/>
      <c r="AK132" s="410"/>
      <c r="AL132" s="410"/>
      <c r="AM132" s="410"/>
      <c r="AN132" s="410"/>
      <c r="AO132" s="410"/>
      <c r="AP132" s="410"/>
      <c r="AQ132" s="410"/>
      <c r="AR132" s="410"/>
      <c r="AS132" s="410"/>
      <c r="AT132" s="410"/>
      <c r="AU132" s="411"/>
      <c r="AV132" s="245"/>
    </row>
    <row r="133" spans="2:54" ht="12" customHeight="1">
      <c r="B133" s="73"/>
      <c r="C133" s="74"/>
      <c r="D133" s="74"/>
      <c r="E133" s="415" t="s">
        <v>123</v>
      </c>
      <c r="F133" s="417" t="s">
        <v>126</v>
      </c>
      <c r="G133" s="418"/>
      <c r="H133" s="418"/>
      <c r="I133" s="418"/>
      <c r="J133" s="418"/>
      <c r="K133" s="419"/>
      <c r="L133" s="417" t="s">
        <v>127</v>
      </c>
      <c r="M133" s="418"/>
      <c r="N133" s="418"/>
      <c r="O133" s="418"/>
      <c r="P133" s="418"/>
      <c r="Q133" s="418"/>
      <c r="R133" s="419"/>
      <c r="S133" s="75"/>
      <c r="T133" s="76"/>
      <c r="U133" s="76"/>
      <c r="V133" s="76"/>
      <c r="W133" s="76"/>
      <c r="X133" s="76"/>
      <c r="Y133" s="423" t="s">
        <v>18</v>
      </c>
      <c r="Z133" s="423"/>
      <c r="AA133" s="423"/>
      <c r="AB133" s="423"/>
      <c r="AC133" s="423"/>
      <c r="AD133" s="423"/>
      <c r="AE133" s="76"/>
      <c r="AF133" s="76"/>
      <c r="AG133" s="76"/>
      <c r="AH133" s="76"/>
      <c r="AI133" s="77"/>
      <c r="AJ133" s="75"/>
      <c r="AK133" s="76"/>
      <c r="AL133" s="76"/>
      <c r="AM133" s="423" t="s">
        <v>116</v>
      </c>
      <c r="AN133" s="423"/>
      <c r="AO133" s="423"/>
      <c r="AP133" s="423"/>
      <c r="AQ133" s="423"/>
      <c r="AR133" s="423"/>
      <c r="AS133" s="76"/>
      <c r="AT133" s="76"/>
      <c r="AU133" s="78"/>
      <c r="AV133" s="245"/>
    </row>
    <row r="134" spans="2:54" ht="12" customHeight="1">
      <c r="B134" s="64" t="s">
        <v>124</v>
      </c>
      <c r="C134" s="34"/>
      <c r="D134" s="34"/>
      <c r="E134" s="336"/>
      <c r="F134" s="420"/>
      <c r="G134" s="421"/>
      <c r="H134" s="421"/>
      <c r="I134" s="421"/>
      <c r="J134" s="421"/>
      <c r="K134" s="422"/>
      <c r="L134" s="420"/>
      <c r="M134" s="421"/>
      <c r="N134" s="421"/>
      <c r="O134" s="421"/>
      <c r="P134" s="421"/>
      <c r="Q134" s="421"/>
      <c r="R134" s="422"/>
      <c r="S134" s="56"/>
      <c r="T134" s="404" t="s">
        <v>119</v>
      </c>
      <c r="U134" s="404"/>
      <c r="V134" s="404"/>
      <c r="W134" s="404"/>
      <c r="X134" s="404" t="s">
        <v>120</v>
      </c>
      <c r="Y134" s="4"/>
      <c r="Z134" s="2"/>
      <c r="AA134" s="2"/>
      <c r="AB134" s="2"/>
      <c r="AC134" s="2"/>
      <c r="AD134" s="1"/>
      <c r="AE134" s="37"/>
      <c r="AF134" s="38"/>
      <c r="AG134" s="2"/>
      <c r="AH134" s="2"/>
      <c r="AI134" s="39"/>
      <c r="AJ134" s="4"/>
      <c r="AK134" s="2"/>
      <c r="AL134" s="38"/>
      <c r="AM134" s="39"/>
      <c r="AN134" s="37"/>
      <c r="AO134" s="51"/>
      <c r="AP134" s="51"/>
      <c r="AQ134" s="51"/>
      <c r="AR134" s="51"/>
      <c r="AS134" s="51"/>
      <c r="AT134" s="51"/>
      <c r="AU134" s="79"/>
      <c r="AV134" s="245"/>
    </row>
    <row r="135" spans="2:54" ht="12" customHeight="1">
      <c r="B135" s="64"/>
      <c r="C135" s="34"/>
      <c r="D135" s="34"/>
      <c r="E135" s="336"/>
      <c r="F135" s="403" t="s">
        <v>128</v>
      </c>
      <c r="G135" s="404"/>
      <c r="H135" s="404"/>
      <c r="I135" s="404"/>
      <c r="J135" s="404"/>
      <c r="K135" s="404"/>
      <c r="L135" s="404"/>
      <c r="M135" s="404"/>
      <c r="N135" s="404"/>
      <c r="O135" s="404"/>
      <c r="P135" s="404"/>
      <c r="Q135" s="404"/>
      <c r="R135" s="405"/>
      <c r="S135" s="40"/>
      <c r="T135" s="421"/>
      <c r="U135" s="421"/>
      <c r="V135" s="421"/>
      <c r="W135" s="421"/>
      <c r="X135" s="421"/>
      <c r="Y135" s="207" t="s">
        <v>117</v>
      </c>
      <c r="Z135" s="163"/>
      <c r="AA135" s="163"/>
      <c r="AB135" s="163"/>
      <c r="AC135" s="163"/>
      <c r="AD135" s="164"/>
      <c r="AE135" s="48"/>
      <c r="AF135" s="43"/>
      <c r="AG135" s="3"/>
      <c r="AH135" s="3"/>
      <c r="AI135" s="44"/>
      <c r="AJ135" s="207" t="s">
        <v>103</v>
      </c>
      <c r="AK135" s="163"/>
      <c r="AL135" s="163"/>
      <c r="AM135" s="164"/>
      <c r="AN135" s="424" t="s">
        <v>104</v>
      </c>
      <c r="AO135" s="425"/>
      <c r="AP135" s="425"/>
      <c r="AQ135" s="425"/>
      <c r="AR135" s="425"/>
      <c r="AS135" s="425"/>
      <c r="AT135" s="425"/>
      <c r="AU135" s="427"/>
      <c r="AV135" s="245"/>
      <c r="AY135" s="34"/>
      <c r="AZ135" s="34"/>
      <c r="BA135" s="34"/>
      <c r="BB135" s="34"/>
    </row>
    <row r="136" spans="2:54" ht="12" customHeight="1">
      <c r="B136" s="64" t="s">
        <v>125</v>
      </c>
      <c r="C136" s="34"/>
      <c r="D136" s="34"/>
      <c r="E136" s="336"/>
      <c r="F136" s="424"/>
      <c r="G136" s="425"/>
      <c r="H136" s="425"/>
      <c r="I136" s="425"/>
      <c r="J136" s="425"/>
      <c r="K136" s="425"/>
      <c r="L136" s="425"/>
      <c r="M136" s="425"/>
      <c r="N136" s="425"/>
      <c r="O136" s="425"/>
      <c r="P136" s="425"/>
      <c r="Q136" s="425"/>
      <c r="R136" s="426"/>
      <c r="S136" s="37"/>
      <c r="T136" s="404" t="s">
        <v>121</v>
      </c>
      <c r="U136" s="404"/>
      <c r="V136" s="404"/>
      <c r="W136" s="404"/>
      <c r="X136" s="404" t="s">
        <v>122</v>
      </c>
      <c r="Y136" s="207" t="s">
        <v>118</v>
      </c>
      <c r="Z136" s="163"/>
      <c r="AA136" s="163"/>
      <c r="AB136" s="163"/>
      <c r="AC136" s="163"/>
      <c r="AD136" s="164"/>
      <c r="AE136" s="37"/>
      <c r="AF136" s="38"/>
      <c r="AG136" s="2"/>
      <c r="AH136" s="2"/>
      <c r="AI136" s="39"/>
      <c r="AJ136" s="7"/>
      <c r="AK136" s="9"/>
      <c r="AL136" s="34"/>
      <c r="AM136" s="57" t="s">
        <v>105</v>
      </c>
      <c r="AN136" s="56"/>
      <c r="AO136" s="33"/>
      <c r="AP136" s="33"/>
      <c r="AQ136" s="33"/>
      <c r="AR136" s="33"/>
      <c r="AS136" s="33"/>
      <c r="AT136" s="33"/>
      <c r="AU136" s="80" t="s">
        <v>139</v>
      </c>
      <c r="AV136" s="245"/>
      <c r="AY136" s="36"/>
      <c r="AZ136" s="36"/>
      <c r="BA136" s="34"/>
      <c r="BB136" s="34"/>
    </row>
    <row r="137" spans="2:54" ht="12" customHeight="1">
      <c r="B137" s="81"/>
      <c r="C137" s="41"/>
      <c r="D137" s="41"/>
      <c r="E137" s="416"/>
      <c r="F137" s="420"/>
      <c r="G137" s="421"/>
      <c r="H137" s="421"/>
      <c r="I137" s="421"/>
      <c r="J137" s="421"/>
      <c r="K137" s="421"/>
      <c r="L137" s="421"/>
      <c r="M137" s="421"/>
      <c r="N137" s="421"/>
      <c r="O137" s="421"/>
      <c r="P137" s="421"/>
      <c r="Q137" s="421"/>
      <c r="R137" s="422"/>
      <c r="S137" s="40"/>
      <c r="T137" s="421"/>
      <c r="U137" s="421"/>
      <c r="V137" s="421"/>
      <c r="W137" s="421"/>
      <c r="X137" s="421"/>
      <c r="Y137" s="5"/>
      <c r="Z137" s="3"/>
      <c r="AA137" s="3"/>
      <c r="AB137" s="3"/>
      <c r="AC137" s="3"/>
      <c r="AD137" s="13"/>
      <c r="AE137" s="48"/>
      <c r="AF137" s="43"/>
      <c r="AG137" s="3"/>
      <c r="AH137" s="3"/>
      <c r="AI137" s="44"/>
      <c r="AJ137" s="5"/>
      <c r="AK137" s="3"/>
      <c r="AL137" s="41"/>
      <c r="AM137" s="42"/>
      <c r="AN137" s="40"/>
      <c r="AO137" s="41"/>
      <c r="AP137" s="41"/>
      <c r="AQ137" s="41"/>
      <c r="AR137" s="41"/>
      <c r="AS137" s="41"/>
      <c r="AT137" s="41"/>
      <c r="AU137" s="82"/>
      <c r="AV137" s="245"/>
      <c r="AY137" s="36"/>
      <c r="AZ137" s="36"/>
      <c r="BA137" s="34"/>
      <c r="BB137" s="34"/>
    </row>
    <row r="138" spans="2:54" ht="12" customHeight="1">
      <c r="B138" s="83"/>
      <c r="C138" s="38"/>
      <c r="D138" s="39"/>
      <c r="E138" s="364">
        <v>1</v>
      </c>
      <c r="F138" s="367"/>
      <c r="G138" s="368"/>
      <c r="H138" s="368"/>
      <c r="I138" s="368"/>
      <c r="J138" s="368"/>
      <c r="K138" s="369"/>
      <c r="L138" s="367"/>
      <c r="M138" s="368"/>
      <c r="N138" s="368"/>
      <c r="O138" s="368"/>
      <c r="P138" s="368"/>
      <c r="Q138" s="368"/>
      <c r="R138" s="369"/>
      <c r="S138" s="373"/>
      <c r="T138" s="374"/>
      <c r="U138" s="374"/>
      <c r="V138" s="374"/>
      <c r="W138" s="374"/>
      <c r="X138" s="375"/>
      <c r="Y138" s="353" t="str">
        <f>IF($S138="","",$S138+$S140)</f>
        <v/>
      </c>
      <c r="Z138" s="354"/>
      <c r="AA138" s="354"/>
      <c r="AB138" s="354"/>
      <c r="AC138" s="354"/>
      <c r="AD138" s="355"/>
      <c r="AE138" s="49"/>
      <c r="AF138" s="45"/>
      <c r="AG138" s="45"/>
      <c r="AH138" s="38"/>
      <c r="AI138" s="46"/>
      <c r="AJ138" s="49"/>
      <c r="AK138" s="38"/>
      <c r="AL138" s="38"/>
      <c r="AM138" s="55" t="s">
        <v>102</v>
      </c>
      <c r="AN138" s="38"/>
      <c r="AO138" s="38"/>
      <c r="AP138" s="93" t="s">
        <v>37</v>
      </c>
      <c r="AQ138" s="93"/>
      <c r="AR138" s="93" t="s">
        <v>32</v>
      </c>
      <c r="AS138" s="93"/>
      <c r="AT138" s="93" t="s">
        <v>31</v>
      </c>
      <c r="AU138" s="50" t="s">
        <v>30</v>
      </c>
      <c r="AV138" s="245"/>
      <c r="AX138" s="108">
        <f>S138</f>
        <v>0</v>
      </c>
      <c r="AY138" s="34"/>
      <c r="AZ138" s="34"/>
      <c r="BA138" s="34"/>
      <c r="BB138" s="34"/>
    </row>
    <row r="139" spans="2:54" ht="12" customHeight="1">
      <c r="B139" s="64"/>
      <c r="C139" s="34"/>
      <c r="D139" s="57"/>
      <c r="E139" s="365"/>
      <c r="F139" s="370"/>
      <c r="G139" s="371"/>
      <c r="H139" s="371"/>
      <c r="I139" s="371"/>
      <c r="J139" s="371"/>
      <c r="K139" s="372"/>
      <c r="L139" s="370"/>
      <c r="M139" s="371"/>
      <c r="N139" s="371"/>
      <c r="O139" s="371"/>
      <c r="P139" s="371"/>
      <c r="Q139" s="371"/>
      <c r="R139" s="372"/>
      <c r="S139" s="376"/>
      <c r="T139" s="377"/>
      <c r="U139" s="377"/>
      <c r="V139" s="377"/>
      <c r="W139" s="377"/>
      <c r="X139" s="378"/>
      <c r="Y139" s="344"/>
      <c r="Z139" s="345"/>
      <c r="AA139" s="345"/>
      <c r="AB139" s="345"/>
      <c r="AC139" s="345"/>
      <c r="AD139" s="346"/>
      <c r="AE139" s="382" t="str">
        <f>IF($S138="","",'事業所税の申告書（第44号様式）'!$B$15)</f>
        <v/>
      </c>
      <c r="AF139" s="383"/>
      <c r="AG139" s="383"/>
      <c r="AH139" s="383"/>
      <c r="AI139" s="52" t="s">
        <v>99</v>
      </c>
      <c r="AJ139" s="47"/>
      <c r="AK139" s="34"/>
      <c r="AL139" s="34"/>
      <c r="AM139" s="57"/>
      <c r="AN139" s="34"/>
      <c r="AO139" s="34"/>
      <c r="AP139" s="34"/>
      <c r="AQ139" s="34"/>
      <c r="AR139" s="34"/>
      <c r="AS139" s="34"/>
      <c r="AT139" s="34"/>
      <c r="AU139" s="66"/>
      <c r="AV139" s="245"/>
    </row>
    <row r="140" spans="2:54" ht="12" customHeight="1">
      <c r="B140" s="64"/>
      <c r="C140" s="34"/>
      <c r="D140" s="57"/>
      <c r="E140" s="365"/>
      <c r="F140" s="384"/>
      <c r="G140" s="385"/>
      <c r="H140" s="385"/>
      <c r="I140" s="385"/>
      <c r="J140" s="385"/>
      <c r="K140" s="385"/>
      <c r="L140" s="385"/>
      <c r="M140" s="385"/>
      <c r="N140" s="385"/>
      <c r="O140" s="385"/>
      <c r="P140" s="385"/>
      <c r="Q140" s="385"/>
      <c r="R140" s="386"/>
      <c r="S140" s="373"/>
      <c r="T140" s="374"/>
      <c r="U140" s="374"/>
      <c r="V140" s="374"/>
      <c r="W140" s="374"/>
      <c r="X140" s="375"/>
      <c r="Y140" s="344"/>
      <c r="Z140" s="345"/>
      <c r="AA140" s="345"/>
      <c r="AB140" s="345"/>
      <c r="AC140" s="345"/>
      <c r="AD140" s="346"/>
      <c r="AE140" s="382" t="str">
        <f>IF($S138="","",'事業所税の申告書（第44号様式）'!$K$15)</f>
        <v/>
      </c>
      <c r="AF140" s="383"/>
      <c r="AG140" s="383"/>
      <c r="AH140" s="383"/>
      <c r="AI140" s="53" t="s">
        <v>100</v>
      </c>
      <c r="AJ140" s="328"/>
      <c r="AK140" s="329"/>
      <c r="AL140" s="329"/>
      <c r="AM140" s="330"/>
      <c r="AN140" s="328"/>
      <c r="AO140" s="329"/>
      <c r="AP140" s="329"/>
      <c r="AQ140" s="329"/>
      <c r="AR140" s="329"/>
      <c r="AS140" s="329"/>
      <c r="AT140" s="329"/>
      <c r="AU140" s="334"/>
      <c r="AY140" s="108">
        <f>S140</f>
        <v>0</v>
      </c>
    </row>
    <row r="141" spans="2:54" ht="12" customHeight="1">
      <c r="B141" s="81"/>
      <c r="C141" s="41"/>
      <c r="D141" s="42"/>
      <c r="E141" s="394"/>
      <c r="F141" s="227"/>
      <c r="G141" s="228"/>
      <c r="H141" s="228"/>
      <c r="I141" s="228"/>
      <c r="J141" s="228"/>
      <c r="K141" s="228"/>
      <c r="L141" s="228"/>
      <c r="M141" s="228"/>
      <c r="N141" s="228"/>
      <c r="O141" s="228"/>
      <c r="P141" s="228"/>
      <c r="Q141" s="228"/>
      <c r="R141" s="229"/>
      <c r="S141" s="376"/>
      <c r="T141" s="377"/>
      <c r="U141" s="377"/>
      <c r="V141" s="377"/>
      <c r="W141" s="377"/>
      <c r="X141" s="378"/>
      <c r="Y141" s="347"/>
      <c r="Z141" s="348"/>
      <c r="AA141" s="348"/>
      <c r="AB141" s="348"/>
      <c r="AC141" s="348"/>
      <c r="AD141" s="349"/>
      <c r="AE141" s="40"/>
      <c r="AF141" s="41"/>
      <c r="AG141" s="41"/>
      <c r="AH141" s="41" t="str">
        <f>IF($S138="","",12)</f>
        <v/>
      </c>
      <c r="AI141" s="54" t="s">
        <v>101</v>
      </c>
      <c r="AJ141" s="306"/>
      <c r="AK141" s="307"/>
      <c r="AL141" s="307"/>
      <c r="AM141" s="393"/>
      <c r="AN141" s="306"/>
      <c r="AO141" s="307"/>
      <c r="AP141" s="307"/>
      <c r="AQ141" s="307"/>
      <c r="AR141" s="307"/>
      <c r="AS141" s="307"/>
      <c r="AT141" s="307"/>
      <c r="AU141" s="308"/>
    </row>
    <row r="142" spans="2:54" ht="12" customHeight="1">
      <c r="B142" s="83"/>
      <c r="C142" s="38"/>
      <c r="D142" s="39"/>
      <c r="E142" s="364">
        <v>1</v>
      </c>
      <c r="F142" s="367"/>
      <c r="G142" s="368"/>
      <c r="H142" s="368"/>
      <c r="I142" s="368"/>
      <c r="J142" s="368"/>
      <c r="K142" s="369"/>
      <c r="L142" s="367"/>
      <c r="M142" s="368"/>
      <c r="N142" s="368"/>
      <c r="O142" s="368"/>
      <c r="P142" s="368"/>
      <c r="Q142" s="368"/>
      <c r="R142" s="369"/>
      <c r="S142" s="373"/>
      <c r="T142" s="374"/>
      <c r="U142" s="374"/>
      <c r="V142" s="374"/>
      <c r="W142" s="374"/>
      <c r="X142" s="375"/>
      <c r="Y142" s="353" t="str">
        <f t="shared" ref="Y142" si="18">IF($S142="","",$S142+$S144)</f>
        <v/>
      </c>
      <c r="Z142" s="354"/>
      <c r="AA142" s="354"/>
      <c r="AB142" s="354"/>
      <c r="AC142" s="354"/>
      <c r="AD142" s="355"/>
      <c r="AE142" s="49"/>
      <c r="AF142" s="45"/>
      <c r="AG142" s="45"/>
      <c r="AH142" s="38"/>
      <c r="AI142" s="46"/>
      <c r="AJ142" s="49"/>
      <c r="AK142" s="38"/>
      <c r="AL142" s="38"/>
      <c r="AM142" s="55" t="s">
        <v>102</v>
      </c>
      <c r="AN142" s="38"/>
      <c r="AO142" s="38"/>
      <c r="AP142" s="22"/>
      <c r="AQ142" s="22"/>
      <c r="AR142" s="22"/>
      <c r="AS142" s="22"/>
      <c r="AT142" s="22"/>
      <c r="AU142" s="28"/>
      <c r="AX142" s="108">
        <f>S142</f>
        <v>0</v>
      </c>
    </row>
    <row r="143" spans="2:54" ht="12" customHeight="1">
      <c r="B143" s="64"/>
      <c r="C143" s="34"/>
      <c r="D143" s="57"/>
      <c r="E143" s="365"/>
      <c r="F143" s="370"/>
      <c r="G143" s="371"/>
      <c r="H143" s="371"/>
      <c r="I143" s="371"/>
      <c r="J143" s="371"/>
      <c r="K143" s="372"/>
      <c r="L143" s="370"/>
      <c r="M143" s="371"/>
      <c r="N143" s="371"/>
      <c r="O143" s="371"/>
      <c r="P143" s="371"/>
      <c r="Q143" s="371"/>
      <c r="R143" s="372"/>
      <c r="S143" s="376"/>
      <c r="T143" s="377"/>
      <c r="U143" s="377"/>
      <c r="V143" s="377"/>
      <c r="W143" s="377"/>
      <c r="X143" s="378"/>
      <c r="Y143" s="344"/>
      <c r="Z143" s="345"/>
      <c r="AA143" s="345"/>
      <c r="AB143" s="345"/>
      <c r="AC143" s="345"/>
      <c r="AD143" s="346"/>
      <c r="AE143" s="382" t="str">
        <f>IF($S142="","",'事業所税の申告書（第44号様式）'!$B$15)</f>
        <v/>
      </c>
      <c r="AF143" s="383"/>
      <c r="AG143" s="383"/>
      <c r="AH143" s="383"/>
      <c r="AI143" s="52" t="s">
        <v>99</v>
      </c>
      <c r="AJ143" s="47"/>
      <c r="AK143" s="34"/>
      <c r="AL143" s="34"/>
      <c r="AM143" s="57"/>
      <c r="AN143" s="34"/>
      <c r="AO143" s="34"/>
      <c r="AP143" s="34"/>
      <c r="AQ143" s="34"/>
      <c r="AR143" s="34"/>
      <c r="AS143" s="34"/>
      <c r="AT143" s="34"/>
      <c r="AU143" s="66"/>
    </row>
    <row r="144" spans="2:54" ht="12" customHeight="1">
      <c r="B144" s="64"/>
      <c r="C144" s="34"/>
      <c r="D144" s="57"/>
      <c r="E144" s="365"/>
      <c r="F144" s="384"/>
      <c r="G144" s="385"/>
      <c r="H144" s="385"/>
      <c r="I144" s="385"/>
      <c r="J144" s="385"/>
      <c r="K144" s="385"/>
      <c r="L144" s="385"/>
      <c r="M144" s="385"/>
      <c r="N144" s="385"/>
      <c r="O144" s="385"/>
      <c r="P144" s="385"/>
      <c r="Q144" s="385"/>
      <c r="R144" s="386"/>
      <c r="S144" s="373"/>
      <c r="T144" s="374"/>
      <c r="U144" s="374"/>
      <c r="V144" s="374"/>
      <c r="W144" s="374"/>
      <c r="X144" s="375"/>
      <c r="Y144" s="344"/>
      <c r="Z144" s="345"/>
      <c r="AA144" s="345"/>
      <c r="AB144" s="345"/>
      <c r="AC144" s="345"/>
      <c r="AD144" s="346"/>
      <c r="AE144" s="382" t="str">
        <f>IF($S142="","",'事業所税の申告書（第44号様式）'!$K$15)</f>
        <v/>
      </c>
      <c r="AF144" s="383"/>
      <c r="AG144" s="383"/>
      <c r="AH144" s="383"/>
      <c r="AI144" s="53" t="s">
        <v>100</v>
      </c>
      <c r="AJ144" s="328"/>
      <c r="AK144" s="329"/>
      <c r="AL144" s="329"/>
      <c r="AM144" s="330"/>
      <c r="AN144" s="328"/>
      <c r="AO144" s="329"/>
      <c r="AP144" s="329"/>
      <c r="AQ144" s="329"/>
      <c r="AR144" s="329"/>
      <c r="AS144" s="329"/>
      <c r="AT144" s="329"/>
      <c r="AU144" s="334"/>
      <c r="AY144" s="108">
        <f>S144</f>
        <v>0</v>
      </c>
    </row>
    <row r="145" spans="2:51" ht="12" customHeight="1">
      <c r="B145" s="81"/>
      <c r="C145" s="41"/>
      <c r="D145" s="42"/>
      <c r="E145" s="394"/>
      <c r="F145" s="227"/>
      <c r="G145" s="228"/>
      <c r="H145" s="228"/>
      <c r="I145" s="228"/>
      <c r="J145" s="228"/>
      <c r="K145" s="228"/>
      <c r="L145" s="228"/>
      <c r="M145" s="228"/>
      <c r="N145" s="228"/>
      <c r="O145" s="228"/>
      <c r="P145" s="228"/>
      <c r="Q145" s="228"/>
      <c r="R145" s="229"/>
      <c r="S145" s="376"/>
      <c r="T145" s="377"/>
      <c r="U145" s="377"/>
      <c r="V145" s="377"/>
      <c r="W145" s="377"/>
      <c r="X145" s="378"/>
      <c r="Y145" s="347"/>
      <c r="Z145" s="348"/>
      <c r="AA145" s="348"/>
      <c r="AB145" s="348"/>
      <c r="AC145" s="348"/>
      <c r="AD145" s="349"/>
      <c r="AE145" s="40"/>
      <c r="AF145" s="41"/>
      <c r="AG145" s="41"/>
      <c r="AH145" s="41" t="str">
        <f>IF($S142="","",12)</f>
        <v/>
      </c>
      <c r="AI145" s="54" t="s">
        <v>101</v>
      </c>
      <c r="AJ145" s="306"/>
      <c r="AK145" s="307"/>
      <c r="AL145" s="307"/>
      <c r="AM145" s="393"/>
      <c r="AN145" s="306"/>
      <c r="AO145" s="307"/>
      <c r="AP145" s="307"/>
      <c r="AQ145" s="307"/>
      <c r="AR145" s="307"/>
      <c r="AS145" s="307"/>
      <c r="AT145" s="307"/>
      <c r="AU145" s="308"/>
    </row>
    <row r="146" spans="2:51" ht="12" customHeight="1">
      <c r="B146" s="83"/>
      <c r="C146" s="38"/>
      <c r="D146" s="39"/>
      <c r="E146" s="364">
        <v>1</v>
      </c>
      <c r="F146" s="367"/>
      <c r="G146" s="368"/>
      <c r="H146" s="368"/>
      <c r="I146" s="368"/>
      <c r="J146" s="368"/>
      <c r="K146" s="369"/>
      <c r="L146" s="367"/>
      <c r="M146" s="368"/>
      <c r="N146" s="368"/>
      <c r="O146" s="368"/>
      <c r="P146" s="368"/>
      <c r="Q146" s="368"/>
      <c r="R146" s="369"/>
      <c r="S146" s="373"/>
      <c r="T146" s="374"/>
      <c r="U146" s="374"/>
      <c r="V146" s="374"/>
      <c r="W146" s="374"/>
      <c r="X146" s="375"/>
      <c r="Y146" s="353" t="str">
        <f t="shared" ref="Y146" si="19">IF($S146="","",$S146+$S148)</f>
        <v/>
      </c>
      <c r="Z146" s="354"/>
      <c r="AA146" s="354"/>
      <c r="AB146" s="354"/>
      <c r="AC146" s="354"/>
      <c r="AD146" s="355"/>
      <c r="AE146" s="49"/>
      <c r="AF146" s="45"/>
      <c r="AG146" s="45"/>
      <c r="AH146" s="38"/>
      <c r="AI146" s="46"/>
      <c r="AJ146" s="49"/>
      <c r="AK146" s="38"/>
      <c r="AL146" s="38"/>
      <c r="AM146" s="55" t="s">
        <v>102</v>
      </c>
      <c r="AN146" s="38"/>
      <c r="AO146" s="38"/>
      <c r="AP146" s="22"/>
      <c r="AQ146" s="22"/>
      <c r="AR146" s="22"/>
      <c r="AS146" s="22"/>
      <c r="AT146" s="22"/>
      <c r="AU146" s="28"/>
      <c r="AX146" s="108">
        <f>S146</f>
        <v>0</v>
      </c>
    </row>
    <row r="147" spans="2:51" ht="12" customHeight="1">
      <c r="B147" s="64"/>
      <c r="C147" s="34"/>
      <c r="D147" s="57"/>
      <c r="E147" s="365"/>
      <c r="F147" s="370"/>
      <c r="G147" s="371"/>
      <c r="H147" s="371"/>
      <c r="I147" s="371"/>
      <c r="J147" s="371"/>
      <c r="K147" s="372"/>
      <c r="L147" s="370"/>
      <c r="M147" s="371"/>
      <c r="N147" s="371"/>
      <c r="O147" s="371"/>
      <c r="P147" s="371"/>
      <c r="Q147" s="371"/>
      <c r="R147" s="372"/>
      <c r="S147" s="376"/>
      <c r="T147" s="377"/>
      <c r="U147" s="377"/>
      <c r="V147" s="377"/>
      <c r="W147" s="377"/>
      <c r="X147" s="378"/>
      <c r="Y147" s="344"/>
      <c r="Z147" s="345"/>
      <c r="AA147" s="345"/>
      <c r="AB147" s="345"/>
      <c r="AC147" s="345"/>
      <c r="AD147" s="346"/>
      <c r="AE147" s="382" t="str">
        <f>IF($S146="","",'事業所税の申告書（第44号様式）'!$B$15)</f>
        <v/>
      </c>
      <c r="AF147" s="383"/>
      <c r="AG147" s="383"/>
      <c r="AH147" s="383"/>
      <c r="AI147" s="52" t="s">
        <v>99</v>
      </c>
      <c r="AJ147" s="47"/>
      <c r="AK147" s="34"/>
      <c r="AL147" s="34"/>
      <c r="AM147" s="57"/>
      <c r="AN147" s="34"/>
      <c r="AO147" s="34"/>
      <c r="AP147" s="34"/>
      <c r="AQ147" s="34"/>
      <c r="AR147" s="34"/>
      <c r="AS147" s="34"/>
      <c r="AT147" s="34"/>
      <c r="AU147" s="66"/>
    </row>
    <row r="148" spans="2:51" ht="12" customHeight="1">
      <c r="B148" s="64"/>
      <c r="C148" s="34"/>
      <c r="D148" s="57"/>
      <c r="E148" s="365"/>
      <c r="F148" s="384"/>
      <c r="G148" s="385"/>
      <c r="H148" s="385"/>
      <c r="I148" s="385"/>
      <c r="J148" s="385"/>
      <c r="K148" s="385"/>
      <c r="L148" s="385"/>
      <c r="M148" s="385"/>
      <c r="N148" s="385"/>
      <c r="O148" s="385"/>
      <c r="P148" s="385"/>
      <c r="Q148" s="385"/>
      <c r="R148" s="386"/>
      <c r="S148" s="373"/>
      <c r="T148" s="374"/>
      <c r="U148" s="374"/>
      <c r="V148" s="374"/>
      <c r="W148" s="374"/>
      <c r="X148" s="375"/>
      <c r="Y148" s="344"/>
      <c r="Z148" s="345"/>
      <c r="AA148" s="345"/>
      <c r="AB148" s="345"/>
      <c r="AC148" s="345"/>
      <c r="AD148" s="346"/>
      <c r="AE148" s="382" t="str">
        <f>IF($S146="","",'事業所税の申告書（第44号様式）'!$K$15)</f>
        <v/>
      </c>
      <c r="AF148" s="383"/>
      <c r="AG148" s="383"/>
      <c r="AH148" s="383"/>
      <c r="AI148" s="53" t="s">
        <v>100</v>
      </c>
      <c r="AJ148" s="328"/>
      <c r="AK148" s="329"/>
      <c r="AL148" s="329"/>
      <c r="AM148" s="330"/>
      <c r="AN148" s="328"/>
      <c r="AO148" s="329"/>
      <c r="AP148" s="329"/>
      <c r="AQ148" s="329"/>
      <c r="AR148" s="329"/>
      <c r="AS148" s="329"/>
      <c r="AT148" s="329"/>
      <c r="AU148" s="334"/>
      <c r="AY148" s="108">
        <f>S148</f>
        <v>0</v>
      </c>
    </row>
    <row r="149" spans="2:51" ht="12" customHeight="1">
      <c r="B149" s="81"/>
      <c r="C149" s="41"/>
      <c r="D149" s="42"/>
      <c r="E149" s="394"/>
      <c r="F149" s="227"/>
      <c r="G149" s="228"/>
      <c r="H149" s="228"/>
      <c r="I149" s="228"/>
      <c r="J149" s="228"/>
      <c r="K149" s="228"/>
      <c r="L149" s="228"/>
      <c r="M149" s="228"/>
      <c r="N149" s="228"/>
      <c r="O149" s="228"/>
      <c r="P149" s="228"/>
      <c r="Q149" s="228"/>
      <c r="R149" s="229"/>
      <c r="S149" s="376"/>
      <c r="T149" s="377"/>
      <c r="U149" s="377"/>
      <c r="V149" s="377"/>
      <c r="W149" s="377"/>
      <c r="X149" s="378"/>
      <c r="Y149" s="347"/>
      <c r="Z149" s="348"/>
      <c r="AA149" s="348"/>
      <c r="AB149" s="348"/>
      <c r="AC149" s="348"/>
      <c r="AD149" s="349"/>
      <c r="AE149" s="40"/>
      <c r="AF149" s="41"/>
      <c r="AG149" s="41"/>
      <c r="AH149" s="41" t="str">
        <f>IF($S146="","",12)</f>
        <v/>
      </c>
      <c r="AI149" s="54" t="s">
        <v>101</v>
      </c>
      <c r="AJ149" s="306"/>
      <c r="AK149" s="307"/>
      <c r="AL149" s="307"/>
      <c r="AM149" s="393"/>
      <c r="AN149" s="306"/>
      <c r="AO149" s="307"/>
      <c r="AP149" s="307"/>
      <c r="AQ149" s="307"/>
      <c r="AR149" s="307"/>
      <c r="AS149" s="307"/>
      <c r="AT149" s="307"/>
      <c r="AU149" s="308"/>
    </row>
    <row r="150" spans="2:51" ht="12" customHeight="1">
      <c r="B150" s="83"/>
      <c r="C150" s="38"/>
      <c r="D150" s="39"/>
      <c r="E150" s="364">
        <v>1</v>
      </c>
      <c r="F150" s="367"/>
      <c r="G150" s="368"/>
      <c r="H150" s="368"/>
      <c r="I150" s="368"/>
      <c r="J150" s="368"/>
      <c r="K150" s="369"/>
      <c r="L150" s="367"/>
      <c r="M150" s="368"/>
      <c r="N150" s="368"/>
      <c r="O150" s="368"/>
      <c r="P150" s="368"/>
      <c r="Q150" s="368"/>
      <c r="R150" s="369"/>
      <c r="S150" s="373"/>
      <c r="T150" s="374"/>
      <c r="U150" s="374"/>
      <c r="V150" s="374"/>
      <c r="W150" s="374"/>
      <c r="X150" s="375"/>
      <c r="Y150" s="353" t="str">
        <f t="shared" ref="Y150" si="20">IF($S150="","",$S150+$S152)</f>
        <v/>
      </c>
      <c r="Z150" s="354"/>
      <c r="AA150" s="354"/>
      <c r="AB150" s="354"/>
      <c r="AC150" s="354"/>
      <c r="AD150" s="355"/>
      <c r="AE150" s="49"/>
      <c r="AF150" s="45"/>
      <c r="AG150" s="45"/>
      <c r="AH150" s="38"/>
      <c r="AI150" s="46"/>
      <c r="AJ150" s="49"/>
      <c r="AK150" s="38"/>
      <c r="AL150" s="38"/>
      <c r="AM150" s="55" t="s">
        <v>102</v>
      </c>
      <c r="AN150" s="38"/>
      <c r="AO150" s="38"/>
      <c r="AP150" s="22"/>
      <c r="AQ150" s="22"/>
      <c r="AR150" s="22"/>
      <c r="AS150" s="22"/>
      <c r="AT150" s="22"/>
      <c r="AU150" s="28"/>
      <c r="AX150" s="108">
        <f>S150</f>
        <v>0</v>
      </c>
    </row>
    <row r="151" spans="2:51" ht="12" customHeight="1">
      <c r="B151" s="64"/>
      <c r="C151" s="34"/>
      <c r="D151" s="57"/>
      <c r="E151" s="365"/>
      <c r="F151" s="370"/>
      <c r="G151" s="371"/>
      <c r="H151" s="371"/>
      <c r="I151" s="371"/>
      <c r="J151" s="371"/>
      <c r="K151" s="372"/>
      <c r="L151" s="370"/>
      <c r="M151" s="371"/>
      <c r="N151" s="371"/>
      <c r="O151" s="371"/>
      <c r="P151" s="371"/>
      <c r="Q151" s="371"/>
      <c r="R151" s="372"/>
      <c r="S151" s="376"/>
      <c r="T151" s="377"/>
      <c r="U151" s="377"/>
      <c r="V151" s="377"/>
      <c r="W151" s="377"/>
      <c r="X151" s="378"/>
      <c r="Y151" s="344"/>
      <c r="Z151" s="345"/>
      <c r="AA151" s="345"/>
      <c r="AB151" s="345"/>
      <c r="AC151" s="345"/>
      <c r="AD151" s="346"/>
      <c r="AE151" s="382" t="str">
        <f>IF($S150="","",'事業所税の申告書（第44号様式）'!$B$15)</f>
        <v/>
      </c>
      <c r="AF151" s="383"/>
      <c r="AG151" s="383"/>
      <c r="AH151" s="383"/>
      <c r="AI151" s="52" t="s">
        <v>99</v>
      </c>
      <c r="AJ151" s="47"/>
      <c r="AK151" s="34"/>
      <c r="AL151" s="34"/>
      <c r="AM151" s="57"/>
      <c r="AN151" s="34"/>
      <c r="AO151" s="34"/>
      <c r="AP151" s="34"/>
      <c r="AQ151" s="34"/>
      <c r="AR151" s="34"/>
      <c r="AS151" s="34"/>
      <c r="AT151" s="34"/>
      <c r="AU151" s="66"/>
    </row>
    <row r="152" spans="2:51" ht="12" customHeight="1">
      <c r="B152" s="64"/>
      <c r="C152" s="34"/>
      <c r="D152" s="57"/>
      <c r="E152" s="365"/>
      <c r="F152" s="384"/>
      <c r="G152" s="385"/>
      <c r="H152" s="385"/>
      <c r="I152" s="385"/>
      <c r="J152" s="385"/>
      <c r="K152" s="385"/>
      <c r="L152" s="385"/>
      <c r="M152" s="385"/>
      <c r="N152" s="385"/>
      <c r="O152" s="385"/>
      <c r="P152" s="385"/>
      <c r="Q152" s="385"/>
      <c r="R152" s="386"/>
      <c r="S152" s="373"/>
      <c r="T152" s="374"/>
      <c r="U152" s="374"/>
      <c r="V152" s="374"/>
      <c r="W152" s="374"/>
      <c r="X152" s="375"/>
      <c r="Y152" s="344"/>
      <c r="Z152" s="345"/>
      <c r="AA152" s="345"/>
      <c r="AB152" s="345"/>
      <c r="AC152" s="345"/>
      <c r="AD152" s="346"/>
      <c r="AE152" s="382" t="str">
        <f>IF($S150="","",'事業所税の申告書（第44号様式）'!$K$15)</f>
        <v/>
      </c>
      <c r="AF152" s="383"/>
      <c r="AG152" s="383"/>
      <c r="AH152" s="383"/>
      <c r="AI152" s="53" t="s">
        <v>100</v>
      </c>
      <c r="AJ152" s="328"/>
      <c r="AK152" s="329"/>
      <c r="AL152" s="329"/>
      <c r="AM152" s="330"/>
      <c r="AN152" s="328"/>
      <c r="AO152" s="329"/>
      <c r="AP152" s="329"/>
      <c r="AQ152" s="329"/>
      <c r="AR152" s="329"/>
      <c r="AS152" s="329"/>
      <c r="AT152" s="329"/>
      <c r="AU152" s="334"/>
      <c r="AY152" s="108">
        <f>S152</f>
        <v>0</v>
      </c>
    </row>
    <row r="153" spans="2:51" ht="12" customHeight="1">
      <c r="B153" s="81"/>
      <c r="C153" s="41"/>
      <c r="D153" s="42"/>
      <c r="E153" s="394"/>
      <c r="F153" s="227"/>
      <c r="G153" s="228"/>
      <c r="H153" s="228"/>
      <c r="I153" s="228"/>
      <c r="J153" s="228"/>
      <c r="K153" s="228"/>
      <c r="L153" s="228"/>
      <c r="M153" s="228"/>
      <c r="N153" s="228"/>
      <c r="O153" s="228"/>
      <c r="P153" s="228"/>
      <c r="Q153" s="228"/>
      <c r="R153" s="229"/>
      <c r="S153" s="376"/>
      <c r="T153" s="377"/>
      <c r="U153" s="377"/>
      <c r="V153" s="377"/>
      <c r="W153" s="377"/>
      <c r="X153" s="378"/>
      <c r="Y153" s="347"/>
      <c r="Z153" s="348"/>
      <c r="AA153" s="348"/>
      <c r="AB153" s="348"/>
      <c r="AC153" s="348"/>
      <c r="AD153" s="349"/>
      <c r="AE153" s="40"/>
      <c r="AF153" s="41"/>
      <c r="AG153" s="41"/>
      <c r="AH153" s="41" t="str">
        <f>IF($S150="","",12)</f>
        <v/>
      </c>
      <c r="AI153" s="54" t="s">
        <v>101</v>
      </c>
      <c r="AJ153" s="306"/>
      <c r="AK153" s="307"/>
      <c r="AL153" s="307"/>
      <c r="AM153" s="393"/>
      <c r="AN153" s="306"/>
      <c r="AO153" s="307"/>
      <c r="AP153" s="307"/>
      <c r="AQ153" s="307"/>
      <c r="AR153" s="307"/>
      <c r="AS153" s="307"/>
      <c r="AT153" s="307"/>
      <c r="AU153" s="308"/>
    </row>
    <row r="154" spans="2:51" ht="12" customHeight="1">
      <c r="B154" s="83"/>
      <c r="C154" s="38"/>
      <c r="D154" s="39"/>
      <c r="E154" s="364">
        <v>1</v>
      </c>
      <c r="F154" s="367"/>
      <c r="G154" s="368"/>
      <c r="H154" s="368"/>
      <c r="I154" s="368"/>
      <c r="J154" s="368"/>
      <c r="K154" s="369"/>
      <c r="L154" s="367"/>
      <c r="M154" s="368"/>
      <c r="N154" s="368"/>
      <c r="O154" s="368"/>
      <c r="P154" s="368"/>
      <c r="Q154" s="368"/>
      <c r="R154" s="369"/>
      <c r="S154" s="373"/>
      <c r="T154" s="374"/>
      <c r="U154" s="374"/>
      <c r="V154" s="374"/>
      <c r="W154" s="374"/>
      <c r="X154" s="375"/>
      <c r="Y154" s="353" t="str">
        <f t="shared" ref="Y154" si="21">IF($S154="","",$S154+$S156)</f>
        <v/>
      </c>
      <c r="Z154" s="354"/>
      <c r="AA154" s="354"/>
      <c r="AB154" s="354"/>
      <c r="AC154" s="354"/>
      <c r="AD154" s="355"/>
      <c r="AE154" s="49"/>
      <c r="AF154" s="45"/>
      <c r="AG154" s="45"/>
      <c r="AH154" s="38"/>
      <c r="AI154" s="46"/>
      <c r="AJ154" s="49"/>
      <c r="AK154" s="38"/>
      <c r="AL154" s="38"/>
      <c r="AM154" s="55" t="s">
        <v>102</v>
      </c>
      <c r="AN154" s="38"/>
      <c r="AO154" s="38"/>
      <c r="AP154" s="22"/>
      <c r="AQ154" s="22"/>
      <c r="AR154" s="22"/>
      <c r="AS154" s="22"/>
      <c r="AT154" s="22"/>
      <c r="AU154" s="28"/>
      <c r="AX154" s="108">
        <f>S154</f>
        <v>0</v>
      </c>
    </row>
    <row r="155" spans="2:51" ht="12" customHeight="1">
      <c r="B155" s="64"/>
      <c r="C155" s="34"/>
      <c r="D155" s="57"/>
      <c r="E155" s="365"/>
      <c r="F155" s="370"/>
      <c r="G155" s="371"/>
      <c r="H155" s="371"/>
      <c r="I155" s="371"/>
      <c r="J155" s="371"/>
      <c r="K155" s="372"/>
      <c r="L155" s="370"/>
      <c r="M155" s="371"/>
      <c r="N155" s="371"/>
      <c r="O155" s="371"/>
      <c r="P155" s="371"/>
      <c r="Q155" s="371"/>
      <c r="R155" s="372"/>
      <c r="S155" s="376"/>
      <c r="T155" s="377"/>
      <c r="U155" s="377"/>
      <c r="V155" s="377"/>
      <c r="W155" s="377"/>
      <c r="X155" s="378"/>
      <c r="Y155" s="344"/>
      <c r="Z155" s="345"/>
      <c r="AA155" s="345"/>
      <c r="AB155" s="345"/>
      <c r="AC155" s="345"/>
      <c r="AD155" s="346"/>
      <c r="AE155" s="382" t="str">
        <f>IF($S154="","",'事業所税の申告書（第44号様式）'!$B$15)</f>
        <v/>
      </c>
      <c r="AF155" s="383"/>
      <c r="AG155" s="383"/>
      <c r="AH155" s="383"/>
      <c r="AI155" s="52" t="s">
        <v>99</v>
      </c>
      <c r="AJ155" s="47"/>
      <c r="AK155" s="34"/>
      <c r="AL155" s="34"/>
      <c r="AM155" s="57"/>
      <c r="AN155" s="34"/>
      <c r="AO155" s="34"/>
      <c r="AP155" s="34"/>
      <c r="AQ155" s="34"/>
      <c r="AR155" s="34"/>
      <c r="AS155" s="34"/>
      <c r="AT155" s="34"/>
      <c r="AU155" s="66"/>
    </row>
    <row r="156" spans="2:51" ht="12" customHeight="1">
      <c r="B156" s="64"/>
      <c r="C156" s="34"/>
      <c r="D156" s="57"/>
      <c r="E156" s="365"/>
      <c r="F156" s="384"/>
      <c r="G156" s="385"/>
      <c r="H156" s="385"/>
      <c r="I156" s="385"/>
      <c r="J156" s="385"/>
      <c r="K156" s="385"/>
      <c r="L156" s="385"/>
      <c r="M156" s="385"/>
      <c r="N156" s="385"/>
      <c r="O156" s="385"/>
      <c r="P156" s="385"/>
      <c r="Q156" s="385"/>
      <c r="R156" s="386"/>
      <c r="S156" s="373"/>
      <c r="T156" s="374"/>
      <c r="U156" s="374"/>
      <c r="V156" s="374"/>
      <c r="W156" s="374"/>
      <c r="X156" s="375"/>
      <c r="Y156" s="344"/>
      <c r="Z156" s="345"/>
      <c r="AA156" s="345"/>
      <c r="AB156" s="345"/>
      <c r="AC156" s="345"/>
      <c r="AD156" s="346"/>
      <c r="AE156" s="382" t="str">
        <f>IF($S154="","",'事業所税の申告書（第44号様式）'!$K$15)</f>
        <v/>
      </c>
      <c r="AF156" s="383"/>
      <c r="AG156" s="383"/>
      <c r="AH156" s="383"/>
      <c r="AI156" s="53" t="s">
        <v>100</v>
      </c>
      <c r="AJ156" s="328"/>
      <c r="AK156" s="329"/>
      <c r="AL156" s="329"/>
      <c r="AM156" s="330"/>
      <c r="AN156" s="328"/>
      <c r="AO156" s="329"/>
      <c r="AP156" s="329"/>
      <c r="AQ156" s="329"/>
      <c r="AR156" s="329"/>
      <c r="AS156" s="329"/>
      <c r="AT156" s="329"/>
      <c r="AU156" s="334"/>
      <c r="AY156" s="108">
        <f>S156</f>
        <v>0</v>
      </c>
    </row>
    <row r="157" spans="2:51" ht="12" customHeight="1">
      <c r="B157" s="81"/>
      <c r="C157" s="41"/>
      <c r="D157" s="42"/>
      <c r="E157" s="394"/>
      <c r="F157" s="227"/>
      <c r="G157" s="228"/>
      <c r="H157" s="228"/>
      <c r="I157" s="228"/>
      <c r="J157" s="228"/>
      <c r="K157" s="228"/>
      <c r="L157" s="228"/>
      <c r="M157" s="228"/>
      <c r="N157" s="228"/>
      <c r="O157" s="228"/>
      <c r="P157" s="228"/>
      <c r="Q157" s="228"/>
      <c r="R157" s="229"/>
      <c r="S157" s="376"/>
      <c r="T157" s="377"/>
      <c r="U157" s="377"/>
      <c r="V157" s="377"/>
      <c r="W157" s="377"/>
      <c r="X157" s="378"/>
      <c r="Y157" s="347"/>
      <c r="Z157" s="348"/>
      <c r="AA157" s="348"/>
      <c r="AB157" s="348"/>
      <c r="AC157" s="348"/>
      <c r="AD157" s="349"/>
      <c r="AE157" s="40"/>
      <c r="AF157" s="41"/>
      <c r="AG157" s="41"/>
      <c r="AH157" s="41" t="str">
        <f>IF($S154="","",12)</f>
        <v/>
      </c>
      <c r="AI157" s="54" t="s">
        <v>101</v>
      </c>
      <c r="AJ157" s="306"/>
      <c r="AK157" s="307"/>
      <c r="AL157" s="307"/>
      <c r="AM157" s="393"/>
      <c r="AN157" s="306"/>
      <c r="AO157" s="307"/>
      <c r="AP157" s="307"/>
      <c r="AQ157" s="307"/>
      <c r="AR157" s="307"/>
      <c r="AS157" s="307"/>
      <c r="AT157" s="307"/>
      <c r="AU157" s="308"/>
    </row>
    <row r="158" spans="2:51" ht="12" customHeight="1">
      <c r="B158" s="83"/>
      <c r="C158" s="38"/>
      <c r="D158" s="39"/>
      <c r="E158" s="364">
        <v>1</v>
      </c>
      <c r="F158" s="367"/>
      <c r="G158" s="368"/>
      <c r="H158" s="368"/>
      <c r="I158" s="368"/>
      <c r="J158" s="368"/>
      <c r="K158" s="369"/>
      <c r="L158" s="367"/>
      <c r="M158" s="368"/>
      <c r="N158" s="368"/>
      <c r="O158" s="368"/>
      <c r="P158" s="368"/>
      <c r="Q158" s="368"/>
      <c r="R158" s="369"/>
      <c r="S158" s="373"/>
      <c r="T158" s="374"/>
      <c r="U158" s="374"/>
      <c r="V158" s="374"/>
      <c r="W158" s="374"/>
      <c r="X158" s="375"/>
      <c r="Y158" s="353" t="str">
        <f t="shared" ref="Y158" si="22">IF($S158="","",$S158+$S160)</f>
        <v/>
      </c>
      <c r="Z158" s="354"/>
      <c r="AA158" s="354"/>
      <c r="AB158" s="354"/>
      <c r="AC158" s="354"/>
      <c r="AD158" s="355"/>
      <c r="AE158" s="49"/>
      <c r="AF158" s="45"/>
      <c r="AG158" s="45"/>
      <c r="AH158" s="38"/>
      <c r="AI158" s="46"/>
      <c r="AJ158" s="49"/>
      <c r="AK158" s="38"/>
      <c r="AL158" s="38"/>
      <c r="AM158" s="55" t="s">
        <v>102</v>
      </c>
      <c r="AN158" s="38"/>
      <c r="AO158" s="38"/>
      <c r="AP158" s="22"/>
      <c r="AQ158" s="22"/>
      <c r="AR158" s="22"/>
      <c r="AS158" s="22"/>
      <c r="AT158" s="22"/>
      <c r="AU158" s="28"/>
      <c r="AX158" s="108">
        <f>S158</f>
        <v>0</v>
      </c>
    </row>
    <row r="159" spans="2:51" ht="12" customHeight="1">
      <c r="B159" s="64"/>
      <c r="C159" s="34"/>
      <c r="D159" s="57"/>
      <c r="E159" s="365"/>
      <c r="F159" s="370"/>
      <c r="G159" s="371"/>
      <c r="H159" s="371"/>
      <c r="I159" s="371"/>
      <c r="J159" s="371"/>
      <c r="K159" s="372"/>
      <c r="L159" s="370"/>
      <c r="M159" s="371"/>
      <c r="N159" s="371"/>
      <c r="O159" s="371"/>
      <c r="P159" s="371"/>
      <c r="Q159" s="371"/>
      <c r="R159" s="372"/>
      <c r="S159" s="376"/>
      <c r="T159" s="377"/>
      <c r="U159" s="377"/>
      <c r="V159" s="377"/>
      <c r="W159" s="377"/>
      <c r="X159" s="378"/>
      <c r="Y159" s="344"/>
      <c r="Z159" s="345"/>
      <c r="AA159" s="345"/>
      <c r="AB159" s="345"/>
      <c r="AC159" s="345"/>
      <c r="AD159" s="346"/>
      <c r="AE159" s="382" t="str">
        <f>IF($S158="","",'事業所税の申告書（第44号様式）'!$B$15)</f>
        <v/>
      </c>
      <c r="AF159" s="383"/>
      <c r="AG159" s="383"/>
      <c r="AH159" s="383"/>
      <c r="AI159" s="52" t="s">
        <v>99</v>
      </c>
      <c r="AJ159" s="47"/>
      <c r="AK159" s="34"/>
      <c r="AL159" s="34"/>
      <c r="AM159" s="57"/>
      <c r="AN159" s="34"/>
      <c r="AO159" s="34"/>
      <c r="AP159" s="34"/>
      <c r="AQ159" s="34"/>
      <c r="AR159" s="34"/>
      <c r="AS159" s="34"/>
      <c r="AT159" s="34"/>
      <c r="AU159" s="66"/>
    </row>
    <row r="160" spans="2:51" ht="12" customHeight="1">
      <c r="B160" s="64"/>
      <c r="C160" s="34"/>
      <c r="D160" s="57"/>
      <c r="E160" s="365"/>
      <c r="F160" s="384"/>
      <c r="G160" s="385"/>
      <c r="H160" s="385"/>
      <c r="I160" s="385"/>
      <c r="J160" s="385"/>
      <c r="K160" s="385"/>
      <c r="L160" s="385"/>
      <c r="M160" s="385"/>
      <c r="N160" s="385"/>
      <c r="O160" s="385"/>
      <c r="P160" s="385"/>
      <c r="Q160" s="385"/>
      <c r="R160" s="386"/>
      <c r="S160" s="373"/>
      <c r="T160" s="374"/>
      <c r="U160" s="374"/>
      <c r="V160" s="374"/>
      <c r="W160" s="374"/>
      <c r="X160" s="375"/>
      <c r="Y160" s="344"/>
      <c r="Z160" s="345"/>
      <c r="AA160" s="345"/>
      <c r="AB160" s="345"/>
      <c r="AC160" s="345"/>
      <c r="AD160" s="346"/>
      <c r="AE160" s="382" t="str">
        <f>IF($S158="","",'事業所税の申告書（第44号様式）'!$K$15)</f>
        <v/>
      </c>
      <c r="AF160" s="383"/>
      <c r="AG160" s="383"/>
      <c r="AH160" s="383"/>
      <c r="AI160" s="53" t="s">
        <v>100</v>
      </c>
      <c r="AJ160" s="328"/>
      <c r="AK160" s="329"/>
      <c r="AL160" s="329"/>
      <c r="AM160" s="330"/>
      <c r="AN160" s="328"/>
      <c r="AO160" s="329"/>
      <c r="AP160" s="329"/>
      <c r="AQ160" s="329"/>
      <c r="AR160" s="329"/>
      <c r="AS160" s="329"/>
      <c r="AT160" s="329"/>
      <c r="AU160" s="334"/>
      <c r="AY160" s="108">
        <f>S160</f>
        <v>0</v>
      </c>
    </row>
    <row r="161" spans="2:53" ht="12" customHeight="1">
      <c r="B161" s="81"/>
      <c r="C161" s="41"/>
      <c r="D161" s="42"/>
      <c r="E161" s="394"/>
      <c r="F161" s="227"/>
      <c r="G161" s="228"/>
      <c r="H161" s="228"/>
      <c r="I161" s="228"/>
      <c r="J161" s="228"/>
      <c r="K161" s="228"/>
      <c r="L161" s="228"/>
      <c r="M161" s="228"/>
      <c r="N161" s="228"/>
      <c r="O161" s="228"/>
      <c r="P161" s="228"/>
      <c r="Q161" s="228"/>
      <c r="R161" s="229"/>
      <c r="S161" s="376"/>
      <c r="T161" s="377"/>
      <c r="U161" s="377"/>
      <c r="V161" s="377"/>
      <c r="W161" s="377"/>
      <c r="X161" s="378"/>
      <c r="Y161" s="347"/>
      <c r="Z161" s="348"/>
      <c r="AA161" s="348"/>
      <c r="AB161" s="348"/>
      <c r="AC161" s="348"/>
      <c r="AD161" s="349"/>
      <c r="AE161" s="40"/>
      <c r="AF161" s="41"/>
      <c r="AG161" s="41"/>
      <c r="AH161" s="41" t="str">
        <f>IF($S158="","",12)</f>
        <v/>
      </c>
      <c r="AI161" s="54" t="s">
        <v>101</v>
      </c>
      <c r="AJ161" s="306"/>
      <c r="AK161" s="307"/>
      <c r="AL161" s="307"/>
      <c r="AM161" s="393"/>
      <c r="AN161" s="306"/>
      <c r="AO161" s="307"/>
      <c r="AP161" s="307"/>
      <c r="AQ161" s="307"/>
      <c r="AR161" s="307"/>
      <c r="AS161" s="307"/>
      <c r="AT161" s="307"/>
      <c r="AU161" s="308"/>
    </row>
    <row r="162" spans="2:53" ht="12" customHeight="1">
      <c r="B162" s="83"/>
      <c r="C162" s="38"/>
      <c r="D162" s="39"/>
      <c r="E162" s="364">
        <v>1</v>
      </c>
      <c r="F162" s="367"/>
      <c r="G162" s="368"/>
      <c r="H162" s="368"/>
      <c r="I162" s="368"/>
      <c r="J162" s="368"/>
      <c r="K162" s="369"/>
      <c r="L162" s="367"/>
      <c r="M162" s="368"/>
      <c r="N162" s="368"/>
      <c r="O162" s="368"/>
      <c r="P162" s="368"/>
      <c r="Q162" s="368"/>
      <c r="R162" s="369"/>
      <c r="S162" s="373"/>
      <c r="T162" s="374"/>
      <c r="U162" s="374"/>
      <c r="V162" s="374"/>
      <c r="W162" s="374"/>
      <c r="X162" s="375"/>
      <c r="Y162" s="353" t="str">
        <f t="shared" ref="Y162" si="23">IF($S162="","",$S162+$S164)</f>
        <v/>
      </c>
      <c r="Z162" s="354"/>
      <c r="AA162" s="354"/>
      <c r="AB162" s="354"/>
      <c r="AC162" s="354"/>
      <c r="AD162" s="355"/>
      <c r="AE162" s="49"/>
      <c r="AF162" s="45"/>
      <c r="AG162" s="45"/>
      <c r="AH162" s="38"/>
      <c r="AI162" s="46"/>
      <c r="AJ162" s="49"/>
      <c r="AK162" s="38"/>
      <c r="AL162" s="38"/>
      <c r="AM162" s="55" t="s">
        <v>102</v>
      </c>
      <c r="AN162" s="38"/>
      <c r="AO162" s="38"/>
      <c r="AP162" s="22"/>
      <c r="AQ162" s="22"/>
      <c r="AR162" s="22"/>
      <c r="AS162" s="22"/>
      <c r="AT162" s="22"/>
      <c r="AU162" s="28"/>
      <c r="AX162" s="108">
        <f>S162</f>
        <v>0</v>
      </c>
    </row>
    <row r="163" spans="2:53" ht="12" customHeight="1">
      <c r="B163" s="64"/>
      <c r="C163" s="34"/>
      <c r="D163" s="57"/>
      <c r="E163" s="365"/>
      <c r="F163" s="370"/>
      <c r="G163" s="371"/>
      <c r="H163" s="371"/>
      <c r="I163" s="371"/>
      <c r="J163" s="371"/>
      <c r="K163" s="372"/>
      <c r="L163" s="370"/>
      <c r="M163" s="371"/>
      <c r="N163" s="371"/>
      <c r="O163" s="371"/>
      <c r="P163" s="371"/>
      <c r="Q163" s="371"/>
      <c r="R163" s="372"/>
      <c r="S163" s="376"/>
      <c r="T163" s="377"/>
      <c r="U163" s="377"/>
      <c r="V163" s="377"/>
      <c r="W163" s="377"/>
      <c r="X163" s="378"/>
      <c r="Y163" s="344"/>
      <c r="Z163" s="345"/>
      <c r="AA163" s="345"/>
      <c r="AB163" s="345"/>
      <c r="AC163" s="345"/>
      <c r="AD163" s="346"/>
      <c r="AE163" s="382" t="str">
        <f>IF($S162="","",'事業所税の申告書（第44号様式）'!$B$15)</f>
        <v/>
      </c>
      <c r="AF163" s="383"/>
      <c r="AG163" s="383"/>
      <c r="AH163" s="383"/>
      <c r="AI163" s="52" t="s">
        <v>99</v>
      </c>
      <c r="AJ163" s="47"/>
      <c r="AK163" s="34"/>
      <c r="AL163" s="34"/>
      <c r="AM163" s="57"/>
      <c r="AN163" s="34"/>
      <c r="AO163" s="34"/>
      <c r="AP163" s="34"/>
      <c r="AQ163" s="34"/>
      <c r="AR163" s="34"/>
      <c r="AS163" s="34"/>
      <c r="AT163" s="34"/>
      <c r="AU163" s="66"/>
    </row>
    <row r="164" spans="2:53" ht="12" customHeight="1">
      <c r="B164" s="64"/>
      <c r="C164" s="34"/>
      <c r="D164" s="57"/>
      <c r="E164" s="365"/>
      <c r="F164" s="384"/>
      <c r="G164" s="385"/>
      <c r="H164" s="385"/>
      <c r="I164" s="385"/>
      <c r="J164" s="385"/>
      <c r="K164" s="385"/>
      <c r="L164" s="385"/>
      <c r="M164" s="385"/>
      <c r="N164" s="385"/>
      <c r="O164" s="385"/>
      <c r="P164" s="385"/>
      <c r="Q164" s="385"/>
      <c r="R164" s="386"/>
      <c r="S164" s="373"/>
      <c r="T164" s="374"/>
      <c r="U164" s="374"/>
      <c r="V164" s="374"/>
      <c r="W164" s="374"/>
      <c r="X164" s="375"/>
      <c r="Y164" s="344"/>
      <c r="Z164" s="345"/>
      <c r="AA164" s="345"/>
      <c r="AB164" s="345"/>
      <c r="AC164" s="345"/>
      <c r="AD164" s="346"/>
      <c r="AE164" s="382" t="str">
        <f>IF($S162="","",'事業所税の申告書（第44号様式）'!$K$15)</f>
        <v/>
      </c>
      <c r="AF164" s="383"/>
      <c r="AG164" s="383"/>
      <c r="AH164" s="383"/>
      <c r="AI164" s="53" t="s">
        <v>100</v>
      </c>
      <c r="AJ164" s="328"/>
      <c r="AK164" s="329"/>
      <c r="AL164" s="329"/>
      <c r="AM164" s="330"/>
      <c r="AN164" s="328"/>
      <c r="AO164" s="329"/>
      <c r="AP164" s="329"/>
      <c r="AQ164" s="329"/>
      <c r="AR164" s="329"/>
      <c r="AS164" s="329"/>
      <c r="AT164" s="329"/>
      <c r="AU164" s="334"/>
      <c r="AY164" s="108">
        <f>S164</f>
        <v>0</v>
      </c>
    </row>
    <row r="165" spans="2:53" ht="12" customHeight="1" thickBot="1">
      <c r="B165" s="88"/>
      <c r="C165" s="61"/>
      <c r="D165" s="62"/>
      <c r="E165" s="366"/>
      <c r="F165" s="387"/>
      <c r="G165" s="388"/>
      <c r="H165" s="388"/>
      <c r="I165" s="388"/>
      <c r="J165" s="388"/>
      <c r="K165" s="388"/>
      <c r="L165" s="388"/>
      <c r="M165" s="388"/>
      <c r="N165" s="388"/>
      <c r="O165" s="388"/>
      <c r="P165" s="388"/>
      <c r="Q165" s="388"/>
      <c r="R165" s="389"/>
      <c r="S165" s="390"/>
      <c r="T165" s="391"/>
      <c r="U165" s="391"/>
      <c r="V165" s="391"/>
      <c r="W165" s="391"/>
      <c r="X165" s="392"/>
      <c r="Y165" s="379"/>
      <c r="Z165" s="380"/>
      <c r="AA165" s="380"/>
      <c r="AB165" s="380"/>
      <c r="AC165" s="380"/>
      <c r="AD165" s="381"/>
      <c r="AE165" s="60"/>
      <c r="AF165" s="61"/>
      <c r="AG165" s="61"/>
      <c r="AH165" s="61" t="str">
        <f>IF($S162="","",12)</f>
        <v/>
      </c>
      <c r="AI165" s="63" t="s">
        <v>101</v>
      </c>
      <c r="AJ165" s="331"/>
      <c r="AK165" s="332"/>
      <c r="AL165" s="332"/>
      <c r="AM165" s="333"/>
      <c r="AN165" s="331"/>
      <c r="AO165" s="332"/>
      <c r="AP165" s="332"/>
      <c r="AQ165" s="332"/>
      <c r="AR165" s="332"/>
      <c r="AS165" s="332"/>
      <c r="AT165" s="332"/>
      <c r="AU165" s="335"/>
    </row>
    <row r="166" spans="2:53" ht="12" customHeight="1" thickTop="1">
      <c r="B166" s="64"/>
      <c r="C166" s="34"/>
      <c r="D166" s="57"/>
      <c r="E166" s="336" t="s">
        <v>129</v>
      </c>
      <c r="F166" s="338"/>
      <c r="G166" s="339"/>
      <c r="H166" s="339"/>
      <c r="I166" s="339"/>
      <c r="J166" s="339"/>
      <c r="K166" s="339"/>
      <c r="L166" s="339"/>
      <c r="M166" s="339"/>
      <c r="N166" s="339"/>
      <c r="O166" s="339"/>
      <c r="P166" s="339"/>
      <c r="Q166" s="339"/>
      <c r="R166" s="340"/>
      <c r="S166" s="344" t="str">
        <f>IF($AX$252=0,"",$AX$252)</f>
        <v/>
      </c>
      <c r="T166" s="345"/>
      <c r="U166" s="345"/>
      <c r="V166" s="345"/>
      <c r="W166" s="345"/>
      <c r="X166" s="346"/>
      <c r="Y166" s="344" t="str">
        <f>IF(S166="","",SUM($S$250:$X$253))</f>
        <v/>
      </c>
      <c r="Z166" s="345"/>
      <c r="AA166" s="345"/>
      <c r="AB166" s="345"/>
      <c r="AC166" s="345"/>
      <c r="AD166" s="346"/>
      <c r="AE166" s="338"/>
      <c r="AF166" s="339"/>
      <c r="AG166" s="339"/>
      <c r="AH166" s="339"/>
      <c r="AI166" s="340"/>
      <c r="AJ166" s="47"/>
      <c r="AK166" s="34"/>
      <c r="AL166" s="34"/>
      <c r="AM166" s="58" t="s">
        <v>102</v>
      </c>
      <c r="AN166" s="34"/>
      <c r="AO166" s="34"/>
      <c r="AP166" s="30"/>
      <c r="AQ166" s="30"/>
      <c r="AR166" s="30"/>
      <c r="AS166" s="30"/>
      <c r="AT166" s="30"/>
      <c r="AU166" s="50"/>
      <c r="AY166" s="108"/>
    </row>
    <row r="167" spans="2:53" ht="12" customHeight="1">
      <c r="B167" s="64"/>
      <c r="C167" s="34"/>
      <c r="D167" s="57"/>
      <c r="E167" s="336"/>
      <c r="F167" s="338"/>
      <c r="G167" s="339"/>
      <c r="H167" s="339"/>
      <c r="I167" s="339"/>
      <c r="J167" s="339"/>
      <c r="K167" s="339"/>
      <c r="L167" s="339"/>
      <c r="M167" s="339"/>
      <c r="N167" s="339"/>
      <c r="O167" s="339"/>
      <c r="P167" s="339"/>
      <c r="Q167" s="339"/>
      <c r="R167" s="340"/>
      <c r="S167" s="347"/>
      <c r="T167" s="348"/>
      <c r="U167" s="348"/>
      <c r="V167" s="348"/>
      <c r="W167" s="348"/>
      <c r="X167" s="349"/>
      <c r="Y167" s="344"/>
      <c r="Z167" s="345"/>
      <c r="AA167" s="345"/>
      <c r="AB167" s="345"/>
      <c r="AC167" s="345"/>
      <c r="AD167" s="346"/>
      <c r="AE167" s="338"/>
      <c r="AF167" s="339"/>
      <c r="AG167" s="339"/>
      <c r="AH167" s="339"/>
      <c r="AI167" s="340"/>
      <c r="AJ167" s="47"/>
      <c r="AK167" s="34"/>
      <c r="AL167" s="34"/>
      <c r="AM167" s="57"/>
      <c r="AN167" s="34"/>
      <c r="AO167" s="34"/>
      <c r="AP167" s="34"/>
      <c r="AQ167" s="34"/>
      <c r="AR167" s="34"/>
      <c r="AS167" s="34"/>
      <c r="AT167" s="34"/>
      <c r="AU167" s="66"/>
      <c r="AY167" s="108"/>
      <c r="AZ167" s="8">
        <f>SUM(AJ140:AM165)</f>
        <v>0</v>
      </c>
      <c r="BA167" s="8">
        <f>SUM(AN140:AU165)</f>
        <v>0</v>
      </c>
    </row>
    <row r="168" spans="2:53" ht="12" customHeight="1">
      <c r="B168" s="64"/>
      <c r="C168" s="34"/>
      <c r="D168" s="57"/>
      <c r="E168" s="336"/>
      <c r="F168" s="338"/>
      <c r="G168" s="339"/>
      <c r="H168" s="339"/>
      <c r="I168" s="339"/>
      <c r="J168" s="339"/>
      <c r="K168" s="339"/>
      <c r="L168" s="339"/>
      <c r="M168" s="339"/>
      <c r="N168" s="339"/>
      <c r="O168" s="339"/>
      <c r="P168" s="339"/>
      <c r="Q168" s="339"/>
      <c r="R168" s="340"/>
      <c r="S168" s="353" t="str">
        <f>IF($AY$252=0,"",$AY$252)</f>
        <v/>
      </c>
      <c r="T168" s="354"/>
      <c r="U168" s="354"/>
      <c r="V168" s="354"/>
      <c r="W168" s="354"/>
      <c r="X168" s="355"/>
      <c r="Y168" s="344"/>
      <c r="Z168" s="345"/>
      <c r="AA168" s="345"/>
      <c r="AB168" s="345"/>
      <c r="AC168" s="345"/>
      <c r="AD168" s="346"/>
      <c r="AE168" s="338"/>
      <c r="AF168" s="339"/>
      <c r="AG168" s="339"/>
      <c r="AH168" s="339"/>
      <c r="AI168" s="340"/>
      <c r="AJ168" s="356">
        <f>$AZ$252</f>
        <v>0</v>
      </c>
      <c r="AK168" s="357"/>
      <c r="AL168" s="357"/>
      <c r="AM168" s="358"/>
      <c r="AN168" s="356">
        <f>$BA$252</f>
        <v>0</v>
      </c>
      <c r="AO168" s="357"/>
      <c r="AP168" s="357"/>
      <c r="AQ168" s="357"/>
      <c r="AR168" s="357"/>
      <c r="AS168" s="357"/>
      <c r="AT168" s="357"/>
      <c r="AU168" s="362"/>
    </row>
    <row r="169" spans="2:53" ht="12" customHeight="1" thickBot="1">
      <c r="B169" s="65"/>
      <c r="C169" s="67"/>
      <c r="D169" s="68"/>
      <c r="E169" s="337"/>
      <c r="F169" s="341"/>
      <c r="G169" s="342"/>
      <c r="H169" s="342"/>
      <c r="I169" s="342"/>
      <c r="J169" s="342"/>
      <c r="K169" s="342"/>
      <c r="L169" s="342"/>
      <c r="M169" s="342"/>
      <c r="N169" s="342"/>
      <c r="O169" s="342"/>
      <c r="P169" s="342"/>
      <c r="Q169" s="342"/>
      <c r="R169" s="343"/>
      <c r="S169" s="350"/>
      <c r="T169" s="351"/>
      <c r="U169" s="351"/>
      <c r="V169" s="351"/>
      <c r="W169" s="351"/>
      <c r="X169" s="352"/>
      <c r="Y169" s="350"/>
      <c r="Z169" s="351"/>
      <c r="AA169" s="351"/>
      <c r="AB169" s="351"/>
      <c r="AC169" s="351"/>
      <c r="AD169" s="352"/>
      <c r="AE169" s="341"/>
      <c r="AF169" s="342"/>
      <c r="AG169" s="342"/>
      <c r="AH169" s="342"/>
      <c r="AI169" s="343"/>
      <c r="AJ169" s="359"/>
      <c r="AK169" s="360"/>
      <c r="AL169" s="360"/>
      <c r="AM169" s="361"/>
      <c r="AN169" s="359"/>
      <c r="AO169" s="360"/>
      <c r="AP169" s="360"/>
      <c r="AQ169" s="360"/>
      <c r="AR169" s="360"/>
      <c r="AS169" s="360"/>
      <c r="AT169" s="360"/>
      <c r="AU169" s="363"/>
    </row>
    <row r="170" spans="2:53" ht="12" customHeight="1">
      <c r="K170" s="84"/>
      <c r="L170" s="10"/>
      <c r="M170" s="10"/>
      <c r="N170" s="201" t="s">
        <v>109</v>
      </c>
      <c r="O170" s="201"/>
      <c r="P170" s="201"/>
      <c r="Q170" s="201"/>
      <c r="R170" s="201"/>
      <c r="S170" s="201"/>
      <c r="T170" s="10"/>
      <c r="U170" s="10"/>
      <c r="V170" s="14"/>
      <c r="W170" s="428" t="s">
        <v>140</v>
      </c>
      <c r="X170" s="10"/>
      <c r="Y170" s="10"/>
      <c r="Z170" s="10"/>
      <c r="AA170" s="10"/>
      <c r="AB170" s="10"/>
      <c r="AC170" s="10"/>
      <c r="AD170" s="10"/>
      <c r="AE170" s="431" t="s">
        <v>124</v>
      </c>
      <c r="AF170" s="432"/>
      <c r="AG170" s="294" t="s">
        <v>17</v>
      </c>
      <c r="AH170" s="295"/>
      <c r="AI170" s="295"/>
      <c r="AJ170" s="431" t="s">
        <v>77</v>
      </c>
      <c r="AK170" s="201"/>
      <c r="AL170" s="432"/>
      <c r="AM170" s="431" t="s">
        <v>133</v>
      </c>
      <c r="AN170" s="432"/>
      <c r="AO170" s="433" t="s">
        <v>90</v>
      </c>
      <c r="AP170" s="433"/>
      <c r="AQ170" s="433"/>
      <c r="AR170" s="433"/>
      <c r="AS170" s="433"/>
      <c r="AT170" s="434" t="s">
        <v>91</v>
      </c>
      <c r="AU170" s="435"/>
    </row>
    <row r="171" spans="2:53" ht="12" customHeight="1">
      <c r="B171" s="436" t="s">
        <v>108</v>
      </c>
      <c r="C171" s="436"/>
      <c r="D171" s="436"/>
      <c r="E171" s="436"/>
      <c r="F171" s="436"/>
      <c r="G171" s="436"/>
      <c r="H171" s="436"/>
      <c r="I171" s="436"/>
      <c r="J171" s="34"/>
      <c r="K171" s="83"/>
      <c r="L171" s="38"/>
      <c r="M171" s="38"/>
      <c r="N171" s="38"/>
      <c r="O171" s="38"/>
      <c r="P171" s="38"/>
      <c r="Q171" s="38"/>
      <c r="R171" s="38"/>
      <c r="S171" s="2"/>
      <c r="T171" s="2"/>
      <c r="U171" s="38"/>
      <c r="V171" s="39"/>
      <c r="W171" s="429"/>
      <c r="X171" s="401" t="str">
        <f>IF('事業所税の申告書（第44号様式）'!$B$15="","",'事業所税の申告書（第44号様式）'!$B$15)</f>
        <v/>
      </c>
      <c r="Y171" s="402"/>
      <c r="Z171" s="402"/>
      <c r="AA171" s="402"/>
      <c r="AB171" s="402"/>
      <c r="AC171" s="402"/>
      <c r="AD171" s="52" t="s">
        <v>99</v>
      </c>
      <c r="AE171" s="437" t="s">
        <v>130</v>
      </c>
      <c r="AF171" s="438"/>
      <c r="AG171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171" s="217"/>
      <c r="AI171" s="217"/>
      <c r="AJ171" s="230"/>
      <c r="AK171" s="217"/>
      <c r="AL171" s="218"/>
      <c r="AM171" s="300"/>
      <c r="AN171" s="301"/>
      <c r="AO171" s="441" t="str">
        <f>CONCATENATE('事業所税の申告書（第44号様式）'!$AK$4,'事業所税の申告書（第44号様式）'!$AL$4,'事業所税の申告書（第44号様式）'!$AM$4,'事業所税の申告書（第44号様式）'!$AN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171" s="441"/>
      <c r="AQ171" s="441"/>
      <c r="AR171" s="441"/>
      <c r="AS171" s="441"/>
      <c r="AT171" s="230"/>
      <c r="AU171" s="259"/>
      <c r="AV171" s="245" t="s">
        <v>112</v>
      </c>
    </row>
    <row r="172" spans="2:53" ht="12" customHeight="1">
      <c r="B172" s="436"/>
      <c r="C172" s="436"/>
      <c r="D172" s="436"/>
      <c r="E172" s="436"/>
      <c r="F172" s="436"/>
      <c r="G172" s="436"/>
      <c r="H172" s="436"/>
      <c r="I172" s="436"/>
      <c r="J172" s="34"/>
      <c r="K172" s="395" t="s">
        <v>110</v>
      </c>
      <c r="L172" s="396"/>
      <c r="M172" s="396"/>
      <c r="N172" s="396"/>
      <c r="O172" s="396"/>
      <c r="P172" s="396"/>
      <c r="Q172" s="396"/>
      <c r="R172" s="396"/>
      <c r="S172" s="396"/>
      <c r="T172" s="396"/>
      <c r="U172" s="396"/>
      <c r="V172" s="397"/>
      <c r="W172" s="429"/>
      <c r="X172" s="31"/>
      <c r="Y172" s="30"/>
      <c r="Z172" s="30"/>
      <c r="AA172" s="30"/>
      <c r="AB172" s="30"/>
      <c r="AC172" s="30"/>
      <c r="AD172" s="30"/>
      <c r="AE172" s="439"/>
      <c r="AF172" s="440"/>
      <c r="AG172" s="231"/>
      <c r="AH172" s="263"/>
      <c r="AI172" s="263"/>
      <c r="AJ172" s="231"/>
      <c r="AK172" s="263"/>
      <c r="AL172" s="232"/>
      <c r="AM172" s="302"/>
      <c r="AN172" s="303"/>
      <c r="AO172" s="441"/>
      <c r="AP172" s="441"/>
      <c r="AQ172" s="441"/>
      <c r="AR172" s="441"/>
      <c r="AS172" s="441"/>
      <c r="AT172" s="231"/>
      <c r="AU172" s="260"/>
      <c r="AV172" s="245"/>
    </row>
    <row r="173" spans="2:53" ht="12" customHeight="1">
      <c r="B173" s="34"/>
      <c r="C173" s="34"/>
      <c r="D173" s="34"/>
      <c r="E173" s="34"/>
      <c r="F173" s="34"/>
      <c r="G173" s="34"/>
      <c r="H173" s="34"/>
      <c r="I173" s="34"/>
      <c r="J173" s="34"/>
      <c r="K173" s="398" t="s">
        <v>111</v>
      </c>
      <c r="L173" s="399"/>
      <c r="M173" s="399"/>
      <c r="N173" s="399"/>
      <c r="O173" s="399"/>
      <c r="P173" s="399"/>
      <c r="Q173" s="399"/>
      <c r="R173" s="399"/>
      <c r="S173" s="399"/>
      <c r="T173" s="399"/>
      <c r="U173" s="399"/>
      <c r="V173" s="400"/>
      <c r="W173" s="429"/>
      <c r="X173" s="401" t="str">
        <f>IF('事業所税の申告書（第44号様式）'!$K$15="","",'事業所税の申告書（第44号様式）'!$K$15)</f>
        <v/>
      </c>
      <c r="Y173" s="402"/>
      <c r="Z173" s="402"/>
      <c r="AA173" s="402"/>
      <c r="AB173" s="402"/>
      <c r="AC173" s="402"/>
      <c r="AD173" s="53" t="s">
        <v>100</v>
      </c>
      <c r="AE173" s="403" t="s">
        <v>106</v>
      </c>
      <c r="AF173" s="404"/>
      <c r="AG173" s="404"/>
      <c r="AH173" s="405"/>
      <c r="AI173" s="406" t="str">
        <f>IF('事業所税の申告書（第44号様式）'!$F$9="","",'事業所税の申告書（第44号様式）'!$F$9)</f>
        <v/>
      </c>
      <c r="AJ173" s="407"/>
      <c r="AK173" s="407"/>
      <c r="AL173" s="407"/>
      <c r="AM173" s="407"/>
      <c r="AN173" s="407"/>
      <c r="AO173" s="407"/>
      <c r="AP173" s="407"/>
      <c r="AQ173" s="407"/>
      <c r="AR173" s="407"/>
      <c r="AS173" s="407"/>
      <c r="AT173" s="407"/>
      <c r="AU173" s="408"/>
      <c r="AV173" s="245"/>
    </row>
    <row r="174" spans="2:53" ht="12" customHeight="1" thickBot="1">
      <c r="B174" s="34"/>
      <c r="C174" s="34"/>
      <c r="D174" s="34"/>
      <c r="E174" s="34"/>
      <c r="F174" s="34"/>
      <c r="G174" s="34"/>
      <c r="H174" s="34"/>
      <c r="I174" s="34"/>
      <c r="J174" s="34"/>
      <c r="K174" s="85"/>
      <c r="L174" s="86"/>
      <c r="M174" s="67"/>
      <c r="N174" s="67"/>
      <c r="O174" s="67"/>
      <c r="P174" s="67"/>
      <c r="Q174" s="67"/>
      <c r="R174" s="67"/>
      <c r="S174" s="11"/>
      <c r="T174" s="11"/>
      <c r="U174" s="67"/>
      <c r="V174" s="68"/>
      <c r="W174" s="430"/>
      <c r="X174" s="67"/>
      <c r="Y174" s="67"/>
      <c r="Z174" s="67"/>
      <c r="AA174" s="67"/>
      <c r="AB174" s="67"/>
      <c r="AC174" s="67"/>
      <c r="AD174" s="68"/>
      <c r="AE174" s="412" t="s">
        <v>107</v>
      </c>
      <c r="AF174" s="413"/>
      <c r="AG174" s="413"/>
      <c r="AH174" s="414"/>
      <c r="AI174" s="409"/>
      <c r="AJ174" s="410"/>
      <c r="AK174" s="410"/>
      <c r="AL174" s="410"/>
      <c r="AM174" s="410"/>
      <c r="AN174" s="410"/>
      <c r="AO174" s="410"/>
      <c r="AP174" s="410"/>
      <c r="AQ174" s="410"/>
      <c r="AR174" s="410"/>
      <c r="AS174" s="410"/>
      <c r="AT174" s="410"/>
      <c r="AU174" s="411"/>
      <c r="AV174" s="245"/>
    </row>
    <row r="175" spans="2:53" ht="12" customHeight="1">
      <c r="B175" s="73"/>
      <c r="C175" s="74"/>
      <c r="D175" s="74"/>
      <c r="E175" s="415" t="s">
        <v>123</v>
      </c>
      <c r="F175" s="417" t="s">
        <v>126</v>
      </c>
      <c r="G175" s="418"/>
      <c r="H175" s="418"/>
      <c r="I175" s="418"/>
      <c r="J175" s="418"/>
      <c r="K175" s="419"/>
      <c r="L175" s="417" t="s">
        <v>127</v>
      </c>
      <c r="M175" s="418"/>
      <c r="N175" s="418"/>
      <c r="O175" s="418"/>
      <c r="P175" s="418"/>
      <c r="Q175" s="418"/>
      <c r="R175" s="419"/>
      <c r="S175" s="75"/>
      <c r="T175" s="76"/>
      <c r="U175" s="76"/>
      <c r="V175" s="76"/>
      <c r="W175" s="76"/>
      <c r="X175" s="76"/>
      <c r="Y175" s="423" t="s">
        <v>18</v>
      </c>
      <c r="Z175" s="423"/>
      <c r="AA175" s="423"/>
      <c r="AB175" s="423"/>
      <c r="AC175" s="423"/>
      <c r="AD175" s="423"/>
      <c r="AE175" s="76"/>
      <c r="AF175" s="76"/>
      <c r="AG175" s="76"/>
      <c r="AH175" s="76"/>
      <c r="AI175" s="77"/>
      <c r="AJ175" s="75"/>
      <c r="AK175" s="76"/>
      <c r="AL175" s="76"/>
      <c r="AM175" s="423" t="s">
        <v>116</v>
      </c>
      <c r="AN175" s="423"/>
      <c r="AO175" s="423"/>
      <c r="AP175" s="423"/>
      <c r="AQ175" s="423"/>
      <c r="AR175" s="423"/>
      <c r="AS175" s="76"/>
      <c r="AT175" s="76"/>
      <c r="AU175" s="78"/>
      <c r="AV175" s="245"/>
    </row>
    <row r="176" spans="2:53" ht="12" customHeight="1">
      <c r="B176" s="64" t="s">
        <v>124</v>
      </c>
      <c r="C176" s="34"/>
      <c r="D176" s="34"/>
      <c r="E176" s="336"/>
      <c r="F176" s="420"/>
      <c r="G176" s="421"/>
      <c r="H176" s="421"/>
      <c r="I176" s="421"/>
      <c r="J176" s="421"/>
      <c r="K176" s="422"/>
      <c r="L176" s="420"/>
      <c r="M176" s="421"/>
      <c r="N176" s="421"/>
      <c r="O176" s="421"/>
      <c r="P176" s="421"/>
      <c r="Q176" s="421"/>
      <c r="R176" s="422"/>
      <c r="S176" s="56"/>
      <c r="T176" s="404" t="s">
        <v>119</v>
      </c>
      <c r="U176" s="404"/>
      <c r="V176" s="404"/>
      <c r="W176" s="404"/>
      <c r="X176" s="404" t="s">
        <v>120</v>
      </c>
      <c r="Y176" s="4"/>
      <c r="Z176" s="2"/>
      <c r="AA176" s="2"/>
      <c r="AB176" s="2"/>
      <c r="AC176" s="2"/>
      <c r="AD176" s="1"/>
      <c r="AE176" s="37"/>
      <c r="AF176" s="38"/>
      <c r="AG176" s="2"/>
      <c r="AH176" s="2"/>
      <c r="AI176" s="39"/>
      <c r="AJ176" s="4"/>
      <c r="AK176" s="2"/>
      <c r="AL176" s="38"/>
      <c r="AM176" s="39"/>
      <c r="AN176" s="37"/>
      <c r="AO176" s="51"/>
      <c r="AP176" s="51"/>
      <c r="AQ176" s="51"/>
      <c r="AR176" s="51"/>
      <c r="AS176" s="51"/>
      <c r="AT176" s="51"/>
      <c r="AU176" s="79"/>
      <c r="AV176" s="245"/>
    </row>
    <row r="177" spans="2:54" ht="12" customHeight="1">
      <c r="B177" s="64"/>
      <c r="C177" s="34"/>
      <c r="D177" s="34"/>
      <c r="E177" s="336"/>
      <c r="F177" s="403" t="s">
        <v>128</v>
      </c>
      <c r="G177" s="404"/>
      <c r="H177" s="404"/>
      <c r="I177" s="404"/>
      <c r="J177" s="404"/>
      <c r="K177" s="404"/>
      <c r="L177" s="404"/>
      <c r="M177" s="404"/>
      <c r="N177" s="404"/>
      <c r="O177" s="404"/>
      <c r="P177" s="404"/>
      <c r="Q177" s="404"/>
      <c r="R177" s="405"/>
      <c r="S177" s="40"/>
      <c r="T177" s="421"/>
      <c r="U177" s="421"/>
      <c r="V177" s="421"/>
      <c r="W177" s="421"/>
      <c r="X177" s="421"/>
      <c r="Y177" s="207" t="s">
        <v>117</v>
      </c>
      <c r="Z177" s="163"/>
      <c r="AA177" s="163"/>
      <c r="AB177" s="163"/>
      <c r="AC177" s="163"/>
      <c r="AD177" s="164"/>
      <c r="AE177" s="48"/>
      <c r="AF177" s="43"/>
      <c r="AG177" s="3"/>
      <c r="AH177" s="3"/>
      <c r="AI177" s="44"/>
      <c r="AJ177" s="207" t="s">
        <v>103</v>
      </c>
      <c r="AK177" s="163"/>
      <c r="AL177" s="163"/>
      <c r="AM177" s="164"/>
      <c r="AN177" s="424" t="s">
        <v>104</v>
      </c>
      <c r="AO177" s="425"/>
      <c r="AP177" s="425"/>
      <c r="AQ177" s="425"/>
      <c r="AR177" s="425"/>
      <c r="AS177" s="425"/>
      <c r="AT177" s="425"/>
      <c r="AU177" s="427"/>
      <c r="AV177" s="245"/>
      <c r="AY177" s="34"/>
      <c r="AZ177" s="34"/>
      <c r="BA177" s="34"/>
      <c r="BB177" s="34"/>
    </row>
    <row r="178" spans="2:54" ht="12" customHeight="1">
      <c r="B178" s="64" t="s">
        <v>125</v>
      </c>
      <c r="C178" s="34"/>
      <c r="D178" s="34"/>
      <c r="E178" s="336"/>
      <c r="F178" s="424"/>
      <c r="G178" s="425"/>
      <c r="H178" s="425"/>
      <c r="I178" s="425"/>
      <c r="J178" s="425"/>
      <c r="K178" s="425"/>
      <c r="L178" s="425"/>
      <c r="M178" s="425"/>
      <c r="N178" s="425"/>
      <c r="O178" s="425"/>
      <c r="P178" s="425"/>
      <c r="Q178" s="425"/>
      <c r="R178" s="426"/>
      <c r="S178" s="37"/>
      <c r="T178" s="404" t="s">
        <v>121</v>
      </c>
      <c r="U178" s="404"/>
      <c r="V178" s="404"/>
      <c r="W178" s="404"/>
      <c r="X178" s="404" t="s">
        <v>122</v>
      </c>
      <c r="Y178" s="207" t="s">
        <v>118</v>
      </c>
      <c r="Z178" s="163"/>
      <c r="AA178" s="163"/>
      <c r="AB178" s="163"/>
      <c r="AC178" s="163"/>
      <c r="AD178" s="164"/>
      <c r="AE178" s="37"/>
      <c r="AF178" s="38"/>
      <c r="AG178" s="2"/>
      <c r="AH178" s="2"/>
      <c r="AI178" s="39"/>
      <c r="AJ178" s="7"/>
      <c r="AK178" s="9"/>
      <c r="AL178" s="34"/>
      <c r="AM178" s="57" t="s">
        <v>105</v>
      </c>
      <c r="AN178" s="56"/>
      <c r="AO178" s="33"/>
      <c r="AP178" s="33"/>
      <c r="AQ178" s="33"/>
      <c r="AR178" s="33"/>
      <c r="AS178" s="33"/>
      <c r="AT178" s="33"/>
      <c r="AU178" s="80" t="s">
        <v>139</v>
      </c>
      <c r="AV178" s="245"/>
      <c r="AY178" s="36"/>
      <c r="AZ178" s="36"/>
      <c r="BA178" s="34"/>
      <c r="BB178" s="34"/>
    </row>
    <row r="179" spans="2:54" ht="12" customHeight="1">
      <c r="B179" s="81"/>
      <c r="C179" s="41"/>
      <c r="D179" s="41"/>
      <c r="E179" s="416"/>
      <c r="F179" s="420"/>
      <c r="G179" s="421"/>
      <c r="H179" s="421"/>
      <c r="I179" s="421"/>
      <c r="J179" s="421"/>
      <c r="K179" s="421"/>
      <c r="L179" s="421"/>
      <c r="M179" s="421"/>
      <c r="N179" s="421"/>
      <c r="O179" s="421"/>
      <c r="P179" s="421"/>
      <c r="Q179" s="421"/>
      <c r="R179" s="422"/>
      <c r="S179" s="40"/>
      <c r="T179" s="421"/>
      <c r="U179" s="421"/>
      <c r="V179" s="421"/>
      <c r="W179" s="421"/>
      <c r="X179" s="421"/>
      <c r="Y179" s="5"/>
      <c r="Z179" s="3"/>
      <c r="AA179" s="3"/>
      <c r="AB179" s="3"/>
      <c r="AC179" s="3"/>
      <c r="AD179" s="13"/>
      <c r="AE179" s="48"/>
      <c r="AF179" s="43"/>
      <c r="AG179" s="3"/>
      <c r="AH179" s="3"/>
      <c r="AI179" s="44"/>
      <c r="AJ179" s="5"/>
      <c r="AK179" s="3"/>
      <c r="AL179" s="41"/>
      <c r="AM179" s="42"/>
      <c r="AN179" s="40"/>
      <c r="AO179" s="41"/>
      <c r="AP179" s="41"/>
      <c r="AQ179" s="41"/>
      <c r="AR179" s="41"/>
      <c r="AS179" s="41"/>
      <c r="AT179" s="41"/>
      <c r="AU179" s="82"/>
      <c r="AV179" s="245"/>
      <c r="AY179" s="36"/>
      <c r="AZ179" s="36"/>
      <c r="BA179" s="34"/>
      <c r="BB179" s="34"/>
    </row>
    <row r="180" spans="2:54" ht="12" customHeight="1">
      <c r="B180" s="83"/>
      <c r="C180" s="38"/>
      <c r="D180" s="39"/>
      <c r="E180" s="364">
        <v>1</v>
      </c>
      <c r="F180" s="367"/>
      <c r="G180" s="368"/>
      <c r="H180" s="368"/>
      <c r="I180" s="368"/>
      <c r="J180" s="368"/>
      <c r="K180" s="369"/>
      <c r="L180" s="367"/>
      <c r="M180" s="368"/>
      <c r="N180" s="368"/>
      <c r="O180" s="368"/>
      <c r="P180" s="368"/>
      <c r="Q180" s="368"/>
      <c r="R180" s="369"/>
      <c r="S180" s="373"/>
      <c r="T180" s="374"/>
      <c r="U180" s="374"/>
      <c r="V180" s="374"/>
      <c r="W180" s="374"/>
      <c r="X180" s="375"/>
      <c r="Y180" s="353" t="str">
        <f>IF($S180="","",$S180+$S182)</f>
        <v/>
      </c>
      <c r="Z180" s="354"/>
      <c r="AA180" s="354"/>
      <c r="AB180" s="354"/>
      <c r="AC180" s="354"/>
      <c r="AD180" s="355"/>
      <c r="AE180" s="49"/>
      <c r="AF180" s="45"/>
      <c r="AG180" s="45"/>
      <c r="AH180" s="38"/>
      <c r="AI180" s="46"/>
      <c r="AJ180" s="49"/>
      <c r="AK180" s="38"/>
      <c r="AL180" s="38"/>
      <c r="AM180" s="55" t="s">
        <v>102</v>
      </c>
      <c r="AN180" s="38"/>
      <c r="AO180" s="38"/>
      <c r="AP180" s="93" t="s">
        <v>37</v>
      </c>
      <c r="AQ180" s="93"/>
      <c r="AR180" s="93" t="s">
        <v>32</v>
      </c>
      <c r="AS180" s="93"/>
      <c r="AT180" s="93" t="s">
        <v>31</v>
      </c>
      <c r="AU180" s="50" t="s">
        <v>30</v>
      </c>
      <c r="AV180" s="245"/>
      <c r="AX180" s="108">
        <f>S180</f>
        <v>0</v>
      </c>
      <c r="AY180" s="34"/>
      <c r="AZ180" s="34"/>
      <c r="BA180" s="34"/>
      <c r="BB180" s="34"/>
    </row>
    <row r="181" spans="2:54" ht="12" customHeight="1">
      <c r="B181" s="64"/>
      <c r="C181" s="34"/>
      <c r="D181" s="57"/>
      <c r="E181" s="365"/>
      <c r="F181" s="370"/>
      <c r="G181" s="371"/>
      <c r="H181" s="371"/>
      <c r="I181" s="371"/>
      <c r="J181" s="371"/>
      <c r="K181" s="372"/>
      <c r="L181" s="370"/>
      <c r="M181" s="371"/>
      <c r="N181" s="371"/>
      <c r="O181" s="371"/>
      <c r="P181" s="371"/>
      <c r="Q181" s="371"/>
      <c r="R181" s="372"/>
      <c r="S181" s="376"/>
      <c r="T181" s="377"/>
      <c r="U181" s="377"/>
      <c r="V181" s="377"/>
      <c r="W181" s="377"/>
      <c r="X181" s="378"/>
      <c r="Y181" s="344"/>
      <c r="Z181" s="345"/>
      <c r="AA181" s="345"/>
      <c r="AB181" s="345"/>
      <c r="AC181" s="345"/>
      <c r="AD181" s="346"/>
      <c r="AE181" s="382" t="str">
        <f>IF($S180="","",'事業所税の申告書（第44号様式）'!$B$15)</f>
        <v/>
      </c>
      <c r="AF181" s="383"/>
      <c r="AG181" s="383"/>
      <c r="AH181" s="383"/>
      <c r="AI181" s="52" t="s">
        <v>99</v>
      </c>
      <c r="AJ181" s="47"/>
      <c r="AK181" s="34"/>
      <c r="AL181" s="34"/>
      <c r="AM181" s="57"/>
      <c r="AN181" s="34"/>
      <c r="AO181" s="34"/>
      <c r="AP181" s="34"/>
      <c r="AQ181" s="34"/>
      <c r="AR181" s="34"/>
      <c r="AS181" s="34"/>
      <c r="AT181" s="34"/>
      <c r="AU181" s="66"/>
      <c r="AV181" s="245"/>
    </row>
    <row r="182" spans="2:54" ht="12" customHeight="1">
      <c r="B182" s="64"/>
      <c r="C182" s="34"/>
      <c r="D182" s="57"/>
      <c r="E182" s="365"/>
      <c r="F182" s="384"/>
      <c r="G182" s="385"/>
      <c r="H182" s="385"/>
      <c r="I182" s="385"/>
      <c r="J182" s="385"/>
      <c r="K182" s="385"/>
      <c r="L182" s="385"/>
      <c r="M182" s="385"/>
      <c r="N182" s="385"/>
      <c r="O182" s="385"/>
      <c r="P182" s="385"/>
      <c r="Q182" s="385"/>
      <c r="R182" s="386"/>
      <c r="S182" s="373"/>
      <c r="T182" s="374"/>
      <c r="U182" s="374"/>
      <c r="V182" s="374"/>
      <c r="W182" s="374"/>
      <c r="X182" s="375"/>
      <c r="Y182" s="344"/>
      <c r="Z182" s="345"/>
      <c r="AA182" s="345"/>
      <c r="AB182" s="345"/>
      <c r="AC182" s="345"/>
      <c r="AD182" s="346"/>
      <c r="AE182" s="382" t="str">
        <f>IF($S180="","",'事業所税の申告書（第44号様式）'!$K$15)</f>
        <v/>
      </c>
      <c r="AF182" s="383"/>
      <c r="AG182" s="383"/>
      <c r="AH182" s="383"/>
      <c r="AI182" s="53" t="s">
        <v>100</v>
      </c>
      <c r="AJ182" s="328"/>
      <c r="AK182" s="329"/>
      <c r="AL182" s="329"/>
      <c r="AM182" s="330"/>
      <c r="AN182" s="328"/>
      <c r="AO182" s="329"/>
      <c r="AP182" s="329"/>
      <c r="AQ182" s="329"/>
      <c r="AR182" s="329"/>
      <c r="AS182" s="329"/>
      <c r="AT182" s="329"/>
      <c r="AU182" s="334"/>
      <c r="AY182" s="108">
        <f>S182</f>
        <v>0</v>
      </c>
    </row>
    <row r="183" spans="2:54" ht="12" customHeight="1">
      <c r="B183" s="81"/>
      <c r="C183" s="41"/>
      <c r="D183" s="42"/>
      <c r="E183" s="394"/>
      <c r="F183" s="227"/>
      <c r="G183" s="228"/>
      <c r="H183" s="228"/>
      <c r="I183" s="228"/>
      <c r="J183" s="228"/>
      <c r="K183" s="228"/>
      <c r="L183" s="228"/>
      <c r="M183" s="228"/>
      <c r="N183" s="228"/>
      <c r="O183" s="228"/>
      <c r="P183" s="228"/>
      <c r="Q183" s="228"/>
      <c r="R183" s="229"/>
      <c r="S183" s="376"/>
      <c r="T183" s="377"/>
      <c r="U183" s="377"/>
      <c r="V183" s="377"/>
      <c r="W183" s="377"/>
      <c r="X183" s="378"/>
      <c r="Y183" s="347"/>
      <c r="Z183" s="348"/>
      <c r="AA183" s="348"/>
      <c r="AB183" s="348"/>
      <c r="AC183" s="348"/>
      <c r="AD183" s="349"/>
      <c r="AE183" s="40"/>
      <c r="AF183" s="41"/>
      <c r="AG183" s="41"/>
      <c r="AH183" s="41" t="str">
        <f>IF($S180="","",12)</f>
        <v/>
      </c>
      <c r="AI183" s="54" t="s">
        <v>101</v>
      </c>
      <c r="AJ183" s="306"/>
      <c r="AK183" s="307"/>
      <c r="AL183" s="307"/>
      <c r="AM183" s="393"/>
      <c r="AN183" s="306"/>
      <c r="AO183" s="307"/>
      <c r="AP183" s="307"/>
      <c r="AQ183" s="307"/>
      <c r="AR183" s="307"/>
      <c r="AS183" s="307"/>
      <c r="AT183" s="307"/>
      <c r="AU183" s="308"/>
    </row>
    <row r="184" spans="2:54" ht="12" customHeight="1">
      <c r="B184" s="83"/>
      <c r="C184" s="38"/>
      <c r="D184" s="39"/>
      <c r="E184" s="364">
        <v>1</v>
      </c>
      <c r="F184" s="367"/>
      <c r="G184" s="368"/>
      <c r="H184" s="368"/>
      <c r="I184" s="368"/>
      <c r="J184" s="368"/>
      <c r="K184" s="369"/>
      <c r="L184" s="367"/>
      <c r="M184" s="368"/>
      <c r="N184" s="368"/>
      <c r="O184" s="368"/>
      <c r="P184" s="368"/>
      <c r="Q184" s="368"/>
      <c r="R184" s="369"/>
      <c r="S184" s="373"/>
      <c r="T184" s="374"/>
      <c r="U184" s="374"/>
      <c r="V184" s="374"/>
      <c r="W184" s="374"/>
      <c r="X184" s="375"/>
      <c r="Y184" s="353" t="str">
        <f t="shared" ref="Y184" si="24">IF($S184="","",$S184+$S186)</f>
        <v/>
      </c>
      <c r="Z184" s="354"/>
      <c r="AA184" s="354"/>
      <c r="AB184" s="354"/>
      <c r="AC184" s="354"/>
      <c r="AD184" s="355"/>
      <c r="AE184" s="49"/>
      <c r="AF184" s="45"/>
      <c r="AG184" s="45"/>
      <c r="AH184" s="38"/>
      <c r="AI184" s="46"/>
      <c r="AJ184" s="49"/>
      <c r="AK184" s="38"/>
      <c r="AL184" s="38"/>
      <c r="AM184" s="55" t="s">
        <v>102</v>
      </c>
      <c r="AN184" s="38"/>
      <c r="AO184" s="38"/>
      <c r="AP184" s="22"/>
      <c r="AQ184" s="22"/>
      <c r="AR184" s="22"/>
      <c r="AS184" s="22"/>
      <c r="AT184" s="22"/>
      <c r="AU184" s="28"/>
      <c r="AX184" s="108">
        <f>S184</f>
        <v>0</v>
      </c>
    </row>
    <row r="185" spans="2:54" ht="12" customHeight="1">
      <c r="B185" s="64"/>
      <c r="C185" s="34"/>
      <c r="D185" s="57"/>
      <c r="E185" s="365"/>
      <c r="F185" s="370"/>
      <c r="G185" s="371"/>
      <c r="H185" s="371"/>
      <c r="I185" s="371"/>
      <c r="J185" s="371"/>
      <c r="K185" s="372"/>
      <c r="L185" s="370"/>
      <c r="M185" s="371"/>
      <c r="N185" s="371"/>
      <c r="O185" s="371"/>
      <c r="P185" s="371"/>
      <c r="Q185" s="371"/>
      <c r="R185" s="372"/>
      <c r="S185" s="376"/>
      <c r="T185" s="377"/>
      <c r="U185" s="377"/>
      <c r="V185" s="377"/>
      <c r="W185" s="377"/>
      <c r="X185" s="378"/>
      <c r="Y185" s="344"/>
      <c r="Z185" s="345"/>
      <c r="AA185" s="345"/>
      <c r="AB185" s="345"/>
      <c r="AC185" s="345"/>
      <c r="AD185" s="346"/>
      <c r="AE185" s="382" t="str">
        <f>IF($S184="","",'事業所税の申告書（第44号様式）'!$B$15)</f>
        <v/>
      </c>
      <c r="AF185" s="383"/>
      <c r="AG185" s="383"/>
      <c r="AH185" s="383"/>
      <c r="AI185" s="52" t="s">
        <v>99</v>
      </c>
      <c r="AJ185" s="47"/>
      <c r="AK185" s="34"/>
      <c r="AL185" s="34"/>
      <c r="AM185" s="57"/>
      <c r="AN185" s="34"/>
      <c r="AO185" s="34"/>
      <c r="AP185" s="34"/>
      <c r="AQ185" s="34"/>
      <c r="AR185" s="34"/>
      <c r="AS185" s="34"/>
      <c r="AT185" s="34"/>
      <c r="AU185" s="66"/>
    </row>
    <row r="186" spans="2:54" ht="12" customHeight="1">
      <c r="B186" s="64"/>
      <c r="C186" s="34"/>
      <c r="D186" s="57"/>
      <c r="E186" s="365"/>
      <c r="F186" s="384"/>
      <c r="G186" s="385"/>
      <c r="H186" s="385"/>
      <c r="I186" s="385"/>
      <c r="J186" s="385"/>
      <c r="K186" s="385"/>
      <c r="L186" s="385"/>
      <c r="M186" s="385"/>
      <c r="N186" s="385"/>
      <c r="O186" s="385"/>
      <c r="P186" s="385"/>
      <c r="Q186" s="385"/>
      <c r="R186" s="386"/>
      <c r="S186" s="373"/>
      <c r="T186" s="374"/>
      <c r="U186" s="374"/>
      <c r="V186" s="374"/>
      <c r="W186" s="374"/>
      <c r="X186" s="375"/>
      <c r="Y186" s="344"/>
      <c r="Z186" s="345"/>
      <c r="AA186" s="345"/>
      <c r="AB186" s="345"/>
      <c r="AC186" s="345"/>
      <c r="AD186" s="346"/>
      <c r="AE186" s="382" t="str">
        <f>IF($S184="","",'事業所税の申告書（第44号様式）'!$K$15)</f>
        <v/>
      </c>
      <c r="AF186" s="383"/>
      <c r="AG186" s="383"/>
      <c r="AH186" s="383"/>
      <c r="AI186" s="53" t="s">
        <v>100</v>
      </c>
      <c r="AJ186" s="328"/>
      <c r="AK186" s="329"/>
      <c r="AL186" s="329"/>
      <c r="AM186" s="330"/>
      <c r="AN186" s="328"/>
      <c r="AO186" s="329"/>
      <c r="AP186" s="329"/>
      <c r="AQ186" s="329"/>
      <c r="AR186" s="329"/>
      <c r="AS186" s="329"/>
      <c r="AT186" s="329"/>
      <c r="AU186" s="334"/>
      <c r="AY186" s="108">
        <f>S186</f>
        <v>0</v>
      </c>
    </row>
    <row r="187" spans="2:54" ht="12" customHeight="1">
      <c r="B187" s="81"/>
      <c r="C187" s="41"/>
      <c r="D187" s="42"/>
      <c r="E187" s="394"/>
      <c r="F187" s="227"/>
      <c r="G187" s="228"/>
      <c r="H187" s="228"/>
      <c r="I187" s="228"/>
      <c r="J187" s="228"/>
      <c r="K187" s="228"/>
      <c r="L187" s="228"/>
      <c r="M187" s="228"/>
      <c r="N187" s="228"/>
      <c r="O187" s="228"/>
      <c r="P187" s="228"/>
      <c r="Q187" s="228"/>
      <c r="R187" s="229"/>
      <c r="S187" s="376"/>
      <c r="T187" s="377"/>
      <c r="U187" s="377"/>
      <c r="V187" s="377"/>
      <c r="W187" s="377"/>
      <c r="X187" s="378"/>
      <c r="Y187" s="347"/>
      <c r="Z187" s="348"/>
      <c r="AA187" s="348"/>
      <c r="AB187" s="348"/>
      <c r="AC187" s="348"/>
      <c r="AD187" s="349"/>
      <c r="AE187" s="40"/>
      <c r="AF187" s="41"/>
      <c r="AG187" s="41"/>
      <c r="AH187" s="41" t="str">
        <f>IF($S184="","",12)</f>
        <v/>
      </c>
      <c r="AI187" s="54" t="s">
        <v>101</v>
      </c>
      <c r="AJ187" s="306"/>
      <c r="AK187" s="307"/>
      <c r="AL187" s="307"/>
      <c r="AM187" s="393"/>
      <c r="AN187" s="306"/>
      <c r="AO187" s="307"/>
      <c r="AP187" s="307"/>
      <c r="AQ187" s="307"/>
      <c r="AR187" s="307"/>
      <c r="AS187" s="307"/>
      <c r="AT187" s="307"/>
      <c r="AU187" s="308"/>
    </row>
    <row r="188" spans="2:54" ht="12" customHeight="1">
      <c r="B188" s="83"/>
      <c r="C188" s="38"/>
      <c r="D188" s="39"/>
      <c r="E188" s="364">
        <v>1</v>
      </c>
      <c r="F188" s="367"/>
      <c r="G188" s="368"/>
      <c r="H188" s="368"/>
      <c r="I188" s="368"/>
      <c r="J188" s="368"/>
      <c r="K188" s="369"/>
      <c r="L188" s="367"/>
      <c r="M188" s="368"/>
      <c r="N188" s="368"/>
      <c r="O188" s="368"/>
      <c r="P188" s="368"/>
      <c r="Q188" s="368"/>
      <c r="R188" s="369"/>
      <c r="S188" s="373"/>
      <c r="T188" s="374"/>
      <c r="U188" s="374"/>
      <c r="V188" s="374"/>
      <c r="W188" s="374"/>
      <c r="X188" s="375"/>
      <c r="Y188" s="353" t="str">
        <f t="shared" ref="Y188" si="25">IF($S188="","",$S188+$S190)</f>
        <v/>
      </c>
      <c r="Z188" s="354"/>
      <c r="AA188" s="354"/>
      <c r="AB188" s="354"/>
      <c r="AC188" s="354"/>
      <c r="AD188" s="355"/>
      <c r="AE188" s="49"/>
      <c r="AF188" s="45"/>
      <c r="AG188" s="45"/>
      <c r="AH188" s="38"/>
      <c r="AI188" s="46"/>
      <c r="AJ188" s="49"/>
      <c r="AK188" s="38"/>
      <c r="AL188" s="38"/>
      <c r="AM188" s="55" t="s">
        <v>102</v>
      </c>
      <c r="AN188" s="38"/>
      <c r="AO188" s="38"/>
      <c r="AP188" s="22"/>
      <c r="AQ188" s="22"/>
      <c r="AR188" s="22"/>
      <c r="AS188" s="22"/>
      <c r="AT188" s="22"/>
      <c r="AU188" s="28"/>
      <c r="AX188" s="108">
        <f>S188</f>
        <v>0</v>
      </c>
    </row>
    <row r="189" spans="2:54" ht="12" customHeight="1">
      <c r="B189" s="64"/>
      <c r="C189" s="34"/>
      <c r="D189" s="57"/>
      <c r="E189" s="365"/>
      <c r="F189" s="370"/>
      <c r="G189" s="371"/>
      <c r="H189" s="371"/>
      <c r="I189" s="371"/>
      <c r="J189" s="371"/>
      <c r="K189" s="372"/>
      <c r="L189" s="370"/>
      <c r="M189" s="371"/>
      <c r="N189" s="371"/>
      <c r="O189" s="371"/>
      <c r="P189" s="371"/>
      <c r="Q189" s="371"/>
      <c r="R189" s="372"/>
      <c r="S189" s="376"/>
      <c r="T189" s="377"/>
      <c r="U189" s="377"/>
      <c r="V189" s="377"/>
      <c r="W189" s="377"/>
      <c r="X189" s="378"/>
      <c r="Y189" s="344"/>
      <c r="Z189" s="345"/>
      <c r="AA189" s="345"/>
      <c r="AB189" s="345"/>
      <c r="AC189" s="345"/>
      <c r="AD189" s="346"/>
      <c r="AE189" s="382" t="str">
        <f>IF($S188="","",'事業所税の申告書（第44号様式）'!$B$15)</f>
        <v/>
      </c>
      <c r="AF189" s="383"/>
      <c r="AG189" s="383"/>
      <c r="AH189" s="383"/>
      <c r="AI189" s="52" t="s">
        <v>99</v>
      </c>
      <c r="AJ189" s="47"/>
      <c r="AK189" s="34"/>
      <c r="AL189" s="34"/>
      <c r="AM189" s="57"/>
      <c r="AN189" s="34"/>
      <c r="AO189" s="34"/>
      <c r="AP189" s="34"/>
      <c r="AQ189" s="34"/>
      <c r="AR189" s="34"/>
      <c r="AS189" s="34"/>
      <c r="AT189" s="34"/>
      <c r="AU189" s="66"/>
    </row>
    <row r="190" spans="2:54" ht="12" customHeight="1">
      <c r="B190" s="64"/>
      <c r="C190" s="34"/>
      <c r="D190" s="57"/>
      <c r="E190" s="365"/>
      <c r="F190" s="384"/>
      <c r="G190" s="385"/>
      <c r="H190" s="385"/>
      <c r="I190" s="385"/>
      <c r="J190" s="385"/>
      <c r="K190" s="385"/>
      <c r="L190" s="385"/>
      <c r="M190" s="385"/>
      <c r="N190" s="385"/>
      <c r="O190" s="385"/>
      <c r="P190" s="385"/>
      <c r="Q190" s="385"/>
      <c r="R190" s="386"/>
      <c r="S190" s="373"/>
      <c r="T190" s="374"/>
      <c r="U190" s="374"/>
      <c r="V190" s="374"/>
      <c r="W190" s="374"/>
      <c r="X190" s="375"/>
      <c r="Y190" s="344"/>
      <c r="Z190" s="345"/>
      <c r="AA190" s="345"/>
      <c r="AB190" s="345"/>
      <c r="AC190" s="345"/>
      <c r="AD190" s="346"/>
      <c r="AE190" s="382" t="str">
        <f>IF($S188="","",'事業所税の申告書（第44号様式）'!$K$15)</f>
        <v/>
      </c>
      <c r="AF190" s="383"/>
      <c r="AG190" s="383"/>
      <c r="AH190" s="383"/>
      <c r="AI190" s="53" t="s">
        <v>100</v>
      </c>
      <c r="AJ190" s="328"/>
      <c r="AK190" s="329"/>
      <c r="AL190" s="329"/>
      <c r="AM190" s="330"/>
      <c r="AN190" s="328"/>
      <c r="AO190" s="329"/>
      <c r="AP190" s="329"/>
      <c r="AQ190" s="329"/>
      <c r="AR190" s="329"/>
      <c r="AS190" s="329"/>
      <c r="AT190" s="329"/>
      <c r="AU190" s="334"/>
      <c r="AY190" s="108">
        <f>S190</f>
        <v>0</v>
      </c>
    </row>
    <row r="191" spans="2:54" ht="12" customHeight="1">
      <c r="B191" s="81"/>
      <c r="C191" s="41"/>
      <c r="D191" s="42"/>
      <c r="E191" s="394"/>
      <c r="F191" s="227"/>
      <c r="G191" s="228"/>
      <c r="H191" s="228"/>
      <c r="I191" s="228"/>
      <c r="J191" s="228"/>
      <c r="K191" s="228"/>
      <c r="L191" s="228"/>
      <c r="M191" s="228"/>
      <c r="N191" s="228"/>
      <c r="O191" s="228"/>
      <c r="P191" s="228"/>
      <c r="Q191" s="228"/>
      <c r="R191" s="229"/>
      <c r="S191" s="376"/>
      <c r="T191" s="377"/>
      <c r="U191" s="377"/>
      <c r="V191" s="377"/>
      <c r="W191" s="377"/>
      <c r="X191" s="378"/>
      <c r="Y191" s="347"/>
      <c r="Z191" s="348"/>
      <c r="AA191" s="348"/>
      <c r="AB191" s="348"/>
      <c r="AC191" s="348"/>
      <c r="AD191" s="349"/>
      <c r="AE191" s="40"/>
      <c r="AF191" s="41"/>
      <c r="AG191" s="41"/>
      <c r="AH191" s="41" t="str">
        <f>IF($S188="","",12)</f>
        <v/>
      </c>
      <c r="AI191" s="54" t="s">
        <v>101</v>
      </c>
      <c r="AJ191" s="306"/>
      <c r="AK191" s="307"/>
      <c r="AL191" s="307"/>
      <c r="AM191" s="393"/>
      <c r="AN191" s="306"/>
      <c r="AO191" s="307"/>
      <c r="AP191" s="307"/>
      <c r="AQ191" s="307"/>
      <c r="AR191" s="307"/>
      <c r="AS191" s="307"/>
      <c r="AT191" s="307"/>
      <c r="AU191" s="308"/>
    </row>
    <row r="192" spans="2:54" ht="12" customHeight="1">
      <c r="B192" s="83"/>
      <c r="C192" s="38"/>
      <c r="D192" s="39"/>
      <c r="E192" s="364">
        <v>1</v>
      </c>
      <c r="F192" s="367"/>
      <c r="G192" s="368"/>
      <c r="H192" s="368"/>
      <c r="I192" s="368"/>
      <c r="J192" s="368"/>
      <c r="K192" s="369"/>
      <c r="L192" s="367"/>
      <c r="M192" s="368"/>
      <c r="N192" s="368"/>
      <c r="O192" s="368"/>
      <c r="P192" s="368"/>
      <c r="Q192" s="368"/>
      <c r="R192" s="369"/>
      <c r="S192" s="373"/>
      <c r="T192" s="374"/>
      <c r="U192" s="374"/>
      <c r="V192" s="374"/>
      <c r="W192" s="374"/>
      <c r="X192" s="375"/>
      <c r="Y192" s="353" t="str">
        <f t="shared" ref="Y192" si="26">IF($S192="","",$S192+$S194)</f>
        <v/>
      </c>
      <c r="Z192" s="354"/>
      <c r="AA192" s="354"/>
      <c r="AB192" s="354"/>
      <c r="AC192" s="354"/>
      <c r="AD192" s="355"/>
      <c r="AE192" s="49"/>
      <c r="AF192" s="45"/>
      <c r="AG192" s="45"/>
      <c r="AH192" s="38"/>
      <c r="AI192" s="46"/>
      <c r="AJ192" s="49"/>
      <c r="AK192" s="38"/>
      <c r="AL192" s="38"/>
      <c r="AM192" s="55" t="s">
        <v>102</v>
      </c>
      <c r="AN192" s="38"/>
      <c r="AO192" s="38"/>
      <c r="AP192" s="22"/>
      <c r="AQ192" s="22"/>
      <c r="AR192" s="22"/>
      <c r="AS192" s="22"/>
      <c r="AT192" s="22"/>
      <c r="AU192" s="28"/>
      <c r="AX192" s="108">
        <f>S192</f>
        <v>0</v>
      </c>
    </row>
    <row r="193" spans="2:51" ht="12" customHeight="1">
      <c r="B193" s="64"/>
      <c r="C193" s="34"/>
      <c r="D193" s="57"/>
      <c r="E193" s="365"/>
      <c r="F193" s="370"/>
      <c r="G193" s="371"/>
      <c r="H193" s="371"/>
      <c r="I193" s="371"/>
      <c r="J193" s="371"/>
      <c r="K193" s="372"/>
      <c r="L193" s="370"/>
      <c r="M193" s="371"/>
      <c r="N193" s="371"/>
      <c r="O193" s="371"/>
      <c r="P193" s="371"/>
      <c r="Q193" s="371"/>
      <c r="R193" s="372"/>
      <c r="S193" s="376"/>
      <c r="T193" s="377"/>
      <c r="U193" s="377"/>
      <c r="V193" s="377"/>
      <c r="W193" s="377"/>
      <c r="X193" s="378"/>
      <c r="Y193" s="344"/>
      <c r="Z193" s="345"/>
      <c r="AA193" s="345"/>
      <c r="AB193" s="345"/>
      <c r="AC193" s="345"/>
      <c r="AD193" s="346"/>
      <c r="AE193" s="382" t="str">
        <f>IF($S192="","",'事業所税の申告書（第44号様式）'!$B$15)</f>
        <v/>
      </c>
      <c r="AF193" s="383"/>
      <c r="AG193" s="383"/>
      <c r="AH193" s="383"/>
      <c r="AI193" s="52" t="s">
        <v>99</v>
      </c>
      <c r="AJ193" s="47"/>
      <c r="AK193" s="34"/>
      <c r="AL193" s="34"/>
      <c r="AM193" s="57"/>
      <c r="AN193" s="34"/>
      <c r="AO193" s="34"/>
      <c r="AP193" s="34"/>
      <c r="AQ193" s="34"/>
      <c r="AR193" s="34"/>
      <c r="AS193" s="34"/>
      <c r="AT193" s="34"/>
      <c r="AU193" s="66"/>
    </row>
    <row r="194" spans="2:51" ht="12" customHeight="1">
      <c r="B194" s="64"/>
      <c r="C194" s="34"/>
      <c r="D194" s="57"/>
      <c r="E194" s="365"/>
      <c r="F194" s="384"/>
      <c r="G194" s="385"/>
      <c r="H194" s="385"/>
      <c r="I194" s="385"/>
      <c r="J194" s="385"/>
      <c r="K194" s="385"/>
      <c r="L194" s="385"/>
      <c r="M194" s="385"/>
      <c r="N194" s="385"/>
      <c r="O194" s="385"/>
      <c r="P194" s="385"/>
      <c r="Q194" s="385"/>
      <c r="R194" s="386"/>
      <c r="S194" s="373"/>
      <c r="T194" s="374"/>
      <c r="U194" s="374"/>
      <c r="V194" s="374"/>
      <c r="W194" s="374"/>
      <c r="X194" s="375"/>
      <c r="Y194" s="344"/>
      <c r="Z194" s="345"/>
      <c r="AA194" s="345"/>
      <c r="AB194" s="345"/>
      <c r="AC194" s="345"/>
      <c r="AD194" s="346"/>
      <c r="AE194" s="382" t="str">
        <f>IF($S192="","",'事業所税の申告書（第44号様式）'!$K$15)</f>
        <v/>
      </c>
      <c r="AF194" s="383"/>
      <c r="AG194" s="383"/>
      <c r="AH194" s="383"/>
      <c r="AI194" s="53" t="s">
        <v>100</v>
      </c>
      <c r="AJ194" s="328"/>
      <c r="AK194" s="329"/>
      <c r="AL194" s="329"/>
      <c r="AM194" s="330"/>
      <c r="AN194" s="328"/>
      <c r="AO194" s="329"/>
      <c r="AP194" s="329"/>
      <c r="AQ194" s="329"/>
      <c r="AR194" s="329"/>
      <c r="AS194" s="329"/>
      <c r="AT194" s="329"/>
      <c r="AU194" s="334"/>
      <c r="AY194" s="108">
        <f>S194</f>
        <v>0</v>
      </c>
    </row>
    <row r="195" spans="2:51" ht="12" customHeight="1">
      <c r="B195" s="81"/>
      <c r="C195" s="41"/>
      <c r="D195" s="42"/>
      <c r="E195" s="394"/>
      <c r="F195" s="227"/>
      <c r="G195" s="228"/>
      <c r="H195" s="228"/>
      <c r="I195" s="228"/>
      <c r="J195" s="228"/>
      <c r="K195" s="228"/>
      <c r="L195" s="228"/>
      <c r="M195" s="228"/>
      <c r="N195" s="228"/>
      <c r="O195" s="228"/>
      <c r="P195" s="228"/>
      <c r="Q195" s="228"/>
      <c r="R195" s="229"/>
      <c r="S195" s="376"/>
      <c r="T195" s="377"/>
      <c r="U195" s="377"/>
      <c r="V195" s="377"/>
      <c r="W195" s="377"/>
      <c r="X195" s="378"/>
      <c r="Y195" s="347"/>
      <c r="Z195" s="348"/>
      <c r="AA195" s="348"/>
      <c r="AB195" s="348"/>
      <c r="AC195" s="348"/>
      <c r="AD195" s="349"/>
      <c r="AE195" s="40"/>
      <c r="AF195" s="41"/>
      <c r="AG195" s="41"/>
      <c r="AH195" s="41" t="str">
        <f>IF($S192="","",12)</f>
        <v/>
      </c>
      <c r="AI195" s="54" t="s">
        <v>101</v>
      </c>
      <c r="AJ195" s="306"/>
      <c r="AK195" s="307"/>
      <c r="AL195" s="307"/>
      <c r="AM195" s="393"/>
      <c r="AN195" s="306"/>
      <c r="AO195" s="307"/>
      <c r="AP195" s="307"/>
      <c r="AQ195" s="307"/>
      <c r="AR195" s="307"/>
      <c r="AS195" s="307"/>
      <c r="AT195" s="307"/>
      <c r="AU195" s="308"/>
    </row>
    <row r="196" spans="2:51" ht="12" customHeight="1">
      <c r="B196" s="83"/>
      <c r="C196" s="38"/>
      <c r="D196" s="39"/>
      <c r="E196" s="364">
        <v>1</v>
      </c>
      <c r="F196" s="367"/>
      <c r="G196" s="368"/>
      <c r="H196" s="368"/>
      <c r="I196" s="368"/>
      <c r="J196" s="368"/>
      <c r="K196" s="369"/>
      <c r="L196" s="367"/>
      <c r="M196" s="368"/>
      <c r="N196" s="368"/>
      <c r="O196" s="368"/>
      <c r="P196" s="368"/>
      <c r="Q196" s="368"/>
      <c r="R196" s="369"/>
      <c r="S196" s="373"/>
      <c r="T196" s="374"/>
      <c r="U196" s="374"/>
      <c r="V196" s="374"/>
      <c r="W196" s="374"/>
      <c r="X196" s="375"/>
      <c r="Y196" s="353" t="str">
        <f t="shared" ref="Y196" si="27">IF($S196="","",$S196+$S198)</f>
        <v/>
      </c>
      <c r="Z196" s="354"/>
      <c r="AA196" s="354"/>
      <c r="AB196" s="354"/>
      <c r="AC196" s="354"/>
      <c r="AD196" s="355"/>
      <c r="AE196" s="49"/>
      <c r="AF196" s="45"/>
      <c r="AG196" s="45"/>
      <c r="AH196" s="38"/>
      <c r="AI196" s="46"/>
      <c r="AJ196" s="49"/>
      <c r="AK196" s="38"/>
      <c r="AL196" s="38"/>
      <c r="AM196" s="55" t="s">
        <v>102</v>
      </c>
      <c r="AN196" s="38"/>
      <c r="AO196" s="38"/>
      <c r="AP196" s="22"/>
      <c r="AQ196" s="22"/>
      <c r="AR196" s="22"/>
      <c r="AS196" s="22"/>
      <c r="AT196" s="22"/>
      <c r="AU196" s="28"/>
      <c r="AX196" s="108">
        <f>S196</f>
        <v>0</v>
      </c>
    </row>
    <row r="197" spans="2:51" ht="12" customHeight="1">
      <c r="B197" s="64"/>
      <c r="C197" s="34"/>
      <c r="D197" s="57"/>
      <c r="E197" s="365"/>
      <c r="F197" s="370"/>
      <c r="G197" s="371"/>
      <c r="H197" s="371"/>
      <c r="I197" s="371"/>
      <c r="J197" s="371"/>
      <c r="K197" s="372"/>
      <c r="L197" s="370"/>
      <c r="M197" s="371"/>
      <c r="N197" s="371"/>
      <c r="O197" s="371"/>
      <c r="P197" s="371"/>
      <c r="Q197" s="371"/>
      <c r="R197" s="372"/>
      <c r="S197" s="376"/>
      <c r="T197" s="377"/>
      <c r="U197" s="377"/>
      <c r="V197" s="377"/>
      <c r="W197" s="377"/>
      <c r="X197" s="378"/>
      <c r="Y197" s="344"/>
      <c r="Z197" s="345"/>
      <c r="AA197" s="345"/>
      <c r="AB197" s="345"/>
      <c r="AC197" s="345"/>
      <c r="AD197" s="346"/>
      <c r="AE197" s="382" t="str">
        <f>IF($S196="","",'事業所税の申告書（第44号様式）'!$B$15)</f>
        <v/>
      </c>
      <c r="AF197" s="383"/>
      <c r="AG197" s="383"/>
      <c r="AH197" s="383"/>
      <c r="AI197" s="52" t="s">
        <v>99</v>
      </c>
      <c r="AJ197" s="47"/>
      <c r="AK197" s="34"/>
      <c r="AL197" s="34"/>
      <c r="AM197" s="57"/>
      <c r="AN197" s="34"/>
      <c r="AO197" s="34"/>
      <c r="AP197" s="34"/>
      <c r="AQ197" s="34"/>
      <c r="AR197" s="34"/>
      <c r="AS197" s="34"/>
      <c r="AT197" s="34"/>
      <c r="AU197" s="66"/>
    </row>
    <row r="198" spans="2:51" ht="12" customHeight="1">
      <c r="B198" s="64"/>
      <c r="C198" s="34"/>
      <c r="D198" s="57"/>
      <c r="E198" s="365"/>
      <c r="F198" s="384"/>
      <c r="G198" s="385"/>
      <c r="H198" s="385"/>
      <c r="I198" s="385"/>
      <c r="J198" s="385"/>
      <c r="K198" s="385"/>
      <c r="L198" s="385"/>
      <c r="M198" s="385"/>
      <c r="N198" s="385"/>
      <c r="O198" s="385"/>
      <c r="P198" s="385"/>
      <c r="Q198" s="385"/>
      <c r="R198" s="386"/>
      <c r="S198" s="373"/>
      <c r="T198" s="374"/>
      <c r="U198" s="374"/>
      <c r="V198" s="374"/>
      <c r="W198" s="374"/>
      <c r="X198" s="375"/>
      <c r="Y198" s="344"/>
      <c r="Z198" s="345"/>
      <c r="AA198" s="345"/>
      <c r="AB198" s="345"/>
      <c r="AC198" s="345"/>
      <c r="AD198" s="346"/>
      <c r="AE198" s="382" t="str">
        <f>IF($S196="","",'事業所税の申告書（第44号様式）'!$K$15)</f>
        <v/>
      </c>
      <c r="AF198" s="383"/>
      <c r="AG198" s="383"/>
      <c r="AH198" s="383"/>
      <c r="AI198" s="53" t="s">
        <v>100</v>
      </c>
      <c r="AJ198" s="328"/>
      <c r="AK198" s="329"/>
      <c r="AL198" s="329"/>
      <c r="AM198" s="330"/>
      <c r="AN198" s="328"/>
      <c r="AO198" s="329"/>
      <c r="AP198" s="329"/>
      <c r="AQ198" s="329"/>
      <c r="AR198" s="329"/>
      <c r="AS198" s="329"/>
      <c r="AT198" s="329"/>
      <c r="AU198" s="334"/>
      <c r="AY198" s="108">
        <f>S198</f>
        <v>0</v>
      </c>
    </row>
    <row r="199" spans="2:51" ht="12" customHeight="1">
      <c r="B199" s="81"/>
      <c r="C199" s="41"/>
      <c r="D199" s="42"/>
      <c r="E199" s="394"/>
      <c r="F199" s="227"/>
      <c r="G199" s="228"/>
      <c r="H199" s="228"/>
      <c r="I199" s="228"/>
      <c r="J199" s="228"/>
      <c r="K199" s="228"/>
      <c r="L199" s="228"/>
      <c r="M199" s="228"/>
      <c r="N199" s="228"/>
      <c r="O199" s="228"/>
      <c r="P199" s="228"/>
      <c r="Q199" s="228"/>
      <c r="R199" s="229"/>
      <c r="S199" s="376"/>
      <c r="T199" s="377"/>
      <c r="U199" s="377"/>
      <c r="V199" s="377"/>
      <c r="W199" s="377"/>
      <c r="X199" s="378"/>
      <c r="Y199" s="347"/>
      <c r="Z199" s="348"/>
      <c r="AA199" s="348"/>
      <c r="AB199" s="348"/>
      <c r="AC199" s="348"/>
      <c r="AD199" s="349"/>
      <c r="AE199" s="40"/>
      <c r="AF199" s="41"/>
      <c r="AG199" s="41"/>
      <c r="AH199" s="41" t="str">
        <f>IF($S196="","",12)</f>
        <v/>
      </c>
      <c r="AI199" s="54" t="s">
        <v>101</v>
      </c>
      <c r="AJ199" s="306"/>
      <c r="AK199" s="307"/>
      <c r="AL199" s="307"/>
      <c r="AM199" s="393"/>
      <c r="AN199" s="306"/>
      <c r="AO199" s="307"/>
      <c r="AP199" s="307"/>
      <c r="AQ199" s="307"/>
      <c r="AR199" s="307"/>
      <c r="AS199" s="307"/>
      <c r="AT199" s="307"/>
      <c r="AU199" s="308"/>
    </row>
    <row r="200" spans="2:51" ht="12" customHeight="1">
      <c r="B200" s="83"/>
      <c r="C200" s="38"/>
      <c r="D200" s="39"/>
      <c r="E200" s="364">
        <v>1</v>
      </c>
      <c r="F200" s="367"/>
      <c r="G200" s="368"/>
      <c r="H200" s="368"/>
      <c r="I200" s="368"/>
      <c r="J200" s="368"/>
      <c r="K200" s="369"/>
      <c r="L200" s="367"/>
      <c r="M200" s="368"/>
      <c r="N200" s="368"/>
      <c r="O200" s="368"/>
      <c r="P200" s="368"/>
      <c r="Q200" s="368"/>
      <c r="R200" s="369"/>
      <c r="S200" s="373"/>
      <c r="T200" s="374"/>
      <c r="U200" s="374"/>
      <c r="V200" s="374"/>
      <c r="W200" s="374"/>
      <c r="X200" s="375"/>
      <c r="Y200" s="353" t="str">
        <f t="shared" ref="Y200" si="28">IF($S200="","",$S200+$S202)</f>
        <v/>
      </c>
      <c r="Z200" s="354"/>
      <c r="AA200" s="354"/>
      <c r="AB200" s="354"/>
      <c r="AC200" s="354"/>
      <c r="AD200" s="355"/>
      <c r="AE200" s="49"/>
      <c r="AF200" s="45"/>
      <c r="AG200" s="45"/>
      <c r="AH200" s="38"/>
      <c r="AI200" s="46"/>
      <c r="AJ200" s="49"/>
      <c r="AK200" s="38"/>
      <c r="AL200" s="38"/>
      <c r="AM200" s="55" t="s">
        <v>102</v>
      </c>
      <c r="AN200" s="38"/>
      <c r="AO200" s="38"/>
      <c r="AP200" s="22"/>
      <c r="AQ200" s="22"/>
      <c r="AR200" s="22"/>
      <c r="AS200" s="22"/>
      <c r="AT200" s="22"/>
      <c r="AU200" s="28"/>
      <c r="AX200" s="108">
        <f>S200</f>
        <v>0</v>
      </c>
    </row>
    <row r="201" spans="2:51" ht="12" customHeight="1">
      <c r="B201" s="64"/>
      <c r="C201" s="34"/>
      <c r="D201" s="57"/>
      <c r="E201" s="365"/>
      <c r="F201" s="370"/>
      <c r="G201" s="371"/>
      <c r="H201" s="371"/>
      <c r="I201" s="371"/>
      <c r="J201" s="371"/>
      <c r="K201" s="372"/>
      <c r="L201" s="370"/>
      <c r="M201" s="371"/>
      <c r="N201" s="371"/>
      <c r="O201" s="371"/>
      <c r="P201" s="371"/>
      <c r="Q201" s="371"/>
      <c r="R201" s="372"/>
      <c r="S201" s="376"/>
      <c r="T201" s="377"/>
      <c r="U201" s="377"/>
      <c r="V201" s="377"/>
      <c r="W201" s="377"/>
      <c r="X201" s="378"/>
      <c r="Y201" s="344"/>
      <c r="Z201" s="345"/>
      <c r="AA201" s="345"/>
      <c r="AB201" s="345"/>
      <c r="AC201" s="345"/>
      <c r="AD201" s="346"/>
      <c r="AE201" s="382" t="str">
        <f>IF($S200="","",'事業所税の申告書（第44号様式）'!$B$15)</f>
        <v/>
      </c>
      <c r="AF201" s="383"/>
      <c r="AG201" s="383"/>
      <c r="AH201" s="383"/>
      <c r="AI201" s="52" t="s">
        <v>99</v>
      </c>
      <c r="AJ201" s="47"/>
      <c r="AK201" s="34"/>
      <c r="AL201" s="34"/>
      <c r="AM201" s="57"/>
      <c r="AN201" s="34"/>
      <c r="AO201" s="34"/>
      <c r="AP201" s="34"/>
      <c r="AQ201" s="34"/>
      <c r="AR201" s="34"/>
      <c r="AS201" s="34"/>
      <c r="AT201" s="34"/>
      <c r="AU201" s="66"/>
    </row>
    <row r="202" spans="2:51" ht="12" customHeight="1">
      <c r="B202" s="64"/>
      <c r="C202" s="34"/>
      <c r="D202" s="57"/>
      <c r="E202" s="365"/>
      <c r="F202" s="384"/>
      <c r="G202" s="385"/>
      <c r="H202" s="385"/>
      <c r="I202" s="385"/>
      <c r="J202" s="385"/>
      <c r="K202" s="385"/>
      <c r="L202" s="385"/>
      <c r="M202" s="385"/>
      <c r="N202" s="385"/>
      <c r="O202" s="385"/>
      <c r="P202" s="385"/>
      <c r="Q202" s="385"/>
      <c r="R202" s="386"/>
      <c r="S202" s="373"/>
      <c r="T202" s="374"/>
      <c r="U202" s="374"/>
      <c r="V202" s="374"/>
      <c r="W202" s="374"/>
      <c r="X202" s="375"/>
      <c r="Y202" s="344"/>
      <c r="Z202" s="345"/>
      <c r="AA202" s="345"/>
      <c r="AB202" s="345"/>
      <c r="AC202" s="345"/>
      <c r="AD202" s="346"/>
      <c r="AE202" s="382" t="str">
        <f>IF($S200="","",'事業所税の申告書（第44号様式）'!$K$15)</f>
        <v/>
      </c>
      <c r="AF202" s="383"/>
      <c r="AG202" s="383"/>
      <c r="AH202" s="383"/>
      <c r="AI202" s="53" t="s">
        <v>100</v>
      </c>
      <c r="AJ202" s="328"/>
      <c r="AK202" s="329"/>
      <c r="AL202" s="329"/>
      <c r="AM202" s="330"/>
      <c r="AN202" s="328"/>
      <c r="AO202" s="329"/>
      <c r="AP202" s="329"/>
      <c r="AQ202" s="329"/>
      <c r="AR202" s="329"/>
      <c r="AS202" s="329"/>
      <c r="AT202" s="329"/>
      <c r="AU202" s="334"/>
      <c r="AY202" s="108">
        <f>S202</f>
        <v>0</v>
      </c>
    </row>
    <row r="203" spans="2:51" ht="12" customHeight="1">
      <c r="B203" s="81"/>
      <c r="C203" s="41"/>
      <c r="D203" s="42"/>
      <c r="E203" s="394"/>
      <c r="F203" s="227"/>
      <c r="G203" s="228"/>
      <c r="H203" s="228"/>
      <c r="I203" s="228"/>
      <c r="J203" s="228"/>
      <c r="K203" s="228"/>
      <c r="L203" s="228"/>
      <c r="M203" s="228"/>
      <c r="N203" s="228"/>
      <c r="O203" s="228"/>
      <c r="P203" s="228"/>
      <c r="Q203" s="228"/>
      <c r="R203" s="229"/>
      <c r="S203" s="376"/>
      <c r="T203" s="377"/>
      <c r="U203" s="377"/>
      <c r="V203" s="377"/>
      <c r="W203" s="377"/>
      <c r="X203" s="378"/>
      <c r="Y203" s="347"/>
      <c r="Z203" s="348"/>
      <c r="AA203" s="348"/>
      <c r="AB203" s="348"/>
      <c r="AC203" s="348"/>
      <c r="AD203" s="349"/>
      <c r="AE203" s="40"/>
      <c r="AF203" s="41"/>
      <c r="AG203" s="41"/>
      <c r="AH203" s="41" t="str">
        <f>IF($S200="","",12)</f>
        <v/>
      </c>
      <c r="AI203" s="54" t="s">
        <v>101</v>
      </c>
      <c r="AJ203" s="306"/>
      <c r="AK203" s="307"/>
      <c r="AL203" s="307"/>
      <c r="AM203" s="393"/>
      <c r="AN203" s="306"/>
      <c r="AO203" s="307"/>
      <c r="AP203" s="307"/>
      <c r="AQ203" s="307"/>
      <c r="AR203" s="307"/>
      <c r="AS203" s="307"/>
      <c r="AT203" s="307"/>
      <c r="AU203" s="308"/>
    </row>
    <row r="204" spans="2:51" ht="12" customHeight="1">
      <c r="B204" s="83"/>
      <c r="C204" s="38"/>
      <c r="D204" s="39"/>
      <c r="E204" s="364">
        <v>1</v>
      </c>
      <c r="F204" s="367"/>
      <c r="G204" s="368"/>
      <c r="H204" s="368"/>
      <c r="I204" s="368"/>
      <c r="J204" s="368"/>
      <c r="K204" s="369"/>
      <c r="L204" s="367"/>
      <c r="M204" s="368"/>
      <c r="N204" s="368"/>
      <c r="O204" s="368"/>
      <c r="P204" s="368"/>
      <c r="Q204" s="368"/>
      <c r="R204" s="369"/>
      <c r="S204" s="373"/>
      <c r="T204" s="374"/>
      <c r="U204" s="374"/>
      <c r="V204" s="374"/>
      <c r="W204" s="374"/>
      <c r="X204" s="375"/>
      <c r="Y204" s="353" t="str">
        <f t="shared" ref="Y204" si="29">IF($S204="","",$S204+$S206)</f>
        <v/>
      </c>
      <c r="Z204" s="354"/>
      <c r="AA204" s="354"/>
      <c r="AB204" s="354"/>
      <c r="AC204" s="354"/>
      <c r="AD204" s="355"/>
      <c r="AE204" s="49"/>
      <c r="AF204" s="45"/>
      <c r="AG204" s="45"/>
      <c r="AH204" s="38"/>
      <c r="AI204" s="46"/>
      <c r="AJ204" s="49"/>
      <c r="AK204" s="38"/>
      <c r="AL204" s="38"/>
      <c r="AM204" s="55" t="s">
        <v>102</v>
      </c>
      <c r="AN204" s="38"/>
      <c r="AO204" s="38"/>
      <c r="AP204" s="22"/>
      <c r="AQ204" s="22"/>
      <c r="AR204" s="22"/>
      <c r="AS204" s="22"/>
      <c r="AT204" s="22"/>
      <c r="AU204" s="28"/>
      <c r="AX204" s="108">
        <f>S204</f>
        <v>0</v>
      </c>
    </row>
    <row r="205" spans="2:51" ht="12" customHeight="1">
      <c r="B205" s="64"/>
      <c r="C205" s="34"/>
      <c r="D205" s="57"/>
      <c r="E205" s="365"/>
      <c r="F205" s="370"/>
      <c r="G205" s="371"/>
      <c r="H205" s="371"/>
      <c r="I205" s="371"/>
      <c r="J205" s="371"/>
      <c r="K205" s="372"/>
      <c r="L205" s="370"/>
      <c r="M205" s="371"/>
      <c r="N205" s="371"/>
      <c r="O205" s="371"/>
      <c r="P205" s="371"/>
      <c r="Q205" s="371"/>
      <c r="R205" s="372"/>
      <c r="S205" s="376"/>
      <c r="T205" s="377"/>
      <c r="U205" s="377"/>
      <c r="V205" s="377"/>
      <c r="W205" s="377"/>
      <c r="X205" s="378"/>
      <c r="Y205" s="344"/>
      <c r="Z205" s="345"/>
      <c r="AA205" s="345"/>
      <c r="AB205" s="345"/>
      <c r="AC205" s="345"/>
      <c r="AD205" s="346"/>
      <c r="AE205" s="382" t="str">
        <f>IF($S204="","",'事業所税の申告書（第44号様式）'!$B$15)</f>
        <v/>
      </c>
      <c r="AF205" s="383"/>
      <c r="AG205" s="383"/>
      <c r="AH205" s="383"/>
      <c r="AI205" s="52" t="s">
        <v>99</v>
      </c>
      <c r="AJ205" s="47"/>
      <c r="AK205" s="34"/>
      <c r="AL205" s="34"/>
      <c r="AM205" s="57"/>
      <c r="AN205" s="34"/>
      <c r="AO205" s="34"/>
      <c r="AP205" s="34"/>
      <c r="AQ205" s="34"/>
      <c r="AR205" s="34"/>
      <c r="AS205" s="34"/>
      <c r="AT205" s="34"/>
      <c r="AU205" s="66"/>
    </row>
    <row r="206" spans="2:51" ht="12" customHeight="1">
      <c r="B206" s="64"/>
      <c r="C206" s="34"/>
      <c r="D206" s="57"/>
      <c r="E206" s="365"/>
      <c r="F206" s="384"/>
      <c r="G206" s="385"/>
      <c r="H206" s="385"/>
      <c r="I206" s="385"/>
      <c r="J206" s="385"/>
      <c r="K206" s="385"/>
      <c r="L206" s="385"/>
      <c r="M206" s="385"/>
      <c r="N206" s="385"/>
      <c r="O206" s="385"/>
      <c r="P206" s="385"/>
      <c r="Q206" s="385"/>
      <c r="R206" s="386"/>
      <c r="S206" s="373"/>
      <c r="T206" s="374"/>
      <c r="U206" s="374"/>
      <c r="V206" s="374"/>
      <c r="W206" s="374"/>
      <c r="X206" s="375"/>
      <c r="Y206" s="344"/>
      <c r="Z206" s="345"/>
      <c r="AA206" s="345"/>
      <c r="AB206" s="345"/>
      <c r="AC206" s="345"/>
      <c r="AD206" s="346"/>
      <c r="AE206" s="382" t="str">
        <f>IF($S204="","",'事業所税の申告書（第44号様式）'!$K$15)</f>
        <v/>
      </c>
      <c r="AF206" s="383"/>
      <c r="AG206" s="383"/>
      <c r="AH206" s="383"/>
      <c r="AI206" s="53" t="s">
        <v>100</v>
      </c>
      <c r="AJ206" s="328"/>
      <c r="AK206" s="329"/>
      <c r="AL206" s="329"/>
      <c r="AM206" s="330"/>
      <c r="AN206" s="328"/>
      <c r="AO206" s="329"/>
      <c r="AP206" s="329"/>
      <c r="AQ206" s="329"/>
      <c r="AR206" s="329"/>
      <c r="AS206" s="329"/>
      <c r="AT206" s="329"/>
      <c r="AU206" s="334"/>
      <c r="AY206" s="108">
        <f>S206</f>
        <v>0</v>
      </c>
    </row>
    <row r="207" spans="2:51" ht="12" customHeight="1" thickBot="1">
      <c r="B207" s="88"/>
      <c r="C207" s="61"/>
      <c r="D207" s="62"/>
      <c r="E207" s="366"/>
      <c r="F207" s="387"/>
      <c r="G207" s="388"/>
      <c r="H207" s="388"/>
      <c r="I207" s="388"/>
      <c r="J207" s="388"/>
      <c r="K207" s="388"/>
      <c r="L207" s="388"/>
      <c r="M207" s="388"/>
      <c r="N207" s="388"/>
      <c r="O207" s="388"/>
      <c r="P207" s="388"/>
      <c r="Q207" s="388"/>
      <c r="R207" s="389"/>
      <c r="S207" s="390"/>
      <c r="T207" s="391"/>
      <c r="U207" s="391"/>
      <c r="V207" s="391"/>
      <c r="W207" s="391"/>
      <c r="X207" s="392"/>
      <c r="Y207" s="379"/>
      <c r="Z207" s="380"/>
      <c r="AA207" s="380"/>
      <c r="AB207" s="380"/>
      <c r="AC207" s="380"/>
      <c r="AD207" s="381"/>
      <c r="AE207" s="60"/>
      <c r="AF207" s="61"/>
      <c r="AG207" s="61"/>
      <c r="AH207" s="61" t="str">
        <f>IF($S204="","",12)</f>
        <v/>
      </c>
      <c r="AI207" s="63" t="s">
        <v>101</v>
      </c>
      <c r="AJ207" s="331"/>
      <c r="AK207" s="332"/>
      <c r="AL207" s="332"/>
      <c r="AM207" s="333"/>
      <c r="AN207" s="331"/>
      <c r="AO207" s="332"/>
      <c r="AP207" s="332"/>
      <c r="AQ207" s="332"/>
      <c r="AR207" s="332"/>
      <c r="AS207" s="332"/>
      <c r="AT207" s="332"/>
      <c r="AU207" s="335"/>
    </row>
    <row r="208" spans="2:51" ht="12" customHeight="1" thickTop="1">
      <c r="B208" s="64"/>
      <c r="C208" s="34"/>
      <c r="D208" s="57"/>
      <c r="E208" s="336" t="s">
        <v>129</v>
      </c>
      <c r="F208" s="338"/>
      <c r="G208" s="339"/>
      <c r="H208" s="339"/>
      <c r="I208" s="339"/>
      <c r="J208" s="339"/>
      <c r="K208" s="339"/>
      <c r="L208" s="339"/>
      <c r="M208" s="339"/>
      <c r="N208" s="339"/>
      <c r="O208" s="339"/>
      <c r="P208" s="339"/>
      <c r="Q208" s="339"/>
      <c r="R208" s="340"/>
      <c r="S208" s="344" t="str">
        <f>IF($AX$252=0,"",$AX$252)</f>
        <v/>
      </c>
      <c r="T208" s="345"/>
      <c r="U208" s="345"/>
      <c r="V208" s="345"/>
      <c r="W208" s="345"/>
      <c r="X208" s="346"/>
      <c r="Y208" s="344" t="str">
        <f>IF(S208="","",SUM($S$250:$X$253))</f>
        <v/>
      </c>
      <c r="Z208" s="345"/>
      <c r="AA208" s="345"/>
      <c r="AB208" s="345"/>
      <c r="AC208" s="345"/>
      <c r="AD208" s="346"/>
      <c r="AE208" s="338"/>
      <c r="AF208" s="339"/>
      <c r="AG208" s="339"/>
      <c r="AH208" s="339"/>
      <c r="AI208" s="340"/>
      <c r="AJ208" s="47"/>
      <c r="AK208" s="34"/>
      <c r="AL208" s="34"/>
      <c r="AM208" s="58" t="s">
        <v>102</v>
      </c>
      <c r="AN208" s="34"/>
      <c r="AO208" s="34"/>
      <c r="AP208" s="30"/>
      <c r="AQ208" s="30"/>
      <c r="AR208" s="30"/>
      <c r="AS208" s="30"/>
      <c r="AT208" s="30"/>
      <c r="AU208" s="50"/>
    </row>
    <row r="209" spans="2:54" ht="12" customHeight="1">
      <c r="B209" s="64"/>
      <c r="C209" s="34"/>
      <c r="D209" s="57"/>
      <c r="E209" s="336"/>
      <c r="F209" s="338"/>
      <c r="G209" s="339"/>
      <c r="H209" s="339"/>
      <c r="I209" s="339"/>
      <c r="J209" s="339"/>
      <c r="K209" s="339"/>
      <c r="L209" s="339"/>
      <c r="M209" s="339"/>
      <c r="N209" s="339"/>
      <c r="O209" s="339"/>
      <c r="P209" s="339"/>
      <c r="Q209" s="339"/>
      <c r="R209" s="340"/>
      <c r="S209" s="347"/>
      <c r="T209" s="348"/>
      <c r="U209" s="348"/>
      <c r="V209" s="348"/>
      <c r="W209" s="348"/>
      <c r="X209" s="349"/>
      <c r="Y209" s="344"/>
      <c r="Z209" s="345"/>
      <c r="AA209" s="345"/>
      <c r="AB209" s="345"/>
      <c r="AC209" s="345"/>
      <c r="AD209" s="346"/>
      <c r="AE209" s="338"/>
      <c r="AF209" s="339"/>
      <c r="AG209" s="339"/>
      <c r="AH209" s="339"/>
      <c r="AI209" s="340"/>
      <c r="AJ209" s="47"/>
      <c r="AK209" s="34"/>
      <c r="AL209" s="34"/>
      <c r="AM209" s="57"/>
      <c r="AN209" s="34"/>
      <c r="AO209" s="34"/>
      <c r="AP209" s="34"/>
      <c r="AQ209" s="34"/>
      <c r="AR209" s="34"/>
      <c r="AS209" s="34"/>
      <c r="AT209" s="34"/>
      <c r="AU209" s="66"/>
      <c r="AY209" s="108"/>
      <c r="AZ209" s="8">
        <f>SUM(AJ182:AM207)</f>
        <v>0</v>
      </c>
      <c r="BA209" s="8">
        <f>SUM(AN182:AU207)</f>
        <v>0</v>
      </c>
    </row>
    <row r="210" spans="2:54" ht="12" customHeight="1">
      <c r="B210" s="64"/>
      <c r="C210" s="34"/>
      <c r="D210" s="57"/>
      <c r="E210" s="336"/>
      <c r="F210" s="338"/>
      <c r="G210" s="339"/>
      <c r="H210" s="339"/>
      <c r="I210" s="339"/>
      <c r="J210" s="339"/>
      <c r="K210" s="339"/>
      <c r="L210" s="339"/>
      <c r="M210" s="339"/>
      <c r="N210" s="339"/>
      <c r="O210" s="339"/>
      <c r="P210" s="339"/>
      <c r="Q210" s="339"/>
      <c r="R210" s="340"/>
      <c r="S210" s="353" t="str">
        <f>IF($AY$252=0,"",$AY$252)</f>
        <v/>
      </c>
      <c r="T210" s="354"/>
      <c r="U210" s="354"/>
      <c r="V210" s="354"/>
      <c r="W210" s="354"/>
      <c r="X210" s="355"/>
      <c r="Y210" s="344"/>
      <c r="Z210" s="345"/>
      <c r="AA210" s="345"/>
      <c r="AB210" s="345"/>
      <c r="AC210" s="345"/>
      <c r="AD210" s="346"/>
      <c r="AE210" s="338"/>
      <c r="AF210" s="339"/>
      <c r="AG210" s="339"/>
      <c r="AH210" s="339"/>
      <c r="AI210" s="340"/>
      <c r="AJ210" s="356">
        <f>$AZ$252</f>
        <v>0</v>
      </c>
      <c r="AK210" s="357"/>
      <c r="AL210" s="357"/>
      <c r="AM210" s="358"/>
      <c r="AN210" s="356">
        <f>$BA$252</f>
        <v>0</v>
      </c>
      <c r="AO210" s="357"/>
      <c r="AP210" s="357"/>
      <c r="AQ210" s="357"/>
      <c r="AR210" s="357"/>
      <c r="AS210" s="357"/>
      <c r="AT210" s="357"/>
      <c r="AU210" s="362"/>
    </row>
    <row r="211" spans="2:54" ht="12" customHeight="1" thickBot="1">
      <c r="B211" s="65"/>
      <c r="C211" s="67"/>
      <c r="D211" s="68"/>
      <c r="E211" s="337"/>
      <c r="F211" s="341"/>
      <c r="G211" s="342"/>
      <c r="H211" s="342"/>
      <c r="I211" s="342"/>
      <c r="J211" s="342"/>
      <c r="K211" s="342"/>
      <c r="L211" s="342"/>
      <c r="M211" s="342"/>
      <c r="N211" s="342"/>
      <c r="O211" s="342"/>
      <c r="P211" s="342"/>
      <c r="Q211" s="342"/>
      <c r="R211" s="343"/>
      <c r="S211" s="350"/>
      <c r="T211" s="351"/>
      <c r="U211" s="351"/>
      <c r="V211" s="351"/>
      <c r="W211" s="351"/>
      <c r="X211" s="352"/>
      <c r="Y211" s="350"/>
      <c r="Z211" s="351"/>
      <c r="AA211" s="351"/>
      <c r="AB211" s="351"/>
      <c r="AC211" s="351"/>
      <c r="AD211" s="352"/>
      <c r="AE211" s="341"/>
      <c r="AF211" s="342"/>
      <c r="AG211" s="342"/>
      <c r="AH211" s="342"/>
      <c r="AI211" s="343"/>
      <c r="AJ211" s="359"/>
      <c r="AK211" s="360"/>
      <c r="AL211" s="360"/>
      <c r="AM211" s="361"/>
      <c r="AN211" s="359"/>
      <c r="AO211" s="360"/>
      <c r="AP211" s="360"/>
      <c r="AQ211" s="360"/>
      <c r="AR211" s="360"/>
      <c r="AS211" s="360"/>
      <c r="AT211" s="360"/>
      <c r="AU211" s="363"/>
    </row>
    <row r="212" spans="2:54" ht="12" customHeight="1">
      <c r="K212" s="84"/>
      <c r="L212" s="10"/>
      <c r="M212" s="10"/>
      <c r="N212" s="201" t="s">
        <v>109</v>
      </c>
      <c r="O212" s="201"/>
      <c r="P212" s="201"/>
      <c r="Q212" s="201"/>
      <c r="R212" s="201"/>
      <c r="S212" s="201"/>
      <c r="T212" s="10"/>
      <c r="U212" s="10"/>
      <c r="V212" s="14"/>
      <c r="W212" s="428" t="s">
        <v>140</v>
      </c>
      <c r="X212" s="10"/>
      <c r="Y212" s="10"/>
      <c r="Z212" s="10"/>
      <c r="AA212" s="10"/>
      <c r="AB212" s="10"/>
      <c r="AC212" s="10"/>
      <c r="AD212" s="10"/>
      <c r="AE212" s="431" t="s">
        <v>124</v>
      </c>
      <c r="AF212" s="432"/>
      <c r="AG212" s="294" t="s">
        <v>17</v>
      </c>
      <c r="AH212" s="295"/>
      <c r="AI212" s="295"/>
      <c r="AJ212" s="431" t="s">
        <v>77</v>
      </c>
      <c r="AK212" s="201"/>
      <c r="AL212" s="432"/>
      <c r="AM212" s="431" t="s">
        <v>133</v>
      </c>
      <c r="AN212" s="432"/>
      <c r="AO212" s="433" t="s">
        <v>90</v>
      </c>
      <c r="AP212" s="433"/>
      <c r="AQ212" s="433"/>
      <c r="AR212" s="433"/>
      <c r="AS212" s="433"/>
      <c r="AT212" s="434" t="s">
        <v>91</v>
      </c>
      <c r="AU212" s="435"/>
    </row>
    <row r="213" spans="2:54" ht="12" customHeight="1">
      <c r="B213" s="436" t="s">
        <v>108</v>
      </c>
      <c r="C213" s="436"/>
      <c r="D213" s="436"/>
      <c r="E213" s="436"/>
      <c r="F213" s="436"/>
      <c r="G213" s="436"/>
      <c r="H213" s="436"/>
      <c r="I213" s="436"/>
      <c r="J213" s="32"/>
      <c r="K213" s="83"/>
      <c r="L213" s="38"/>
      <c r="M213" s="38"/>
      <c r="N213" s="38"/>
      <c r="O213" s="38"/>
      <c r="P213" s="38"/>
      <c r="Q213" s="38"/>
      <c r="R213" s="38"/>
      <c r="S213" s="2"/>
      <c r="T213" s="2"/>
      <c r="U213" s="38"/>
      <c r="V213" s="39"/>
      <c r="W213" s="429"/>
      <c r="X213" s="401" t="str">
        <f>IF('事業所税の申告書（第44号様式）'!$B$15="","",'事業所税の申告書（第44号様式）'!$B$15)</f>
        <v/>
      </c>
      <c r="Y213" s="402"/>
      <c r="Z213" s="402"/>
      <c r="AA213" s="402"/>
      <c r="AB213" s="402"/>
      <c r="AC213" s="402"/>
      <c r="AD213" s="52" t="s">
        <v>99</v>
      </c>
      <c r="AE213" s="437" t="s">
        <v>130</v>
      </c>
      <c r="AF213" s="438"/>
      <c r="AG213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213" s="217"/>
      <c r="AI213" s="217"/>
      <c r="AJ213" s="230"/>
      <c r="AK213" s="217"/>
      <c r="AL213" s="218"/>
      <c r="AM213" s="300"/>
      <c r="AN213" s="301"/>
      <c r="AO213" s="441" t="str">
        <f>CONCATENATE('事業所税の申告書（第44号様式）'!$AK$4,'事業所税の申告書（第44号様式）'!$AL$4,'事業所税の申告書（第44号様式）'!$AM$4,'事業所税の申告書（第44号様式）'!$AN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213" s="441"/>
      <c r="AQ213" s="441"/>
      <c r="AR213" s="441"/>
      <c r="AS213" s="441"/>
      <c r="AT213" s="230"/>
      <c r="AU213" s="259"/>
      <c r="AV213" s="245" t="s">
        <v>112</v>
      </c>
    </row>
    <row r="214" spans="2:54" ht="12" customHeight="1">
      <c r="B214" s="436"/>
      <c r="C214" s="436"/>
      <c r="D214" s="436"/>
      <c r="E214" s="436"/>
      <c r="F214" s="436"/>
      <c r="G214" s="436"/>
      <c r="H214" s="436"/>
      <c r="I214" s="436"/>
      <c r="J214" s="32"/>
      <c r="K214" s="395" t="s">
        <v>110</v>
      </c>
      <c r="L214" s="396"/>
      <c r="M214" s="396"/>
      <c r="N214" s="396"/>
      <c r="O214" s="396"/>
      <c r="P214" s="396"/>
      <c r="Q214" s="396"/>
      <c r="R214" s="396"/>
      <c r="S214" s="396"/>
      <c r="T214" s="396"/>
      <c r="U214" s="396"/>
      <c r="V214" s="397"/>
      <c r="W214" s="429"/>
      <c r="X214" s="31"/>
      <c r="Y214" s="30"/>
      <c r="Z214" s="30"/>
      <c r="AA214" s="30"/>
      <c r="AB214" s="30"/>
      <c r="AC214" s="30"/>
      <c r="AD214" s="30"/>
      <c r="AE214" s="439"/>
      <c r="AF214" s="440"/>
      <c r="AG214" s="231"/>
      <c r="AH214" s="263"/>
      <c r="AI214" s="263"/>
      <c r="AJ214" s="231"/>
      <c r="AK214" s="263"/>
      <c r="AL214" s="232"/>
      <c r="AM214" s="302"/>
      <c r="AN214" s="303"/>
      <c r="AO214" s="441"/>
      <c r="AP214" s="441"/>
      <c r="AQ214" s="441"/>
      <c r="AR214" s="441"/>
      <c r="AS214" s="441"/>
      <c r="AT214" s="231"/>
      <c r="AU214" s="260"/>
      <c r="AV214" s="245"/>
    </row>
    <row r="215" spans="2:54" ht="12" customHeight="1">
      <c r="B215" s="32"/>
      <c r="C215" s="32"/>
      <c r="D215" s="32"/>
      <c r="E215" s="32"/>
      <c r="F215" s="32"/>
      <c r="G215" s="32"/>
      <c r="H215" s="32"/>
      <c r="I215" s="32"/>
      <c r="J215" s="32"/>
      <c r="K215" s="398" t="s">
        <v>111</v>
      </c>
      <c r="L215" s="399"/>
      <c r="M215" s="399"/>
      <c r="N215" s="399"/>
      <c r="O215" s="399"/>
      <c r="P215" s="399"/>
      <c r="Q215" s="399"/>
      <c r="R215" s="399"/>
      <c r="S215" s="399"/>
      <c r="T215" s="399"/>
      <c r="U215" s="399"/>
      <c r="V215" s="400"/>
      <c r="W215" s="429"/>
      <c r="X215" s="401" t="str">
        <f>IF('事業所税の申告書（第44号様式）'!$K$15="","",'事業所税の申告書（第44号様式）'!$K$15)</f>
        <v/>
      </c>
      <c r="Y215" s="402"/>
      <c r="Z215" s="402"/>
      <c r="AA215" s="402"/>
      <c r="AB215" s="402"/>
      <c r="AC215" s="402"/>
      <c r="AD215" s="53" t="s">
        <v>100</v>
      </c>
      <c r="AE215" s="403" t="s">
        <v>106</v>
      </c>
      <c r="AF215" s="404"/>
      <c r="AG215" s="404"/>
      <c r="AH215" s="405"/>
      <c r="AI215" s="406" t="str">
        <f>IF('事業所税の申告書（第44号様式）'!$F$9="","",'事業所税の申告書（第44号様式）'!$F$9)</f>
        <v/>
      </c>
      <c r="AJ215" s="407"/>
      <c r="AK215" s="407"/>
      <c r="AL215" s="407"/>
      <c r="AM215" s="407"/>
      <c r="AN215" s="407"/>
      <c r="AO215" s="407"/>
      <c r="AP215" s="407"/>
      <c r="AQ215" s="407"/>
      <c r="AR215" s="407"/>
      <c r="AS215" s="407"/>
      <c r="AT215" s="407"/>
      <c r="AU215" s="408"/>
      <c r="AV215" s="245"/>
    </row>
    <row r="216" spans="2:54" ht="12" customHeight="1" thickBot="1">
      <c r="B216" s="32"/>
      <c r="C216" s="32"/>
      <c r="D216" s="32"/>
      <c r="E216" s="32"/>
      <c r="F216" s="32"/>
      <c r="G216" s="32"/>
      <c r="H216" s="32"/>
      <c r="I216" s="32"/>
      <c r="J216" s="32"/>
      <c r="K216" s="87"/>
      <c r="L216" s="72"/>
      <c r="M216" s="34"/>
      <c r="N216" s="34"/>
      <c r="O216" s="34"/>
      <c r="P216" s="34"/>
      <c r="Q216" s="34"/>
      <c r="R216" s="34"/>
      <c r="S216" s="9"/>
      <c r="T216" s="9"/>
      <c r="U216" s="34"/>
      <c r="V216" s="57"/>
      <c r="W216" s="430"/>
      <c r="X216" s="34"/>
      <c r="Y216" s="34"/>
      <c r="Z216" s="34"/>
      <c r="AA216" s="34"/>
      <c r="AB216" s="34"/>
      <c r="AC216" s="34"/>
      <c r="AD216" s="57"/>
      <c r="AE216" s="424" t="s">
        <v>107</v>
      </c>
      <c r="AF216" s="425"/>
      <c r="AG216" s="425"/>
      <c r="AH216" s="426"/>
      <c r="AI216" s="409"/>
      <c r="AJ216" s="410"/>
      <c r="AK216" s="410"/>
      <c r="AL216" s="410"/>
      <c r="AM216" s="410"/>
      <c r="AN216" s="410"/>
      <c r="AO216" s="410"/>
      <c r="AP216" s="410"/>
      <c r="AQ216" s="410"/>
      <c r="AR216" s="410"/>
      <c r="AS216" s="410"/>
      <c r="AT216" s="410"/>
      <c r="AU216" s="411"/>
      <c r="AV216" s="245"/>
    </row>
    <row r="217" spans="2:54" ht="12" customHeight="1">
      <c r="B217" s="73"/>
      <c r="C217" s="74"/>
      <c r="D217" s="74"/>
      <c r="E217" s="415" t="s">
        <v>123</v>
      </c>
      <c r="F217" s="417" t="s">
        <v>126</v>
      </c>
      <c r="G217" s="418"/>
      <c r="H217" s="418"/>
      <c r="I217" s="418"/>
      <c r="J217" s="418"/>
      <c r="K217" s="419"/>
      <c r="L217" s="417" t="s">
        <v>127</v>
      </c>
      <c r="M217" s="418"/>
      <c r="N217" s="418"/>
      <c r="O217" s="418"/>
      <c r="P217" s="418"/>
      <c r="Q217" s="418"/>
      <c r="R217" s="419"/>
      <c r="S217" s="75"/>
      <c r="T217" s="76"/>
      <c r="U217" s="76"/>
      <c r="V217" s="76"/>
      <c r="W217" s="76"/>
      <c r="X217" s="76"/>
      <c r="Y217" s="423" t="s">
        <v>115</v>
      </c>
      <c r="Z217" s="423"/>
      <c r="AA217" s="423"/>
      <c r="AB217" s="423"/>
      <c r="AC217" s="423"/>
      <c r="AD217" s="423"/>
      <c r="AE217" s="76"/>
      <c r="AF217" s="76"/>
      <c r="AG217" s="76"/>
      <c r="AH217" s="76"/>
      <c r="AI217" s="77"/>
      <c r="AJ217" s="75"/>
      <c r="AK217" s="76"/>
      <c r="AL217" s="76"/>
      <c r="AM217" s="423" t="s">
        <v>116</v>
      </c>
      <c r="AN217" s="423"/>
      <c r="AO217" s="423"/>
      <c r="AP217" s="423"/>
      <c r="AQ217" s="423"/>
      <c r="AR217" s="423"/>
      <c r="AS217" s="76"/>
      <c r="AT217" s="76"/>
      <c r="AU217" s="78"/>
      <c r="AV217" s="245"/>
    </row>
    <row r="218" spans="2:54" ht="12" customHeight="1">
      <c r="B218" s="64" t="s">
        <v>124</v>
      </c>
      <c r="C218" s="34"/>
      <c r="D218" s="34"/>
      <c r="E218" s="336"/>
      <c r="F218" s="420"/>
      <c r="G218" s="421"/>
      <c r="H218" s="421"/>
      <c r="I218" s="421"/>
      <c r="J218" s="421"/>
      <c r="K218" s="422"/>
      <c r="L218" s="420"/>
      <c r="M218" s="421"/>
      <c r="N218" s="421"/>
      <c r="O218" s="421"/>
      <c r="P218" s="421"/>
      <c r="Q218" s="421"/>
      <c r="R218" s="422"/>
      <c r="S218" s="56"/>
      <c r="T218" s="404" t="s">
        <v>119</v>
      </c>
      <c r="U218" s="404"/>
      <c r="V218" s="404"/>
      <c r="W218" s="404"/>
      <c r="X218" s="404" t="s">
        <v>120</v>
      </c>
      <c r="Y218" s="4"/>
      <c r="Z218" s="2"/>
      <c r="AA218" s="2"/>
      <c r="AB218" s="2"/>
      <c r="AC218" s="2"/>
      <c r="AD218" s="1"/>
      <c r="AE218" s="37"/>
      <c r="AF218" s="38"/>
      <c r="AG218" s="2"/>
      <c r="AH218" s="2"/>
      <c r="AI218" s="39"/>
      <c r="AJ218" s="4"/>
      <c r="AK218" s="2"/>
      <c r="AL218" s="38"/>
      <c r="AM218" s="39"/>
      <c r="AN218" s="37"/>
      <c r="AO218" s="51"/>
      <c r="AP218" s="51"/>
      <c r="AQ218" s="51"/>
      <c r="AR218" s="51"/>
      <c r="AS218" s="51"/>
      <c r="AT218" s="51"/>
      <c r="AU218" s="79"/>
      <c r="AV218" s="245"/>
    </row>
    <row r="219" spans="2:54" ht="12" customHeight="1">
      <c r="B219" s="64"/>
      <c r="C219" s="34"/>
      <c r="D219" s="34"/>
      <c r="E219" s="336"/>
      <c r="F219" s="403" t="s">
        <v>128</v>
      </c>
      <c r="G219" s="404"/>
      <c r="H219" s="404"/>
      <c r="I219" s="404"/>
      <c r="J219" s="404"/>
      <c r="K219" s="404"/>
      <c r="L219" s="404"/>
      <c r="M219" s="404"/>
      <c r="N219" s="404"/>
      <c r="O219" s="404"/>
      <c r="P219" s="404"/>
      <c r="Q219" s="404"/>
      <c r="R219" s="405"/>
      <c r="S219" s="40"/>
      <c r="T219" s="421"/>
      <c r="U219" s="421"/>
      <c r="V219" s="421"/>
      <c r="W219" s="421"/>
      <c r="X219" s="421"/>
      <c r="Y219" s="207" t="s">
        <v>117</v>
      </c>
      <c r="Z219" s="163"/>
      <c r="AA219" s="163"/>
      <c r="AB219" s="163"/>
      <c r="AC219" s="163"/>
      <c r="AD219" s="164"/>
      <c r="AE219" s="48"/>
      <c r="AF219" s="43"/>
      <c r="AG219" s="3"/>
      <c r="AH219" s="3"/>
      <c r="AI219" s="44"/>
      <c r="AJ219" s="207" t="s">
        <v>103</v>
      </c>
      <c r="AK219" s="163"/>
      <c r="AL219" s="163"/>
      <c r="AM219" s="164"/>
      <c r="AN219" s="424" t="s">
        <v>104</v>
      </c>
      <c r="AO219" s="425"/>
      <c r="AP219" s="425"/>
      <c r="AQ219" s="425"/>
      <c r="AR219" s="425"/>
      <c r="AS219" s="425"/>
      <c r="AT219" s="425"/>
      <c r="AU219" s="427"/>
      <c r="AV219" s="245"/>
      <c r="AY219" s="32"/>
      <c r="AZ219" s="32"/>
      <c r="BA219" s="32"/>
      <c r="BB219" s="32"/>
    </row>
    <row r="220" spans="2:54" ht="12" customHeight="1">
      <c r="B220" s="64" t="s">
        <v>125</v>
      </c>
      <c r="C220" s="34"/>
      <c r="D220" s="34"/>
      <c r="E220" s="336"/>
      <c r="F220" s="424"/>
      <c r="G220" s="425"/>
      <c r="H220" s="425"/>
      <c r="I220" s="425"/>
      <c r="J220" s="425"/>
      <c r="K220" s="425"/>
      <c r="L220" s="425"/>
      <c r="M220" s="425"/>
      <c r="N220" s="425"/>
      <c r="O220" s="425"/>
      <c r="P220" s="425"/>
      <c r="Q220" s="425"/>
      <c r="R220" s="426"/>
      <c r="S220" s="37"/>
      <c r="T220" s="404" t="s">
        <v>121</v>
      </c>
      <c r="U220" s="404"/>
      <c r="V220" s="404"/>
      <c r="W220" s="404"/>
      <c r="X220" s="404" t="s">
        <v>122</v>
      </c>
      <c r="Y220" s="207" t="s">
        <v>118</v>
      </c>
      <c r="Z220" s="163"/>
      <c r="AA220" s="163"/>
      <c r="AB220" s="163"/>
      <c r="AC220" s="163"/>
      <c r="AD220" s="164"/>
      <c r="AE220" s="37"/>
      <c r="AF220" s="38"/>
      <c r="AG220" s="2"/>
      <c r="AH220" s="2"/>
      <c r="AI220" s="39"/>
      <c r="AJ220" s="7"/>
      <c r="AK220" s="9"/>
      <c r="AL220" s="34"/>
      <c r="AM220" s="57" t="s">
        <v>105</v>
      </c>
      <c r="AN220" s="56"/>
      <c r="AO220" s="33"/>
      <c r="AP220" s="33"/>
      <c r="AQ220" s="33"/>
      <c r="AR220" s="33"/>
      <c r="AS220" s="33"/>
      <c r="AT220" s="33"/>
      <c r="AU220" s="80" t="s">
        <v>139</v>
      </c>
      <c r="AV220" s="245"/>
      <c r="AY220" s="36"/>
      <c r="AZ220" s="36"/>
      <c r="BA220" s="32"/>
      <c r="BB220" s="32"/>
    </row>
    <row r="221" spans="2:54" ht="12" customHeight="1">
      <c r="B221" s="81"/>
      <c r="C221" s="41"/>
      <c r="D221" s="41"/>
      <c r="E221" s="416"/>
      <c r="F221" s="420"/>
      <c r="G221" s="421"/>
      <c r="H221" s="421"/>
      <c r="I221" s="421"/>
      <c r="J221" s="421"/>
      <c r="K221" s="421"/>
      <c r="L221" s="421"/>
      <c r="M221" s="421"/>
      <c r="N221" s="421"/>
      <c r="O221" s="421"/>
      <c r="P221" s="421"/>
      <c r="Q221" s="421"/>
      <c r="R221" s="422"/>
      <c r="S221" s="40"/>
      <c r="T221" s="421"/>
      <c r="U221" s="421"/>
      <c r="V221" s="421"/>
      <c r="W221" s="421"/>
      <c r="X221" s="421"/>
      <c r="Y221" s="5"/>
      <c r="Z221" s="3"/>
      <c r="AA221" s="3"/>
      <c r="AB221" s="3"/>
      <c r="AC221" s="3"/>
      <c r="AD221" s="13"/>
      <c r="AE221" s="48"/>
      <c r="AF221" s="43"/>
      <c r="AG221" s="3"/>
      <c r="AH221" s="3"/>
      <c r="AI221" s="44"/>
      <c r="AJ221" s="5"/>
      <c r="AK221" s="3"/>
      <c r="AL221" s="41"/>
      <c r="AM221" s="42"/>
      <c r="AN221" s="40"/>
      <c r="AO221" s="41"/>
      <c r="AP221" s="41"/>
      <c r="AQ221" s="41"/>
      <c r="AR221" s="41"/>
      <c r="AS221" s="41"/>
      <c r="AT221" s="41"/>
      <c r="AU221" s="82"/>
      <c r="AV221" s="245"/>
      <c r="AY221" s="36"/>
      <c r="AZ221" s="36"/>
      <c r="BA221" s="32"/>
      <c r="BB221" s="32"/>
    </row>
    <row r="222" spans="2:54" ht="12" customHeight="1">
      <c r="B222" s="83"/>
      <c r="C222" s="38"/>
      <c r="D222" s="39"/>
      <c r="E222" s="364">
        <v>1</v>
      </c>
      <c r="F222" s="367"/>
      <c r="G222" s="368"/>
      <c r="H222" s="368"/>
      <c r="I222" s="368"/>
      <c r="J222" s="368"/>
      <c r="K222" s="369"/>
      <c r="L222" s="367"/>
      <c r="M222" s="368"/>
      <c r="N222" s="368"/>
      <c r="O222" s="368"/>
      <c r="P222" s="368"/>
      <c r="Q222" s="368"/>
      <c r="R222" s="369"/>
      <c r="S222" s="373"/>
      <c r="T222" s="374"/>
      <c r="U222" s="374"/>
      <c r="V222" s="374"/>
      <c r="W222" s="374"/>
      <c r="X222" s="375"/>
      <c r="Y222" s="353" t="str">
        <f>IF($S222="","",$S222+$S224)</f>
        <v/>
      </c>
      <c r="Z222" s="354"/>
      <c r="AA222" s="354"/>
      <c r="AB222" s="354"/>
      <c r="AC222" s="354"/>
      <c r="AD222" s="355"/>
      <c r="AE222" s="49"/>
      <c r="AF222" s="45"/>
      <c r="AG222" s="45"/>
      <c r="AH222" s="38"/>
      <c r="AI222" s="46"/>
      <c r="AJ222" s="49"/>
      <c r="AK222" s="38"/>
      <c r="AL222" s="38"/>
      <c r="AM222" s="55" t="s">
        <v>102</v>
      </c>
      <c r="AN222" s="38"/>
      <c r="AO222" s="38"/>
      <c r="AP222" s="93"/>
      <c r="AQ222" s="93"/>
      <c r="AR222" s="93"/>
      <c r="AS222" s="93"/>
      <c r="AT222" s="93"/>
      <c r="AU222" s="50"/>
      <c r="AV222" s="245"/>
      <c r="AX222" s="108">
        <f>S222</f>
        <v>0</v>
      </c>
      <c r="AY222" s="34"/>
      <c r="AZ222" s="32"/>
      <c r="BA222" s="32"/>
      <c r="BB222" s="32"/>
    </row>
    <row r="223" spans="2:54" ht="12" customHeight="1">
      <c r="B223" s="64"/>
      <c r="C223" s="34"/>
      <c r="D223" s="57"/>
      <c r="E223" s="365"/>
      <c r="F223" s="370"/>
      <c r="G223" s="371"/>
      <c r="H223" s="371"/>
      <c r="I223" s="371"/>
      <c r="J223" s="371"/>
      <c r="K223" s="372"/>
      <c r="L223" s="370"/>
      <c r="M223" s="371"/>
      <c r="N223" s="371"/>
      <c r="O223" s="371"/>
      <c r="P223" s="371"/>
      <c r="Q223" s="371"/>
      <c r="R223" s="372"/>
      <c r="S223" s="376"/>
      <c r="T223" s="377"/>
      <c r="U223" s="377"/>
      <c r="V223" s="377"/>
      <c r="W223" s="377"/>
      <c r="X223" s="378"/>
      <c r="Y223" s="344"/>
      <c r="Z223" s="345"/>
      <c r="AA223" s="345"/>
      <c r="AB223" s="345"/>
      <c r="AC223" s="345"/>
      <c r="AD223" s="346"/>
      <c r="AE223" s="382" t="str">
        <f>IF($S222="","",'事業所税の申告書（第44号様式）'!$B$15)</f>
        <v/>
      </c>
      <c r="AF223" s="383"/>
      <c r="AG223" s="383"/>
      <c r="AH223" s="383"/>
      <c r="AI223" s="52" t="s">
        <v>99</v>
      </c>
      <c r="AJ223" s="47"/>
      <c r="AK223" s="34"/>
      <c r="AL223" s="34"/>
      <c r="AM223" s="57"/>
      <c r="AN223" s="34"/>
      <c r="AO223" s="34"/>
      <c r="AP223" s="34"/>
      <c r="AQ223" s="34"/>
      <c r="AR223" s="34"/>
      <c r="AS223" s="34"/>
      <c r="AT223" s="34"/>
      <c r="AU223" s="66"/>
      <c r="AV223" s="245"/>
    </row>
    <row r="224" spans="2:54" ht="12" customHeight="1">
      <c r="B224" s="64"/>
      <c r="C224" s="34"/>
      <c r="D224" s="57"/>
      <c r="E224" s="365"/>
      <c r="F224" s="384"/>
      <c r="G224" s="385"/>
      <c r="H224" s="385"/>
      <c r="I224" s="385"/>
      <c r="J224" s="385"/>
      <c r="K224" s="385"/>
      <c r="L224" s="385"/>
      <c r="M224" s="385"/>
      <c r="N224" s="385"/>
      <c r="O224" s="385"/>
      <c r="P224" s="385"/>
      <c r="Q224" s="385"/>
      <c r="R224" s="386"/>
      <c r="S224" s="373"/>
      <c r="T224" s="374"/>
      <c r="U224" s="374"/>
      <c r="V224" s="374"/>
      <c r="W224" s="374"/>
      <c r="X224" s="375"/>
      <c r="Y224" s="344"/>
      <c r="Z224" s="345"/>
      <c r="AA224" s="345"/>
      <c r="AB224" s="345"/>
      <c r="AC224" s="345"/>
      <c r="AD224" s="346"/>
      <c r="AE224" s="382" t="str">
        <f>IF($S222="","",'事業所税の申告書（第44号様式）'!$K$15)</f>
        <v/>
      </c>
      <c r="AF224" s="383"/>
      <c r="AG224" s="383"/>
      <c r="AH224" s="383"/>
      <c r="AI224" s="53" t="s">
        <v>100</v>
      </c>
      <c r="AJ224" s="328"/>
      <c r="AK224" s="329"/>
      <c r="AL224" s="329"/>
      <c r="AM224" s="330"/>
      <c r="AN224" s="328"/>
      <c r="AO224" s="329"/>
      <c r="AP224" s="329"/>
      <c r="AQ224" s="329"/>
      <c r="AR224" s="329"/>
      <c r="AS224" s="329"/>
      <c r="AT224" s="329"/>
      <c r="AU224" s="334"/>
      <c r="AY224" s="108">
        <f>S224</f>
        <v>0</v>
      </c>
    </row>
    <row r="225" spans="2:51" ht="12" customHeight="1">
      <c r="B225" s="81"/>
      <c r="C225" s="41"/>
      <c r="D225" s="42"/>
      <c r="E225" s="394"/>
      <c r="F225" s="227"/>
      <c r="G225" s="228"/>
      <c r="H225" s="228"/>
      <c r="I225" s="228"/>
      <c r="J225" s="228"/>
      <c r="K225" s="228"/>
      <c r="L225" s="228"/>
      <c r="M225" s="228"/>
      <c r="N225" s="228"/>
      <c r="O225" s="228"/>
      <c r="P225" s="228"/>
      <c r="Q225" s="228"/>
      <c r="R225" s="229"/>
      <c r="S225" s="376"/>
      <c r="T225" s="377"/>
      <c r="U225" s="377"/>
      <c r="V225" s="377"/>
      <c r="W225" s="377"/>
      <c r="X225" s="378"/>
      <c r="Y225" s="347"/>
      <c r="Z225" s="348"/>
      <c r="AA225" s="348"/>
      <c r="AB225" s="348"/>
      <c r="AC225" s="348"/>
      <c r="AD225" s="349"/>
      <c r="AE225" s="40"/>
      <c r="AF225" s="41"/>
      <c r="AG225" s="41"/>
      <c r="AH225" s="41" t="str">
        <f>IF($S222="","",12)</f>
        <v/>
      </c>
      <c r="AI225" s="54" t="s">
        <v>101</v>
      </c>
      <c r="AJ225" s="306"/>
      <c r="AK225" s="307"/>
      <c r="AL225" s="307"/>
      <c r="AM225" s="393"/>
      <c r="AN225" s="306"/>
      <c r="AO225" s="307"/>
      <c r="AP225" s="307"/>
      <c r="AQ225" s="307"/>
      <c r="AR225" s="307"/>
      <c r="AS225" s="307"/>
      <c r="AT225" s="307"/>
      <c r="AU225" s="308"/>
    </row>
    <row r="226" spans="2:51" ht="12" customHeight="1">
      <c r="B226" s="83"/>
      <c r="C226" s="38"/>
      <c r="D226" s="39"/>
      <c r="E226" s="364">
        <v>1</v>
      </c>
      <c r="F226" s="367"/>
      <c r="G226" s="368"/>
      <c r="H226" s="368"/>
      <c r="I226" s="368"/>
      <c r="J226" s="368"/>
      <c r="K226" s="369"/>
      <c r="L226" s="367"/>
      <c r="M226" s="368"/>
      <c r="N226" s="368"/>
      <c r="O226" s="368"/>
      <c r="P226" s="368"/>
      <c r="Q226" s="368"/>
      <c r="R226" s="369"/>
      <c r="S226" s="373"/>
      <c r="T226" s="374"/>
      <c r="U226" s="374"/>
      <c r="V226" s="374"/>
      <c r="W226" s="374"/>
      <c r="X226" s="375"/>
      <c r="Y226" s="353" t="str">
        <f t="shared" ref="Y226" si="30">IF($S226="","",$S226+$S228)</f>
        <v/>
      </c>
      <c r="Z226" s="354"/>
      <c r="AA226" s="354"/>
      <c r="AB226" s="354"/>
      <c r="AC226" s="354"/>
      <c r="AD226" s="355"/>
      <c r="AE226" s="49"/>
      <c r="AF226" s="45"/>
      <c r="AG226" s="45"/>
      <c r="AH226" s="38"/>
      <c r="AI226" s="46"/>
      <c r="AJ226" s="49"/>
      <c r="AK226" s="38"/>
      <c r="AL226" s="38"/>
      <c r="AM226" s="55" t="s">
        <v>102</v>
      </c>
      <c r="AN226" s="38"/>
      <c r="AO226" s="38"/>
      <c r="AP226" s="22"/>
      <c r="AQ226" s="22"/>
      <c r="AR226" s="22"/>
      <c r="AS226" s="22"/>
      <c r="AT226" s="22"/>
      <c r="AU226" s="28"/>
      <c r="AX226" s="108">
        <f>S226</f>
        <v>0</v>
      </c>
    </row>
    <row r="227" spans="2:51" ht="12" customHeight="1">
      <c r="B227" s="64"/>
      <c r="C227" s="34"/>
      <c r="D227" s="57"/>
      <c r="E227" s="365"/>
      <c r="F227" s="370"/>
      <c r="G227" s="371"/>
      <c r="H227" s="371"/>
      <c r="I227" s="371"/>
      <c r="J227" s="371"/>
      <c r="K227" s="372"/>
      <c r="L227" s="370"/>
      <c r="M227" s="371"/>
      <c r="N227" s="371"/>
      <c r="O227" s="371"/>
      <c r="P227" s="371"/>
      <c r="Q227" s="371"/>
      <c r="R227" s="372"/>
      <c r="S227" s="376"/>
      <c r="T227" s="377"/>
      <c r="U227" s="377"/>
      <c r="V227" s="377"/>
      <c r="W227" s="377"/>
      <c r="X227" s="378"/>
      <c r="Y227" s="344"/>
      <c r="Z227" s="345"/>
      <c r="AA227" s="345"/>
      <c r="AB227" s="345"/>
      <c r="AC227" s="345"/>
      <c r="AD227" s="346"/>
      <c r="AE227" s="382" t="str">
        <f>IF($S226="","",'事業所税の申告書（第44号様式）'!$B$15)</f>
        <v/>
      </c>
      <c r="AF227" s="383"/>
      <c r="AG227" s="383"/>
      <c r="AH227" s="383"/>
      <c r="AI227" s="52" t="s">
        <v>99</v>
      </c>
      <c r="AJ227" s="47"/>
      <c r="AK227" s="34"/>
      <c r="AL227" s="34"/>
      <c r="AM227" s="57"/>
      <c r="AN227" s="34"/>
      <c r="AO227" s="34"/>
      <c r="AP227" s="34"/>
      <c r="AQ227" s="34"/>
      <c r="AR227" s="34"/>
      <c r="AS227" s="34"/>
      <c r="AT227" s="34"/>
      <c r="AU227" s="66"/>
    </row>
    <row r="228" spans="2:51" ht="12" customHeight="1">
      <c r="B228" s="64"/>
      <c r="C228" s="34"/>
      <c r="D228" s="57"/>
      <c r="E228" s="365"/>
      <c r="F228" s="384"/>
      <c r="G228" s="385"/>
      <c r="H228" s="385"/>
      <c r="I228" s="385"/>
      <c r="J228" s="385"/>
      <c r="K228" s="385"/>
      <c r="L228" s="385"/>
      <c r="M228" s="385"/>
      <c r="N228" s="385"/>
      <c r="O228" s="385"/>
      <c r="P228" s="385"/>
      <c r="Q228" s="385"/>
      <c r="R228" s="386"/>
      <c r="S228" s="373"/>
      <c r="T228" s="374"/>
      <c r="U228" s="374"/>
      <c r="V228" s="374"/>
      <c r="W228" s="374"/>
      <c r="X228" s="375"/>
      <c r="Y228" s="344"/>
      <c r="Z228" s="345"/>
      <c r="AA228" s="345"/>
      <c r="AB228" s="345"/>
      <c r="AC228" s="345"/>
      <c r="AD228" s="346"/>
      <c r="AE228" s="382" t="str">
        <f>IF($S226="","",'事業所税の申告書（第44号様式）'!$K$15)</f>
        <v/>
      </c>
      <c r="AF228" s="383"/>
      <c r="AG228" s="383"/>
      <c r="AH228" s="383"/>
      <c r="AI228" s="53" t="s">
        <v>100</v>
      </c>
      <c r="AJ228" s="328"/>
      <c r="AK228" s="329"/>
      <c r="AL228" s="329"/>
      <c r="AM228" s="330"/>
      <c r="AN228" s="328"/>
      <c r="AO228" s="329"/>
      <c r="AP228" s="329"/>
      <c r="AQ228" s="329"/>
      <c r="AR228" s="329"/>
      <c r="AS228" s="329"/>
      <c r="AT228" s="329"/>
      <c r="AU228" s="334"/>
      <c r="AY228" s="108">
        <f>S228</f>
        <v>0</v>
      </c>
    </row>
    <row r="229" spans="2:51" ht="12" customHeight="1">
      <c r="B229" s="81"/>
      <c r="C229" s="41"/>
      <c r="D229" s="42"/>
      <c r="E229" s="394"/>
      <c r="F229" s="227"/>
      <c r="G229" s="228"/>
      <c r="H229" s="228"/>
      <c r="I229" s="228"/>
      <c r="J229" s="228"/>
      <c r="K229" s="228"/>
      <c r="L229" s="228"/>
      <c r="M229" s="228"/>
      <c r="N229" s="228"/>
      <c r="O229" s="228"/>
      <c r="P229" s="228"/>
      <c r="Q229" s="228"/>
      <c r="R229" s="229"/>
      <c r="S229" s="376"/>
      <c r="T229" s="377"/>
      <c r="U229" s="377"/>
      <c r="V229" s="377"/>
      <c r="W229" s="377"/>
      <c r="X229" s="378"/>
      <c r="Y229" s="347"/>
      <c r="Z229" s="348"/>
      <c r="AA229" s="348"/>
      <c r="AB229" s="348"/>
      <c r="AC229" s="348"/>
      <c r="AD229" s="349"/>
      <c r="AE229" s="40"/>
      <c r="AF229" s="41"/>
      <c r="AG229" s="41"/>
      <c r="AH229" s="41" t="str">
        <f>IF($S226="","",12)</f>
        <v/>
      </c>
      <c r="AI229" s="54" t="s">
        <v>101</v>
      </c>
      <c r="AJ229" s="306"/>
      <c r="AK229" s="307"/>
      <c r="AL229" s="307"/>
      <c r="AM229" s="393"/>
      <c r="AN229" s="306"/>
      <c r="AO229" s="307"/>
      <c r="AP229" s="307"/>
      <c r="AQ229" s="307"/>
      <c r="AR229" s="307"/>
      <c r="AS229" s="307"/>
      <c r="AT229" s="307"/>
      <c r="AU229" s="308"/>
    </row>
    <row r="230" spans="2:51" ht="12" customHeight="1">
      <c r="B230" s="83"/>
      <c r="C230" s="38"/>
      <c r="D230" s="39"/>
      <c r="E230" s="364">
        <v>1</v>
      </c>
      <c r="F230" s="367"/>
      <c r="G230" s="368"/>
      <c r="H230" s="368"/>
      <c r="I230" s="368"/>
      <c r="J230" s="368"/>
      <c r="K230" s="369"/>
      <c r="L230" s="367"/>
      <c r="M230" s="368"/>
      <c r="N230" s="368"/>
      <c r="O230" s="368"/>
      <c r="P230" s="368"/>
      <c r="Q230" s="368"/>
      <c r="R230" s="369"/>
      <c r="S230" s="373"/>
      <c r="T230" s="374"/>
      <c r="U230" s="374"/>
      <c r="V230" s="374"/>
      <c r="W230" s="374"/>
      <c r="X230" s="375"/>
      <c r="Y230" s="353" t="str">
        <f t="shared" ref="Y230" si="31">IF($S230="","",$S230+$S232)</f>
        <v/>
      </c>
      <c r="Z230" s="354"/>
      <c r="AA230" s="354"/>
      <c r="AB230" s="354"/>
      <c r="AC230" s="354"/>
      <c r="AD230" s="355"/>
      <c r="AE230" s="49"/>
      <c r="AF230" s="45"/>
      <c r="AG230" s="45"/>
      <c r="AH230" s="38"/>
      <c r="AI230" s="46"/>
      <c r="AJ230" s="49"/>
      <c r="AK230" s="38"/>
      <c r="AL230" s="38"/>
      <c r="AM230" s="55" t="s">
        <v>102</v>
      </c>
      <c r="AN230" s="38"/>
      <c r="AO230" s="38"/>
      <c r="AP230" s="22"/>
      <c r="AQ230" s="22"/>
      <c r="AR230" s="22"/>
      <c r="AS230" s="22"/>
      <c r="AT230" s="22"/>
      <c r="AU230" s="28"/>
      <c r="AX230" s="108">
        <f>S230</f>
        <v>0</v>
      </c>
    </row>
    <row r="231" spans="2:51" ht="12" customHeight="1">
      <c r="B231" s="64"/>
      <c r="C231" s="34"/>
      <c r="D231" s="57"/>
      <c r="E231" s="365"/>
      <c r="F231" s="370"/>
      <c r="G231" s="371"/>
      <c r="H231" s="371"/>
      <c r="I231" s="371"/>
      <c r="J231" s="371"/>
      <c r="K231" s="372"/>
      <c r="L231" s="370"/>
      <c r="M231" s="371"/>
      <c r="N231" s="371"/>
      <c r="O231" s="371"/>
      <c r="P231" s="371"/>
      <c r="Q231" s="371"/>
      <c r="R231" s="372"/>
      <c r="S231" s="376"/>
      <c r="T231" s="377"/>
      <c r="U231" s="377"/>
      <c r="V231" s="377"/>
      <c r="W231" s="377"/>
      <c r="X231" s="378"/>
      <c r="Y231" s="344"/>
      <c r="Z231" s="345"/>
      <c r="AA231" s="345"/>
      <c r="AB231" s="345"/>
      <c r="AC231" s="345"/>
      <c r="AD231" s="346"/>
      <c r="AE231" s="382" t="str">
        <f>IF($S230="","",'事業所税の申告書（第44号様式）'!$B$15)</f>
        <v/>
      </c>
      <c r="AF231" s="383"/>
      <c r="AG231" s="383"/>
      <c r="AH231" s="383"/>
      <c r="AI231" s="52" t="s">
        <v>99</v>
      </c>
      <c r="AJ231" s="47"/>
      <c r="AK231" s="34"/>
      <c r="AL231" s="34"/>
      <c r="AM231" s="57"/>
      <c r="AN231" s="34"/>
      <c r="AO231" s="34"/>
      <c r="AP231" s="34"/>
      <c r="AQ231" s="34"/>
      <c r="AR231" s="34"/>
      <c r="AS231" s="34"/>
      <c r="AT231" s="34"/>
      <c r="AU231" s="66"/>
    </row>
    <row r="232" spans="2:51" ht="12" customHeight="1">
      <c r="B232" s="64"/>
      <c r="C232" s="34"/>
      <c r="D232" s="57"/>
      <c r="E232" s="365"/>
      <c r="F232" s="384"/>
      <c r="G232" s="385"/>
      <c r="H232" s="385"/>
      <c r="I232" s="385"/>
      <c r="J232" s="385"/>
      <c r="K232" s="385"/>
      <c r="L232" s="385"/>
      <c r="M232" s="385"/>
      <c r="N232" s="385"/>
      <c r="O232" s="385"/>
      <c r="P232" s="385"/>
      <c r="Q232" s="385"/>
      <c r="R232" s="386"/>
      <c r="S232" s="373"/>
      <c r="T232" s="374"/>
      <c r="U232" s="374"/>
      <c r="V232" s="374"/>
      <c r="W232" s="374"/>
      <c r="X232" s="375"/>
      <c r="Y232" s="344"/>
      <c r="Z232" s="345"/>
      <c r="AA232" s="345"/>
      <c r="AB232" s="345"/>
      <c r="AC232" s="345"/>
      <c r="AD232" s="346"/>
      <c r="AE232" s="382" t="str">
        <f>IF($S230="","",'事業所税の申告書（第44号様式）'!$K$15)</f>
        <v/>
      </c>
      <c r="AF232" s="383"/>
      <c r="AG232" s="383"/>
      <c r="AH232" s="383"/>
      <c r="AI232" s="53" t="s">
        <v>100</v>
      </c>
      <c r="AJ232" s="328"/>
      <c r="AK232" s="329"/>
      <c r="AL232" s="329"/>
      <c r="AM232" s="330"/>
      <c r="AN232" s="328"/>
      <c r="AO232" s="329"/>
      <c r="AP232" s="329"/>
      <c r="AQ232" s="329"/>
      <c r="AR232" s="329"/>
      <c r="AS232" s="329"/>
      <c r="AT232" s="329"/>
      <c r="AU232" s="334"/>
      <c r="AY232" s="108">
        <f>S232</f>
        <v>0</v>
      </c>
    </row>
    <row r="233" spans="2:51" ht="12" customHeight="1">
      <c r="B233" s="81"/>
      <c r="C233" s="41"/>
      <c r="D233" s="42"/>
      <c r="E233" s="394"/>
      <c r="F233" s="227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9"/>
      <c r="S233" s="376"/>
      <c r="T233" s="377"/>
      <c r="U233" s="377"/>
      <c r="V233" s="377"/>
      <c r="W233" s="377"/>
      <c r="X233" s="378"/>
      <c r="Y233" s="347"/>
      <c r="Z233" s="348"/>
      <c r="AA233" s="348"/>
      <c r="AB233" s="348"/>
      <c r="AC233" s="348"/>
      <c r="AD233" s="349"/>
      <c r="AE233" s="40"/>
      <c r="AF233" s="41"/>
      <c r="AG233" s="41"/>
      <c r="AH233" s="41" t="str">
        <f>IF($S230="","",12)</f>
        <v/>
      </c>
      <c r="AI233" s="54" t="s">
        <v>101</v>
      </c>
      <c r="AJ233" s="306"/>
      <c r="AK233" s="307"/>
      <c r="AL233" s="307"/>
      <c r="AM233" s="393"/>
      <c r="AN233" s="306"/>
      <c r="AO233" s="307"/>
      <c r="AP233" s="307"/>
      <c r="AQ233" s="307"/>
      <c r="AR233" s="307"/>
      <c r="AS233" s="307"/>
      <c r="AT233" s="307"/>
      <c r="AU233" s="308"/>
    </row>
    <row r="234" spans="2:51" ht="12" customHeight="1">
      <c r="B234" s="83"/>
      <c r="C234" s="38"/>
      <c r="D234" s="39"/>
      <c r="E234" s="364">
        <v>1</v>
      </c>
      <c r="F234" s="367"/>
      <c r="G234" s="368"/>
      <c r="H234" s="368"/>
      <c r="I234" s="368"/>
      <c r="J234" s="368"/>
      <c r="K234" s="369"/>
      <c r="L234" s="367"/>
      <c r="M234" s="368"/>
      <c r="N234" s="368"/>
      <c r="O234" s="368"/>
      <c r="P234" s="368"/>
      <c r="Q234" s="368"/>
      <c r="R234" s="369"/>
      <c r="S234" s="373"/>
      <c r="T234" s="374"/>
      <c r="U234" s="374"/>
      <c r="V234" s="374"/>
      <c r="W234" s="374"/>
      <c r="X234" s="375"/>
      <c r="Y234" s="353" t="str">
        <f t="shared" ref="Y234" si="32">IF($S234="","",$S234+$S236)</f>
        <v/>
      </c>
      <c r="Z234" s="354"/>
      <c r="AA234" s="354"/>
      <c r="AB234" s="354"/>
      <c r="AC234" s="354"/>
      <c r="AD234" s="355"/>
      <c r="AE234" s="49"/>
      <c r="AF234" s="45"/>
      <c r="AG234" s="45"/>
      <c r="AH234" s="38"/>
      <c r="AI234" s="46"/>
      <c r="AJ234" s="49"/>
      <c r="AK234" s="38"/>
      <c r="AL234" s="38"/>
      <c r="AM234" s="55" t="s">
        <v>102</v>
      </c>
      <c r="AN234" s="38"/>
      <c r="AO234" s="38"/>
      <c r="AP234" s="22"/>
      <c r="AQ234" s="22"/>
      <c r="AR234" s="22"/>
      <c r="AS234" s="22"/>
      <c r="AT234" s="22"/>
      <c r="AU234" s="28"/>
      <c r="AX234" s="108">
        <f>S234</f>
        <v>0</v>
      </c>
    </row>
    <row r="235" spans="2:51" ht="12" customHeight="1">
      <c r="B235" s="64"/>
      <c r="C235" s="34"/>
      <c r="D235" s="57"/>
      <c r="E235" s="365"/>
      <c r="F235" s="370"/>
      <c r="G235" s="371"/>
      <c r="H235" s="371"/>
      <c r="I235" s="371"/>
      <c r="J235" s="371"/>
      <c r="K235" s="372"/>
      <c r="L235" s="370"/>
      <c r="M235" s="371"/>
      <c r="N235" s="371"/>
      <c r="O235" s="371"/>
      <c r="P235" s="371"/>
      <c r="Q235" s="371"/>
      <c r="R235" s="372"/>
      <c r="S235" s="376"/>
      <c r="T235" s="377"/>
      <c r="U235" s="377"/>
      <c r="V235" s="377"/>
      <c r="W235" s="377"/>
      <c r="X235" s="378"/>
      <c r="Y235" s="344"/>
      <c r="Z235" s="345"/>
      <c r="AA235" s="345"/>
      <c r="AB235" s="345"/>
      <c r="AC235" s="345"/>
      <c r="AD235" s="346"/>
      <c r="AE235" s="382" t="str">
        <f>IF($S234="","",'事業所税の申告書（第44号様式）'!$B$15)</f>
        <v/>
      </c>
      <c r="AF235" s="383"/>
      <c r="AG235" s="383"/>
      <c r="AH235" s="383"/>
      <c r="AI235" s="52" t="s">
        <v>99</v>
      </c>
      <c r="AJ235" s="47"/>
      <c r="AK235" s="34"/>
      <c r="AL235" s="34"/>
      <c r="AM235" s="57"/>
      <c r="AN235" s="34"/>
      <c r="AO235" s="34"/>
      <c r="AP235" s="34"/>
      <c r="AQ235" s="34"/>
      <c r="AR235" s="34"/>
      <c r="AS235" s="34"/>
      <c r="AT235" s="34"/>
      <c r="AU235" s="66"/>
    </row>
    <row r="236" spans="2:51" ht="12" customHeight="1">
      <c r="B236" s="64"/>
      <c r="C236" s="34"/>
      <c r="D236" s="57"/>
      <c r="E236" s="365"/>
      <c r="F236" s="384"/>
      <c r="G236" s="385"/>
      <c r="H236" s="385"/>
      <c r="I236" s="385"/>
      <c r="J236" s="385"/>
      <c r="K236" s="385"/>
      <c r="L236" s="385"/>
      <c r="M236" s="385"/>
      <c r="N236" s="385"/>
      <c r="O236" s="385"/>
      <c r="P236" s="385"/>
      <c r="Q236" s="385"/>
      <c r="R236" s="386"/>
      <c r="S236" s="373"/>
      <c r="T236" s="374"/>
      <c r="U236" s="374"/>
      <c r="V236" s="374"/>
      <c r="W236" s="374"/>
      <c r="X236" s="375"/>
      <c r="Y236" s="344"/>
      <c r="Z236" s="345"/>
      <c r="AA236" s="345"/>
      <c r="AB236" s="345"/>
      <c r="AC236" s="345"/>
      <c r="AD236" s="346"/>
      <c r="AE236" s="382" t="str">
        <f>IF($S234="","",'事業所税の申告書（第44号様式）'!$K$15)</f>
        <v/>
      </c>
      <c r="AF236" s="383"/>
      <c r="AG236" s="383"/>
      <c r="AH236" s="383"/>
      <c r="AI236" s="53" t="s">
        <v>100</v>
      </c>
      <c r="AJ236" s="328"/>
      <c r="AK236" s="329"/>
      <c r="AL236" s="329"/>
      <c r="AM236" s="330"/>
      <c r="AN236" s="328"/>
      <c r="AO236" s="329"/>
      <c r="AP236" s="329"/>
      <c r="AQ236" s="329"/>
      <c r="AR236" s="329"/>
      <c r="AS236" s="329"/>
      <c r="AT236" s="329"/>
      <c r="AU236" s="334"/>
      <c r="AY236" s="108">
        <f>S236</f>
        <v>0</v>
      </c>
    </row>
    <row r="237" spans="2:51" ht="12" customHeight="1">
      <c r="B237" s="81"/>
      <c r="C237" s="41"/>
      <c r="D237" s="42"/>
      <c r="E237" s="394"/>
      <c r="F237" s="227"/>
      <c r="G237" s="228"/>
      <c r="H237" s="228"/>
      <c r="I237" s="228"/>
      <c r="J237" s="228"/>
      <c r="K237" s="228"/>
      <c r="L237" s="228"/>
      <c r="M237" s="228"/>
      <c r="N237" s="228"/>
      <c r="O237" s="228"/>
      <c r="P237" s="228"/>
      <c r="Q237" s="228"/>
      <c r="R237" s="229"/>
      <c r="S237" s="376"/>
      <c r="T237" s="377"/>
      <c r="U237" s="377"/>
      <c r="V237" s="377"/>
      <c r="W237" s="377"/>
      <c r="X237" s="378"/>
      <c r="Y237" s="347"/>
      <c r="Z237" s="348"/>
      <c r="AA237" s="348"/>
      <c r="AB237" s="348"/>
      <c r="AC237" s="348"/>
      <c r="AD237" s="349"/>
      <c r="AE237" s="40"/>
      <c r="AF237" s="41"/>
      <c r="AG237" s="41"/>
      <c r="AH237" s="41" t="str">
        <f>IF($S234="","",12)</f>
        <v/>
      </c>
      <c r="AI237" s="54" t="s">
        <v>101</v>
      </c>
      <c r="AJ237" s="306"/>
      <c r="AK237" s="307"/>
      <c r="AL237" s="307"/>
      <c r="AM237" s="393"/>
      <c r="AN237" s="306"/>
      <c r="AO237" s="307"/>
      <c r="AP237" s="307"/>
      <c r="AQ237" s="307"/>
      <c r="AR237" s="307"/>
      <c r="AS237" s="307"/>
      <c r="AT237" s="307"/>
      <c r="AU237" s="308"/>
    </row>
    <row r="238" spans="2:51" ht="12" customHeight="1">
      <c r="B238" s="83"/>
      <c r="C238" s="38"/>
      <c r="D238" s="39"/>
      <c r="E238" s="364">
        <v>1</v>
      </c>
      <c r="F238" s="367"/>
      <c r="G238" s="368"/>
      <c r="H238" s="368"/>
      <c r="I238" s="368"/>
      <c r="J238" s="368"/>
      <c r="K238" s="369"/>
      <c r="L238" s="367"/>
      <c r="M238" s="368"/>
      <c r="N238" s="368"/>
      <c r="O238" s="368"/>
      <c r="P238" s="368"/>
      <c r="Q238" s="368"/>
      <c r="R238" s="369"/>
      <c r="S238" s="373"/>
      <c r="T238" s="374"/>
      <c r="U238" s="374"/>
      <c r="V238" s="374"/>
      <c r="W238" s="374"/>
      <c r="X238" s="375"/>
      <c r="Y238" s="353" t="str">
        <f t="shared" ref="Y238" si="33">IF($S238="","",$S238+$S240)</f>
        <v/>
      </c>
      <c r="Z238" s="354"/>
      <c r="AA238" s="354"/>
      <c r="AB238" s="354"/>
      <c r="AC238" s="354"/>
      <c r="AD238" s="355"/>
      <c r="AE238" s="49"/>
      <c r="AF238" s="45"/>
      <c r="AG238" s="45"/>
      <c r="AH238" s="38"/>
      <c r="AI238" s="46"/>
      <c r="AJ238" s="49"/>
      <c r="AK238" s="38"/>
      <c r="AL238" s="38"/>
      <c r="AM238" s="55" t="s">
        <v>102</v>
      </c>
      <c r="AN238" s="38"/>
      <c r="AO238" s="38"/>
      <c r="AP238" s="22"/>
      <c r="AQ238" s="22"/>
      <c r="AR238" s="22"/>
      <c r="AS238" s="22"/>
      <c r="AT238" s="22"/>
      <c r="AU238" s="28"/>
      <c r="AX238" s="108">
        <f>S238</f>
        <v>0</v>
      </c>
    </row>
    <row r="239" spans="2:51" ht="12" customHeight="1">
      <c r="B239" s="64"/>
      <c r="C239" s="34"/>
      <c r="D239" s="57"/>
      <c r="E239" s="365"/>
      <c r="F239" s="370"/>
      <c r="G239" s="371"/>
      <c r="H239" s="371"/>
      <c r="I239" s="371"/>
      <c r="J239" s="371"/>
      <c r="K239" s="372"/>
      <c r="L239" s="370"/>
      <c r="M239" s="371"/>
      <c r="N239" s="371"/>
      <c r="O239" s="371"/>
      <c r="P239" s="371"/>
      <c r="Q239" s="371"/>
      <c r="R239" s="372"/>
      <c r="S239" s="376"/>
      <c r="T239" s="377"/>
      <c r="U239" s="377"/>
      <c r="V239" s="377"/>
      <c r="W239" s="377"/>
      <c r="X239" s="378"/>
      <c r="Y239" s="344"/>
      <c r="Z239" s="345"/>
      <c r="AA239" s="345"/>
      <c r="AB239" s="345"/>
      <c r="AC239" s="345"/>
      <c r="AD239" s="346"/>
      <c r="AE239" s="382" t="str">
        <f>IF($S238="","",'事業所税の申告書（第44号様式）'!$B$15)</f>
        <v/>
      </c>
      <c r="AF239" s="383"/>
      <c r="AG239" s="383"/>
      <c r="AH239" s="383"/>
      <c r="AI239" s="52" t="s">
        <v>99</v>
      </c>
      <c r="AJ239" s="47"/>
      <c r="AK239" s="34"/>
      <c r="AL239" s="34"/>
      <c r="AM239" s="57"/>
      <c r="AN239" s="34"/>
      <c r="AO239" s="34"/>
      <c r="AP239" s="34"/>
      <c r="AQ239" s="34"/>
      <c r="AR239" s="34"/>
      <c r="AS239" s="34"/>
      <c r="AT239" s="34"/>
      <c r="AU239" s="66"/>
    </row>
    <row r="240" spans="2:51" ht="12" customHeight="1">
      <c r="B240" s="64"/>
      <c r="C240" s="34"/>
      <c r="D240" s="57"/>
      <c r="E240" s="365"/>
      <c r="F240" s="384"/>
      <c r="G240" s="385"/>
      <c r="H240" s="385"/>
      <c r="I240" s="385"/>
      <c r="J240" s="385"/>
      <c r="K240" s="385"/>
      <c r="L240" s="385"/>
      <c r="M240" s="385"/>
      <c r="N240" s="385"/>
      <c r="O240" s="385"/>
      <c r="P240" s="385"/>
      <c r="Q240" s="385"/>
      <c r="R240" s="386"/>
      <c r="S240" s="373"/>
      <c r="T240" s="374"/>
      <c r="U240" s="374"/>
      <c r="V240" s="374"/>
      <c r="W240" s="374"/>
      <c r="X240" s="375"/>
      <c r="Y240" s="344"/>
      <c r="Z240" s="345"/>
      <c r="AA240" s="345"/>
      <c r="AB240" s="345"/>
      <c r="AC240" s="345"/>
      <c r="AD240" s="346"/>
      <c r="AE240" s="382" t="str">
        <f>IF($S238="","",'事業所税の申告書（第44号様式）'!$K$15)</f>
        <v/>
      </c>
      <c r="AF240" s="383"/>
      <c r="AG240" s="383"/>
      <c r="AH240" s="383"/>
      <c r="AI240" s="53" t="s">
        <v>100</v>
      </c>
      <c r="AJ240" s="328"/>
      <c r="AK240" s="329"/>
      <c r="AL240" s="329"/>
      <c r="AM240" s="330"/>
      <c r="AN240" s="328"/>
      <c r="AO240" s="329"/>
      <c r="AP240" s="329"/>
      <c r="AQ240" s="329"/>
      <c r="AR240" s="329"/>
      <c r="AS240" s="329"/>
      <c r="AT240" s="329"/>
      <c r="AU240" s="334"/>
      <c r="AY240" s="108">
        <f>S240</f>
        <v>0</v>
      </c>
    </row>
    <row r="241" spans="2:53" ht="12" customHeight="1">
      <c r="B241" s="81"/>
      <c r="C241" s="41"/>
      <c r="D241" s="42"/>
      <c r="E241" s="394"/>
      <c r="F241" s="227"/>
      <c r="G241" s="228"/>
      <c r="H241" s="228"/>
      <c r="I241" s="228"/>
      <c r="J241" s="228"/>
      <c r="K241" s="228"/>
      <c r="L241" s="228"/>
      <c r="M241" s="228"/>
      <c r="N241" s="228"/>
      <c r="O241" s="228"/>
      <c r="P241" s="228"/>
      <c r="Q241" s="228"/>
      <c r="R241" s="229"/>
      <c r="S241" s="376"/>
      <c r="T241" s="377"/>
      <c r="U241" s="377"/>
      <c r="V241" s="377"/>
      <c r="W241" s="377"/>
      <c r="X241" s="378"/>
      <c r="Y241" s="347"/>
      <c r="Z241" s="348"/>
      <c r="AA241" s="348"/>
      <c r="AB241" s="348"/>
      <c r="AC241" s="348"/>
      <c r="AD241" s="349"/>
      <c r="AE241" s="40"/>
      <c r="AF241" s="41"/>
      <c r="AG241" s="41"/>
      <c r="AH241" s="41" t="str">
        <f>IF($S238="","",12)</f>
        <v/>
      </c>
      <c r="AI241" s="54" t="s">
        <v>101</v>
      </c>
      <c r="AJ241" s="306"/>
      <c r="AK241" s="307"/>
      <c r="AL241" s="307"/>
      <c r="AM241" s="393"/>
      <c r="AN241" s="306"/>
      <c r="AO241" s="307"/>
      <c r="AP241" s="307"/>
      <c r="AQ241" s="307"/>
      <c r="AR241" s="307"/>
      <c r="AS241" s="307"/>
      <c r="AT241" s="307"/>
      <c r="AU241" s="308"/>
    </row>
    <row r="242" spans="2:53" ht="12" customHeight="1">
      <c r="B242" s="83"/>
      <c r="C242" s="38"/>
      <c r="D242" s="39"/>
      <c r="E242" s="364">
        <v>1</v>
      </c>
      <c r="F242" s="367"/>
      <c r="G242" s="368"/>
      <c r="H242" s="368"/>
      <c r="I242" s="368"/>
      <c r="J242" s="368"/>
      <c r="K242" s="369"/>
      <c r="L242" s="367"/>
      <c r="M242" s="368"/>
      <c r="N242" s="368"/>
      <c r="O242" s="368"/>
      <c r="P242" s="368"/>
      <c r="Q242" s="368"/>
      <c r="R242" s="369"/>
      <c r="S242" s="373"/>
      <c r="T242" s="374"/>
      <c r="U242" s="374"/>
      <c r="V242" s="374"/>
      <c r="W242" s="374"/>
      <c r="X242" s="375"/>
      <c r="Y242" s="353" t="str">
        <f t="shared" ref="Y242" si="34">IF($S242="","",$S242+$S244)</f>
        <v/>
      </c>
      <c r="Z242" s="354"/>
      <c r="AA242" s="354"/>
      <c r="AB242" s="354"/>
      <c r="AC242" s="354"/>
      <c r="AD242" s="355"/>
      <c r="AE242" s="49"/>
      <c r="AF242" s="45"/>
      <c r="AG242" s="45"/>
      <c r="AH242" s="38"/>
      <c r="AI242" s="46"/>
      <c r="AJ242" s="49"/>
      <c r="AK242" s="38"/>
      <c r="AL242" s="38"/>
      <c r="AM242" s="55" t="s">
        <v>102</v>
      </c>
      <c r="AN242" s="38"/>
      <c r="AO242" s="38"/>
      <c r="AP242" s="22"/>
      <c r="AQ242" s="22"/>
      <c r="AR242" s="22"/>
      <c r="AS242" s="22"/>
      <c r="AT242" s="22"/>
      <c r="AU242" s="28"/>
      <c r="AX242" s="108">
        <f>S242</f>
        <v>0</v>
      </c>
    </row>
    <row r="243" spans="2:53" ht="12" customHeight="1">
      <c r="B243" s="64"/>
      <c r="C243" s="34"/>
      <c r="D243" s="57"/>
      <c r="E243" s="365"/>
      <c r="F243" s="370"/>
      <c r="G243" s="371"/>
      <c r="H243" s="371"/>
      <c r="I243" s="371"/>
      <c r="J243" s="371"/>
      <c r="K243" s="372"/>
      <c r="L243" s="370"/>
      <c r="M243" s="371"/>
      <c r="N243" s="371"/>
      <c r="O243" s="371"/>
      <c r="P243" s="371"/>
      <c r="Q243" s="371"/>
      <c r="R243" s="372"/>
      <c r="S243" s="376"/>
      <c r="T243" s="377"/>
      <c r="U243" s="377"/>
      <c r="V243" s="377"/>
      <c r="W243" s="377"/>
      <c r="X243" s="378"/>
      <c r="Y243" s="344"/>
      <c r="Z243" s="345"/>
      <c r="AA243" s="345"/>
      <c r="AB243" s="345"/>
      <c r="AC243" s="345"/>
      <c r="AD243" s="346"/>
      <c r="AE243" s="382" t="str">
        <f>IF($S242="","",'事業所税の申告書（第44号様式）'!$B$15)</f>
        <v/>
      </c>
      <c r="AF243" s="383"/>
      <c r="AG243" s="383"/>
      <c r="AH243" s="383"/>
      <c r="AI243" s="52" t="s">
        <v>99</v>
      </c>
      <c r="AJ243" s="47"/>
      <c r="AK243" s="34"/>
      <c r="AL243" s="34"/>
      <c r="AM243" s="57"/>
      <c r="AN243" s="34"/>
      <c r="AO243" s="34"/>
      <c r="AP243" s="34"/>
      <c r="AQ243" s="34"/>
      <c r="AR243" s="34"/>
      <c r="AS243" s="34"/>
      <c r="AT243" s="34"/>
      <c r="AU243" s="66"/>
    </row>
    <row r="244" spans="2:53" ht="12" customHeight="1">
      <c r="B244" s="64"/>
      <c r="C244" s="34"/>
      <c r="D244" s="57"/>
      <c r="E244" s="365"/>
      <c r="F244" s="384"/>
      <c r="G244" s="385"/>
      <c r="H244" s="385"/>
      <c r="I244" s="385"/>
      <c r="J244" s="385"/>
      <c r="K244" s="385"/>
      <c r="L244" s="385"/>
      <c r="M244" s="385"/>
      <c r="N244" s="385"/>
      <c r="O244" s="385"/>
      <c r="P244" s="385"/>
      <c r="Q244" s="385"/>
      <c r="R244" s="386"/>
      <c r="S244" s="373"/>
      <c r="T244" s="374"/>
      <c r="U244" s="374"/>
      <c r="V244" s="374"/>
      <c r="W244" s="374"/>
      <c r="X244" s="375"/>
      <c r="Y244" s="344"/>
      <c r="Z244" s="345"/>
      <c r="AA244" s="345"/>
      <c r="AB244" s="345"/>
      <c r="AC244" s="345"/>
      <c r="AD244" s="346"/>
      <c r="AE244" s="382" t="str">
        <f>IF($S242="","",'事業所税の申告書（第44号様式）'!$K$15)</f>
        <v/>
      </c>
      <c r="AF244" s="383"/>
      <c r="AG244" s="383"/>
      <c r="AH244" s="383"/>
      <c r="AI244" s="53" t="s">
        <v>100</v>
      </c>
      <c r="AJ244" s="328"/>
      <c r="AK244" s="329"/>
      <c r="AL244" s="329"/>
      <c r="AM244" s="330"/>
      <c r="AN244" s="328"/>
      <c r="AO244" s="329"/>
      <c r="AP244" s="329"/>
      <c r="AQ244" s="329"/>
      <c r="AR244" s="329"/>
      <c r="AS244" s="329"/>
      <c r="AT244" s="329"/>
      <c r="AU244" s="334"/>
      <c r="AY244" s="108">
        <f>S244</f>
        <v>0</v>
      </c>
    </row>
    <row r="245" spans="2:53" ht="12" customHeight="1">
      <c r="B245" s="81"/>
      <c r="C245" s="41"/>
      <c r="D245" s="42"/>
      <c r="E245" s="394"/>
      <c r="F245" s="227"/>
      <c r="G245" s="228"/>
      <c r="H245" s="228"/>
      <c r="I245" s="228"/>
      <c r="J245" s="228"/>
      <c r="K245" s="228"/>
      <c r="L245" s="228"/>
      <c r="M245" s="228"/>
      <c r="N245" s="228"/>
      <c r="O245" s="228"/>
      <c r="P245" s="228"/>
      <c r="Q245" s="228"/>
      <c r="R245" s="229"/>
      <c r="S245" s="376"/>
      <c r="T245" s="377"/>
      <c r="U245" s="377"/>
      <c r="V245" s="377"/>
      <c r="W245" s="377"/>
      <c r="X245" s="378"/>
      <c r="Y245" s="347"/>
      <c r="Z245" s="348"/>
      <c r="AA245" s="348"/>
      <c r="AB245" s="348"/>
      <c r="AC245" s="348"/>
      <c r="AD245" s="349"/>
      <c r="AE245" s="40"/>
      <c r="AF245" s="41"/>
      <c r="AG245" s="41"/>
      <c r="AH245" s="41" t="str">
        <f>IF($S242="","",12)</f>
        <v/>
      </c>
      <c r="AI245" s="54" t="s">
        <v>101</v>
      </c>
      <c r="AJ245" s="306"/>
      <c r="AK245" s="307"/>
      <c r="AL245" s="307"/>
      <c r="AM245" s="393"/>
      <c r="AN245" s="306"/>
      <c r="AO245" s="307"/>
      <c r="AP245" s="307"/>
      <c r="AQ245" s="307"/>
      <c r="AR245" s="307"/>
      <c r="AS245" s="307"/>
      <c r="AT245" s="307"/>
      <c r="AU245" s="308"/>
    </row>
    <row r="246" spans="2:53" ht="12" customHeight="1">
      <c r="B246" s="83"/>
      <c r="C246" s="38"/>
      <c r="D246" s="39"/>
      <c r="E246" s="364">
        <v>1</v>
      </c>
      <c r="F246" s="367"/>
      <c r="G246" s="368"/>
      <c r="H246" s="368"/>
      <c r="I246" s="368"/>
      <c r="J246" s="368"/>
      <c r="K246" s="369"/>
      <c r="L246" s="367"/>
      <c r="M246" s="368"/>
      <c r="N246" s="368"/>
      <c r="O246" s="368"/>
      <c r="P246" s="368"/>
      <c r="Q246" s="368"/>
      <c r="R246" s="369"/>
      <c r="S246" s="373"/>
      <c r="T246" s="374"/>
      <c r="U246" s="374"/>
      <c r="V246" s="374"/>
      <c r="W246" s="374"/>
      <c r="X246" s="375"/>
      <c r="Y246" s="353" t="str">
        <f t="shared" ref="Y246" si="35">IF($S246="","",$S246+$S248)</f>
        <v/>
      </c>
      <c r="Z246" s="354"/>
      <c r="AA246" s="354"/>
      <c r="AB246" s="354"/>
      <c r="AC246" s="354"/>
      <c r="AD246" s="355"/>
      <c r="AE246" s="49"/>
      <c r="AF246" s="45"/>
      <c r="AG246" s="45"/>
      <c r="AH246" s="38"/>
      <c r="AI246" s="46"/>
      <c r="AJ246" s="49"/>
      <c r="AK246" s="38"/>
      <c r="AL246" s="38"/>
      <c r="AM246" s="55" t="s">
        <v>102</v>
      </c>
      <c r="AN246" s="38"/>
      <c r="AO246" s="38"/>
      <c r="AP246" s="22"/>
      <c r="AQ246" s="22"/>
      <c r="AR246" s="22"/>
      <c r="AS246" s="22"/>
      <c r="AT246" s="22"/>
      <c r="AU246" s="28"/>
      <c r="AX246" s="108">
        <f>S246</f>
        <v>0</v>
      </c>
    </row>
    <row r="247" spans="2:53" ht="12" customHeight="1">
      <c r="B247" s="64"/>
      <c r="C247" s="34"/>
      <c r="D247" s="57"/>
      <c r="E247" s="365"/>
      <c r="F247" s="370"/>
      <c r="G247" s="371"/>
      <c r="H247" s="371"/>
      <c r="I247" s="371"/>
      <c r="J247" s="371"/>
      <c r="K247" s="372"/>
      <c r="L247" s="370"/>
      <c r="M247" s="371"/>
      <c r="N247" s="371"/>
      <c r="O247" s="371"/>
      <c r="P247" s="371"/>
      <c r="Q247" s="371"/>
      <c r="R247" s="372"/>
      <c r="S247" s="376"/>
      <c r="T247" s="377"/>
      <c r="U247" s="377"/>
      <c r="V247" s="377"/>
      <c r="W247" s="377"/>
      <c r="X247" s="378"/>
      <c r="Y247" s="344"/>
      <c r="Z247" s="345"/>
      <c r="AA247" s="345"/>
      <c r="AB247" s="345"/>
      <c r="AC247" s="345"/>
      <c r="AD247" s="346"/>
      <c r="AE247" s="382" t="str">
        <f>IF($S246="","",'事業所税の申告書（第44号様式）'!$B$15)</f>
        <v/>
      </c>
      <c r="AF247" s="383"/>
      <c r="AG247" s="383"/>
      <c r="AH247" s="383"/>
      <c r="AI247" s="52" t="s">
        <v>99</v>
      </c>
      <c r="AJ247" s="47"/>
      <c r="AK247" s="34"/>
      <c r="AL247" s="34"/>
      <c r="AM247" s="57"/>
      <c r="AN247" s="34"/>
      <c r="AO247" s="34"/>
      <c r="AP247" s="34"/>
      <c r="AQ247" s="34"/>
      <c r="AR247" s="34"/>
      <c r="AS247" s="34"/>
      <c r="AT247" s="34"/>
      <c r="AU247" s="66"/>
    </row>
    <row r="248" spans="2:53" ht="12" customHeight="1">
      <c r="B248" s="64"/>
      <c r="C248" s="34"/>
      <c r="D248" s="57"/>
      <c r="E248" s="365"/>
      <c r="F248" s="384"/>
      <c r="G248" s="385"/>
      <c r="H248" s="385"/>
      <c r="I248" s="385"/>
      <c r="J248" s="385"/>
      <c r="K248" s="385"/>
      <c r="L248" s="385"/>
      <c r="M248" s="385"/>
      <c r="N248" s="385"/>
      <c r="O248" s="385"/>
      <c r="P248" s="385"/>
      <c r="Q248" s="385"/>
      <c r="R248" s="386"/>
      <c r="S248" s="373"/>
      <c r="T248" s="374"/>
      <c r="U248" s="374"/>
      <c r="V248" s="374"/>
      <c r="W248" s="374"/>
      <c r="X248" s="375"/>
      <c r="Y248" s="344"/>
      <c r="Z248" s="345"/>
      <c r="AA248" s="345"/>
      <c r="AB248" s="345"/>
      <c r="AC248" s="345"/>
      <c r="AD248" s="346"/>
      <c r="AE248" s="382" t="str">
        <f>IF($S246="","",'事業所税の申告書（第44号様式）'!$K$15)</f>
        <v/>
      </c>
      <c r="AF248" s="383"/>
      <c r="AG248" s="383"/>
      <c r="AH248" s="383"/>
      <c r="AI248" s="53" t="s">
        <v>100</v>
      </c>
      <c r="AJ248" s="328"/>
      <c r="AK248" s="329"/>
      <c r="AL248" s="329"/>
      <c r="AM248" s="330"/>
      <c r="AN248" s="328"/>
      <c r="AO248" s="329"/>
      <c r="AP248" s="329"/>
      <c r="AQ248" s="329"/>
      <c r="AR248" s="329"/>
      <c r="AS248" s="329"/>
      <c r="AT248" s="329"/>
      <c r="AU248" s="334"/>
      <c r="AY248" s="108">
        <f>S248</f>
        <v>0</v>
      </c>
    </row>
    <row r="249" spans="2:53" ht="12" customHeight="1" thickBot="1">
      <c r="B249" s="88"/>
      <c r="C249" s="61"/>
      <c r="D249" s="62"/>
      <c r="E249" s="366"/>
      <c r="F249" s="387"/>
      <c r="G249" s="388"/>
      <c r="H249" s="388"/>
      <c r="I249" s="388"/>
      <c r="J249" s="388"/>
      <c r="K249" s="388"/>
      <c r="L249" s="388"/>
      <c r="M249" s="388"/>
      <c r="N249" s="388"/>
      <c r="O249" s="388"/>
      <c r="P249" s="388"/>
      <c r="Q249" s="388"/>
      <c r="R249" s="389"/>
      <c r="S249" s="390"/>
      <c r="T249" s="391"/>
      <c r="U249" s="391"/>
      <c r="V249" s="391"/>
      <c r="W249" s="391"/>
      <c r="X249" s="392"/>
      <c r="Y249" s="379"/>
      <c r="Z249" s="380"/>
      <c r="AA249" s="380"/>
      <c r="AB249" s="380"/>
      <c r="AC249" s="380"/>
      <c r="AD249" s="381"/>
      <c r="AE249" s="60"/>
      <c r="AF249" s="61"/>
      <c r="AG249" s="61"/>
      <c r="AH249" s="61" t="str">
        <f>IF($S246="","",12)</f>
        <v/>
      </c>
      <c r="AI249" s="63" t="s">
        <v>101</v>
      </c>
      <c r="AJ249" s="331"/>
      <c r="AK249" s="332"/>
      <c r="AL249" s="332"/>
      <c r="AM249" s="333"/>
      <c r="AN249" s="331"/>
      <c r="AO249" s="332"/>
      <c r="AP249" s="332"/>
      <c r="AQ249" s="332"/>
      <c r="AR249" s="332"/>
      <c r="AS249" s="332"/>
      <c r="AT249" s="332"/>
      <c r="AU249" s="335"/>
    </row>
    <row r="250" spans="2:53" ht="12" customHeight="1" thickTop="1">
      <c r="B250" s="64"/>
      <c r="C250" s="34"/>
      <c r="D250" s="57"/>
      <c r="E250" s="336" t="s">
        <v>129</v>
      </c>
      <c r="F250" s="442"/>
      <c r="G250" s="443"/>
      <c r="H250" s="443"/>
      <c r="I250" s="443"/>
      <c r="J250" s="443"/>
      <c r="K250" s="443"/>
      <c r="L250" s="443"/>
      <c r="M250" s="443"/>
      <c r="N250" s="443"/>
      <c r="O250" s="443"/>
      <c r="P250" s="443"/>
      <c r="Q250" s="443"/>
      <c r="R250" s="444"/>
      <c r="S250" s="344" t="str">
        <f>IF($AX$252=0,"",$AX$252)</f>
        <v/>
      </c>
      <c r="T250" s="345"/>
      <c r="U250" s="345"/>
      <c r="V250" s="345"/>
      <c r="W250" s="345"/>
      <c r="X250" s="346"/>
      <c r="Y250" s="344" t="str">
        <f>IF(S250="","",SUM($S$250:$X$253))</f>
        <v/>
      </c>
      <c r="Z250" s="345"/>
      <c r="AA250" s="345"/>
      <c r="AB250" s="345"/>
      <c r="AC250" s="345"/>
      <c r="AD250" s="346"/>
      <c r="AE250" s="442"/>
      <c r="AF250" s="443"/>
      <c r="AG250" s="443"/>
      <c r="AH250" s="443"/>
      <c r="AI250" s="444"/>
      <c r="AJ250" s="47"/>
      <c r="AK250" s="34"/>
      <c r="AL250" s="34"/>
      <c r="AM250" s="58" t="s">
        <v>102</v>
      </c>
      <c r="AN250" s="34"/>
      <c r="AO250" s="34"/>
      <c r="AP250" s="30"/>
      <c r="AQ250" s="30"/>
      <c r="AR250" s="30"/>
      <c r="AS250" s="30"/>
      <c r="AT250" s="30"/>
      <c r="AU250" s="50"/>
    </row>
    <row r="251" spans="2:53" ht="12" customHeight="1">
      <c r="B251" s="64"/>
      <c r="C251" s="34"/>
      <c r="D251" s="57"/>
      <c r="E251" s="336"/>
      <c r="F251" s="338"/>
      <c r="G251" s="339"/>
      <c r="H251" s="339"/>
      <c r="I251" s="339"/>
      <c r="J251" s="339"/>
      <c r="K251" s="339"/>
      <c r="L251" s="339"/>
      <c r="M251" s="339"/>
      <c r="N251" s="339"/>
      <c r="O251" s="339"/>
      <c r="P251" s="339"/>
      <c r="Q251" s="339"/>
      <c r="R251" s="340"/>
      <c r="S251" s="347"/>
      <c r="T251" s="348"/>
      <c r="U251" s="348"/>
      <c r="V251" s="348"/>
      <c r="W251" s="348"/>
      <c r="X251" s="349"/>
      <c r="Y251" s="344"/>
      <c r="Z251" s="345"/>
      <c r="AA251" s="345"/>
      <c r="AB251" s="345"/>
      <c r="AC251" s="345"/>
      <c r="AD251" s="346"/>
      <c r="AE251" s="338"/>
      <c r="AF251" s="339"/>
      <c r="AG251" s="339"/>
      <c r="AH251" s="339"/>
      <c r="AI251" s="340"/>
      <c r="AJ251" s="47"/>
      <c r="AK251" s="34"/>
      <c r="AL251" s="34"/>
      <c r="AM251" s="57"/>
      <c r="AN251" s="34"/>
      <c r="AO251" s="34"/>
      <c r="AP251" s="34"/>
      <c r="AQ251" s="34"/>
      <c r="AR251" s="34"/>
      <c r="AS251" s="34"/>
      <c r="AT251" s="34"/>
      <c r="AU251" s="66"/>
      <c r="AY251" s="108"/>
      <c r="AZ251" s="8">
        <f>SUM(AJ224:AM249)</f>
        <v>0</v>
      </c>
      <c r="BA251" s="8">
        <f>SUM(AN224:AU249)</f>
        <v>0</v>
      </c>
    </row>
    <row r="252" spans="2:53" ht="12" customHeight="1">
      <c r="B252" s="64"/>
      <c r="C252" s="34"/>
      <c r="D252" s="57"/>
      <c r="E252" s="336"/>
      <c r="F252" s="338"/>
      <c r="G252" s="339"/>
      <c r="H252" s="339"/>
      <c r="I252" s="339"/>
      <c r="J252" s="339"/>
      <c r="K252" s="339"/>
      <c r="L252" s="339"/>
      <c r="M252" s="339"/>
      <c r="N252" s="339"/>
      <c r="O252" s="339"/>
      <c r="P252" s="339"/>
      <c r="Q252" s="339"/>
      <c r="R252" s="340"/>
      <c r="S252" s="353" t="str">
        <f>IF($AY$252=0,"",$AY$252)</f>
        <v/>
      </c>
      <c r="T252" s="354"/>
      <c r="U252" s="354"/>
      <c r="V252" s="354"/>
      <c r="W252" s="354"/>
      <c r="X252" s="355"/>
      <c r="Y252" s="344"/>
      <c r="Z252" s="345"/>
      <c r="AA252" s="345"/>
      <c r="AB252" s="345"/>
      <c r="AC252" s="345"/>
      <c r="AD252" s="346"/>
      <c r="AE252" s="338"/>
      <c r="AF252" s="339"/>
      <c r="AG252" s="339"/>
      <c r="AH252" s="339"/>
      <c r="AI252" s="340"/>
      <c r="AJ252" s="356">
        <f>$AZ$252</f>
        <v>0</v>
      </c>
      <c r="AK252" s="357"/>
      <c r="AL252" s="357"/>
      <c r="AM252" s="358"/>
      <c r="AN252" s="356">
        <f>$BA$252</f>
        <v>0</v>
      </c>
      <c r="AO252" s="357"/>
      <c r="AP252" s="357"/>
      <c r="AQ252" s="357"/>
      <c r="AR252" s="357"/>
      <c r="AS252" s="357"/>
      <c r="AT252" s="357"/>
      <c r="AU252" s="362"/>
      <c r="AX252" s="108">
        <f>SUM(AX12:AX251)</f>
        <v>0</v>
      </c>
      <c r="AY252" s="108">
        <f>SUM(AY12:AY251)</f>
        <v>0</v>
      </c>
      <c r="AZ252" s="112">
        <f>SUM(AZ41:AZ251)</f>
        <v>0</v>
      </c>
      <c r="BA252" s="112">
        <f>SUM(BA41:BA251)</f>
        <v>0</v>
      </c>
    </row>
    <row r="253" spans="2:53" ht="12" customHeight="1" thickBot="1">
      <c r="B253" s="65"/>
      <c r="C253" s="67"/>
      <c r="D253" s="68"/>
      <c r="E253" s="337"/>
      <c r="F253" s="341"/>
      <c r="G253" s="342"/>
      <c r="H253" s="342"/>
      <c r="I253" s="342"/>
      <c r="J253" s="342"/>
      <c r="K253" s="342"/>
      <c r="L253" s="342"/>
      <c r="M253" s="342"/>
      <c r="N253" s="342"/>
      <c r="O253" s="342"/>
      <c r="P253" s="342"/>
      <c r="Q253" s="342"/>
      <c r="R253" s="343"/>
      <c r="S253" s="350"/>
      <c r="T253" s="351"/>
      <c r="U253" s="351"/>
      <c r="V253" s="351"/>
      <c r="W253" s="351"/>
      <c r="X253" s="352"/>
      <c r="Y253" s="350"/>
      <c r="Z253" s="351"/>
      <c r="AA253" s="351"/>
      <c r="AB253" s="351"/>
      <c r="AC253" s="351"/>
      <c r="AD253" s="352"/>
      <c r="AE253" s="341"/>
      <c r="AF253" s="342"/>
      <c r="AG253" s="342"/>
      <c r="AH253" s="342"/>
      <c r="AI253" s="343"/>
      <c r="AJ253" s="359"/>
      <c r="AK253" s="360"/>
      <c r="AL253" s="360"/>
      <c r="AM253" s="361"/>
      <c r="AN253" s="359"/>
      <c r="AO253" s="360"/>
      <c r="AP253" s="360"/>
      <c r="AQ253" s="360"/>
      <c r="AR253" s="360"/>
      <c r="AS253" s="360"/>
      <c r="AT253" s="360"/>
      <c r="AU253" s="363"/>
    </row>
    <row r="254" spans="2:53">
      <c r="B254" s="35"/>
      <c r="C254" s="35"/>
      <c r="D254" s="32"/>
      <c r="E254" s="30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2"/>
    </row>
  </sheetData>
  <sheetProtection sheet="1" objects="1" scenarios="1" selectLockedCells="1"/>
  <mergeCells count="732">
    <mergeCell ref="F224:R225"/>
    <mergeCell ref="AE224:AH224"/>
    <mergeCell ref="AJ224:AM225"/>
    <mergeCell ref="F222:K223"/>
    <mergeCell ref="L222:R223"/>
    <mergeCell ref="Y222:AD225"/>
    <mergeCell ref="AJ22:AM23"/>
    <mergeCell ref="AN22:AU23"/>
    <mergeCell ref="L242:R243"/>
    <mergeCell ref="F36:K37"/>
    <mergeCell ref="L138:R139"/>
    <mergeCell ref="AE139:AH139"/>
    <mergeCell ref="Y20:AD23"/>
    <mergeCell ref="Y24:AD27"/>
    <mergeCell ref="Y28:AD31"/>
    <mergeCell ref="Y32:AD35"/>
    <mergeCell ref="S230:X231"/>
    <mergeCell ref="S232:X233"/>
    <mergeCell ref="S234:X235"/>
    <mergeCell ref="S40:X41"/>
    <mergeCell ref="S42:X43"/>
    <mergeCell ref="S222:X223"/>
    <mergeCell ref="S224:X225"/>
    <mergeCell ref="S226:X227"/>
    <mergeCell ref="Y36:AD39"/>
    <mergeCell ref="AN252:AU253"/>
    <mergeCell ref="S12:X13"/>
    <mergeCell ref="S14:X15"/>
    <mergeCell ref="S16:X17"/>
    <mergeCell ref="S18:X19"/>
    <mergeCell ref="S20:X21"/>
    <mergeCell ref="AE248:AH248"/>
    <mergeCell ref="AE240:AH240"/>
    <mergeCell ref="AJ240:AM241"/>
    <mergeCell ref="AN240:AU241"/>
    <mergeCell ref="Y12:AD15"/>
    <mergeCell ref="AE223:AH223"/>
    <mergeCell ref="Y16:AD19"/>
    <mergeCell ref="S228:X229"/>
    <mergeCell ref="S34:X35"/>
    <mergeCell ref="S138:X139"/>
    <mergeCell ref="Y138:AD141"/>
    <mergeCell ref="N170:S170"/>
    <mergeCell ref="W170:W174"/>
    <mergeCell ref="S180:X181"/>
    <mergeCell ref="L36:R37"/>
    <mergeCell ref="F38:R39"/>
    <mergeCell ref="S36:X37"/>
    <mergeCell ref="E250:E253"/>
    <mergeCell ref="AJ244:AM245"/>
    <mergeCell ref="AN244:AU245"/>
    <mergeCell ref="E246:E249"/>
    <mergeCell ref="F246:K247"/>
    <mergeCell ref="L246:R247"/>
    <mergeCell ref="F248:R249"/>
    <mergeCell ref="AE243:AH243"/>
    <mergeCell ref="F244:R245"/>
    <mergeCell ref="AE244:AH244"/>
    <mergeCell ref="S242:X243"/>
    <mergeCell ref="S244:X245"/>
    <mergeCell ref="E242:E245"/>
    <mergeCell ref="AE247:AH247"/>
    <mergeCell ref="AJ248:AM249"/>
    <mergeCell ref="AN248:AU249"/>
    <mergeCell ref="E238:E241"/>
    <mergeCell ref="F238:K239"/>
    <mergeCell ref="L238:R239"/>
    <mergeCell ref="AE239:AH239"/>
    <mergeCell ref="F240:R241"/>
    <mergeCell ref="AE235:AH235"/>
    <mergeCell ref="F236:R237"/>
    <mergeCell ref="AJ236:AM237"/>
    <mergeCell ref="AJ252:AM253"/>
    <mergeCell ref="Y238:AD241"/>
    <mergeCell ref="Y242:AD245"/>
    <mergeCell ref="Y246:AD249"/>
    <mergeCell ref="Y250:AD253"/>
    <mergeCell ref="F250:R253"/>
    <mergeCell ref="AE250:AI253"/>
    <mergeCell ref="Y234:AD237"/>
    <mergeCell ref="S246:X247"/>
    <mergeCell ref="S248:X249"/>
    <mergeCell ref="S250:X251"/>
    <mergeCell ref="S252:X253"/>
    <mergeCell ref="S236:X237"/>
    <mergeCell ref="S238:X239"/>
    <mergeCell ref="S240:X241"/>
    <mergeCell ref="F242:K243"/>
    <mergeCell ref="E234:E237"/>
    <mergeCell ref="F234:K235"/>
    <mergeCell ref="L234:R235"/>
    <mergeCell ref="AE228:AH228"/>
    <mergeCell ref="E230:E233"/>
    <mergeCell ref="F230:K231"/>
    <mergeCell ref="L230:R231"/>
    <mergeCell ref="F232:R233"/>
    <mergeCell ref="AN236:AU237"/>
    <mergeCell ref="Y226:AD229"/>
    <mergeCell ref="Y230:AD233"/>
    <mergeCell ref="E226:E229"/>
    <mergeCell ref="F226:K227"/>
    <mergeCell ref="L226:R227"/>
    <mergeCell ref="F228:R229"/>
    <mergeCell ref="AE231:AH231"/>
    <mergeCell ref="AE232:AH232"/>
    <mergeCell ref="AE236:AH236"/>
    <mergeCell ref="AE227:AH227"/>
    <mergeCell ref="AJ228:AM229"/>
    <mergeCell ref="AN228:AU229"/>
    <mergeCell ref="AJ232:AM233"/>
    <mergeCell ref="AN232:AU233"/>
    <mergeCell ref="AV213:AV223"/>
    <mergeCell ref="K214:V214"/>
    <mergeCell ref="K215:V215"/>
    <mergeCell ref="X215:AC215"/>
    <mergeCell ref="AE215:AH215"/>
    <mergeCell ref="AI215:AU216"/>
    <mergeCell ref="AE216:AH216"/>
    <mergeCell ref="AN219:AU219"/>
    <mergeCell ref="T220:W221"/>
    <mergeCell ref="X220:X221"/>
    <mergeCell ref="F217:K218"/>
    <mergeCell ref="L217:R218"/>
    <mergeCell ref="Y217:AD217"/>
    <mergeCell ref="AM217:AR217"/>
    <mergeCell ref="T218:W219"/>
    <mergeCell ref="X218:X219"/>
    <mergeCell ref="F219:R221"/>
    <mergeCell ref="Y219:AD219"/>
    <mergeCell ref="AJ219:AM219"/>
    <mergeCell ref="S38:X39"/>
    <mergeCell ref="F32:K33"/>
    <mergeCell ref="L32:R33"/>
    <mergeCell ref="F34:R35"/>
    <mergeCell ref="S32:X33"/>
    <mergeCell ref="F28:K29"/>
    <mergeCell ref="L28:R29"/>
    <mergeCell ref="F30:R31"/>
    <mergeCell ref="S28:X29"/>
    <mergeCell ref="S30:X31"/>
    <mergeCell ref="L24:R25"/>
    <mergeCell ref="F26:R27"/>
    <mergeCell ref="S24:X25"/>
    <mergeCell ref="S26:X27"/>
    <mergeCell ref="F18:R19"/>
    <mergeCell ref="F20:K21"/>
    <mergeCell ref="L20:R21"/>
    <mergeCell ref="AJ14:AM15"/>
    <mergeCell ref="AN14:AU15"/>
    <mergeCell ref="F14:R15"/>
    <mergeCell ref="AE21:AH21"/>
    <mergeCell ref="AJ18:AM19"/>
    <mergeCell ref="AN18:AU19"/>
    <mergeCell ref="AJ26:AM27"/>
    <mergeCell ref="AN26:AU27"/>
    <mergeCell ref="AT2:AU2"/>
    <mergeCell ref="AJ3:AL4"/>
    <mergeCell ref="AT3:AU4"/>
    <mergeCell ref="AE3:AF4"/>
    <mergeCell ref="AJ2:AL2"/>
    <mergeCell ref="AM2:AN2"/>
    <mergeCell ref="AM3:AN4"/>
    <mergeCell ref="F12:K13"/>
    <mergeCell ref="L12:R13"/>
    <mergeCell ref="AM7:AR7"/>
    <mergeCell ref="K4:V4"/>
    <mergeCell ref="K5:V5"/>
    <mergeCell ref="AI5:AU6"/>
    <mergeCell ref="X3:AC3"/>
    <mergeCell ref="X5:AC5"/>
    <mergeCell ref="N2:S2"/>
    <mergeCell ref="AG3:AI4"/>
    <mergeCell ref="AG2:AI2"/>
    <mergeCell ref="AO2:AS2"/>
    <mergeCell ref="AO3:AS4"/>
    <mergeCell ref="E222:E225"/>
    <mergeCell ref="Y220:AD220"/>
    <mergeCell ref="E36:E39"/>
    <mergeCell ref="E40:E43"/>
    <mergeCell ref="AG213:AI214"/>
    <mergeCell ref="AJ213:AL214"/>
    <mergeCell ref="AM213:AN214"/>
    <mergeCell ref="AO213:AS214"/>
    <mergeCell ref="AT128:AU128"/>
    <mergeCell ref="B129:I130"/>
    <mergeCell ref="AM129:AN130"/>
    <mergeCell ref="AO129:AS130"/>
    <mergeCell ref="AN38:AU39"/>
    <mergeCell ref="AJ42:AM43"/>
    <mergeCell ref="AN42:AU43"/>
    <mergeCell ref="N212:S212"/>
    <mergeCell ref="AT212:AU212"/>
    <mergeCell ref="B213:I214"/>
    <mergeCell ref="X213:AC213"/>
    <mergeCell ref="AE213:AF214"/>
    <mergeCell ref="AT213:AU214"/>
    <mergeCell ref="E217:E221"/>
    <mergeCell ref="AN224:AU225"/>
    <mergeCell ref="Y40:AD43"/>
    <mergeCell ref="F40:R43"/>
    <mergeCell ref="AE40:AI43"/>
    <mergeCell ref="AE5:AH5"/>
    <mergeCell ref="AE6:AH6"/>
    <mergeCell ref="AE33:AH33"/>
    <mergeCell ref="AE34:AH34"/>
    <mergeCell ref="AE37:AH37"/>
    <mergeCell ref="AE38:AH38"/>
    <mergeCell ref="AJ34:AM35"/>
    <mergeCell ref="AJ38:AM39"/>
    <mergeCell ref="AE17:AH17"/>
    <mergeCell ref="AE18:AH18"/>
    <mergeCell ref="AE25:AH25"/>
    <mergeCell ref="AE26:AH26"/>
    <mergeCell ref="AE22:AH22"/>
    <mergeCell ref="AE13:AH13"/>
    <mergeCell ref="AE14:AH14"/>
    <mergeCell ref="AJ9:AM9"/>
    <mergeCell ref="F7:K8"/>
    <mergeCell ref="L7:R8"/>
    <mergeCell ref="F9:R11"/>
    <mergeCell ref="F16:K17"/>
    <mergeCell ref="L16:R17"/>
    <mergeCell ref="Y7:AD7"/>
    <mergeCell ref="AV3:AV13"/>
    <mergeCell ref="AJ30:AM31"/>
    <mergeCell ref="AN30:AU31"/>
    <mergeCell ref="E32:E35"/>
    <mergeCell ref="AE29:AH29"/>
    <mergeCell ref="AE30:AH30"/>
    <mergeCell ref="F24:K25"/>
    <mergeCell ref="E24:E27"/>
    <mergeCell ref="S22:X23"/>
    <mergeCell ref="E20:E23"/>
    <mergeCell ref="F22:R23"/>
    <mergeCell ref="B3:I4"/>
    <mergeCell ref="AN34:AU35"/>
    <mergeCell ref="AN9:AU9"/>
    <mergeCell ref="E7:E11"/>
    <mergeCell ref="E12:E15"/>
    <mergeCell ref="E16:E19"/>
    <mergeCell ref="Y9:AD9"/>
    <mergeCell ref="Y10:AD10"/>
    <mergeCell ref="T8:W9"/>
    <mergeCell ref="X8:X9"/>
    <mergeCell ref="T10:W11"/>
    <mergeCell ref="X10:X11"/>
    <mergeCell ref="E28:E31"/>
    <mergeCell ref="AG212:AI212"/>
    <mergeCell ref="AJ212:AL212"/>
    <mergeCell ref="AM212:AN212"/>
    <mergeCell ref="AO212:AS212"/>
    <mergeCell ref="W2:W6"/>
    <mergeCell ref="W212:W216"/>
    <mergeCell ref="AE2:AF2"/>
    <mergeCell ref="AE212:AF212"/>
    <mergeCell ref="N128:S128"/>
    <mergeCell ref="W128:W132"/>
    <mergeCell ref="AE128:AF128"/>
    <mergeCell ref="AG128:AI128"/>
    <mergeCell ref="AJ128:AL128"/>
    <mergeCell ref="AM128:AN128"/>
    <mergeCell ref="AO128:AS128"/>
    <mergeCell ref="X129:AC129"/>
    <mergeCell ref="AE129:AF130"/>
    <mergeCell ref="AG129:AI130"/>
    <mergeCell ref="AJ129:AL130"/>
    <mergeCell ref="F140:R141"/>
    <mergeCell ref="S140:X141"/>
    <mergeCell ref="AE140:AH140"/>
    <mergeCell ref="AJ140:AM141"/>
    <mergeCell ref="AN140:AU141"/>
    <mergeCell ref="AT129:AU130"/>
    <mergeCell ref="AV129:AV139"/>
    <mergeCell ref="K130:V130"/>
    <mergeCell ref="K131:V131"/>
    <mergeCell ref="X131:AC131"/>
    <mergeCell ref="AE131:AH131"/>
    <mergeCell ref="AI131:AU132"/>
    <mergeCell ref="AE132:AH132"/>
    <mergeCell ref="E133:E137"/>
    <mergeCell ref="F133:K134"/>
    <mergeCell ref="L133:R134"/>
    <mergeCell ref="Y133:AD133"/>
    <mergeCell ref="AM133:AR133"/>
    <mergeCell ref="T134:W135"/>
    <mergeCell ref="X134:X135"/>
    <mergeCell ref="F135:R137"/>
    <mergeCell ref="Y135:AD135"/>
    <mergeCell ref="AJ135:AM135"/>
    <mergeCell ref="AN135:AU135"/>
    <mergeCell ref="T136:W137"/>
    <mergeCell ref="X136:X137"/>
    <mergeCell ref="Y136:AD136"/>
    <mergeCell ref="E138:E141"/>
    <mergeCell ref="F138:K139"/>
    <mergeCell ref="E142:E145"/>
    <mergeCell ref="F142:K143"/>
    <mergeCell ref="L142:R143"/>
    <mergeCell ref="S142:X143"/>
    <mergeCell ref="Y142:AD145"/>
    <mergeCell ref="AE143:AH143"/>
    <mergeCell ref="F144:R145"/>
    <mergeCell ref="S144:X145"/>
    <mergeCell ref="AE144:AH144"/>
    <mergeCell ref="AJ144:AM145"/>
    <mergeCell ref="AN144:AU145"/>
    <mergeCell ref="AJ148:AM149"/>
    <mergeCell ref="AN148:AU149"/>
    <mergeCell ref="E150:E153"/>
    <mergeCell ref="F150:K151"/>
    <mergeCell ref="L150:R151"/>
    <mergeCell ref="S150:X151"/>
    <mergeCell ref="Y150:AD153"/>
    <mergeCell ref="AE151:AH151"/>
    <mergeCell ref="F152:R153"/>
    <mergeCell ref="S152:X153"/>
    <mergeCell ref="AE152:AH152"/>
    <mergeCell ref="AJ152:AM153"/>
    <mergeCell ref="AN152:AU153"/>
    <mergeCell ref="E146:E149"/>
    <mergeCell ref="F146:K147"/>
    <mergeCell ref="L146:R147"/>
    <mergeCell ref="S146:X147"/>
    <mergeCell ref="Y146:AD149"/>
    <mergeCell ref="AE147:AH147"/>
    <mergeCell ref="F148:R149"/>
    <mergeCell ref="S148:X149"/>
    <mergeCell ref="AE148:AH148"/>
    <mergeCell ref="AJ156:AM157"/>
    <mergeCell ref="AN156:AU157"/>
    <mergeCell ref="E158:E161"/>
    <mergeCell ref="F158:K159"/>
    <mergeCell ref="L158:R159"/>
    <mergeCell ref="S158:X159"/>
    <mergeCell ref="Y158:AD161"/>
    <mergeCell ref="AE159:AH159"/>
    <mergeCell ref="F160:R161"/>
    <mergeCell ref="S160:X161"/>
    <mergeCell ref="AE160:AH160"/>
    <mergeCell ref="AJ160:AM161"/>
    <mergeCell ref="AN160:AU161"/>
    <mergeCell ref="E154:E157"/>
    <mergeCell ref="F154:K155"/>
    <mergeCell ref="L154:R155"/>
    <mergeCell ref="S154:X155"/>
    <mergeCell ref="Y154:AD157"/>
    <mergeCell ref="AE155:AH155"/>
    <mergeCell ref="F156:R157"/>
    <mergeCell ref="S156:X157"/>
    <mergeCell ref="AE156:AH156"/>
    <mergeCell ref="AJ164:AM165"/>
    <mergeCell ref="AN164:AU165"/>
    <mergeCell ref="E166:E169"/>
    <mergeCell ref="S166:X167"/>
    <mergeCell ref="Y166:AD169"/>
    <mergeCell ref="S168:X169"/>
    <mergeCell ref="AJ168:AM169"/>
    <mergeCell ref="AN168:AU169"/>
    <mergeCell ref="F166:R169"/>
    <mergeCell ref="AE166:AI169"/>
    <mergeCell ref="E162:E165"/>
    <mergeCell ref="F162:K163"/>
    <mergeCell ref="L162:R163"/>
    <mergeCell ref="S162:X163"/>
    <mergeCell ref="Y162:AD165"/>
    <mergeCell ref="AE163:AH163"/>
    <mergeCell ref="F164:R165"/>
    <mergeCell ref="S164:X165"/>
    <mergeCell ref="AE164:AH164"/>
    <mergeCell ref="AE170:AF170"/>
    <mergeCell ref="AG170:AI170"/>
    <mergeCell ref="AJ170:AL170"/>
    <mergeCell ref="AM170:AN170"/>
    <mergeCell ref="AO170:AS170"/>
    <mergeCell ref="AT170:AU170"/>
    <mergeCell ref="B171:I172"/>
    <mergeCell ref="X171:AC171"/>
    <mergeCell ref="AE171:AF172"/>
    <mergeCell ref="AG171:AI172"/>
    <mergeCell ref="AJ171:AL172"/>
    <mergeCell ref="AM171:AN172"/>
    <mergeCell ref="AO171:AS172"/>
    <mergeCell ref="AT171:AU172"/>
    <mergeCell ref="AV171:AV181"/>
    <mergeCell ref="K172:V172"/>
    <mergeCell ref="K173:V173"/>
    <mergeCell ref="X173:AC173"/>
    <mergeCell ref="AE173:AH173"/>
    <mergeCell ref="AI173:AU174"/>
    <mergeCell ref="AE174:AH174"/>
    <mergeCell ref="E175:E179"/>
    <mergeCell ref="F175:K176"/>
    <mergeCell ref="L175:R176"/>
    <mergeCell ref="Y175:AD175"/>
    <mergeCell ref="AM175:AR175"/>
    <mergeCell ref="T176:W177"/>
    <mergeCell ref="X176:X177"/>
    <mergeCell ref="F177:R179"/>
    <mergeCell ref="Y177:AD177"/>
    <mergeCell ref="AJ177:AM177"/>
    <mergeCell ref="AN177:AU177"/>
    <mergeCell ref="T178:W179"/>
    <mergeCell ref="X178:X179"/>
    <mergeCell ref="Y178:AD178"/>
    <mergeCell ref="E180:E183"/>
    <mergeCell ref="F180:K181"/>
    <mergeCell ref="L180:R181"/>
    <mergeCell ref="AE181:AH181"/>
    <mergeCell ref="F182:R183"/>
    <mergeCell ref="S182:X183"/>
    <mergeCell ref="AE182:AH182"/>
    <mergeCell ref="AJ182:AM183"/>
    <mergeCell ref="AN182:AU183"/>
    <mergeCell ref="E184:E187"/>
    <mergeCell ref="F184:K185"/>
    <mergeCell ref="L184:R185"/>
    <mergeCell ref="S184:X185"/>
    <mergeCell ref="Y184:AD187"/>
    <mergeCell ref="AE185:AH185"/>
    <mergeCell ref="F186:R187"/>
    <mergeCell ref="S186:X187"/>
    <mergeCell ref="AE186:AH186"/>
    <mergeCell ref="AJ186:AM187"/>
    <mergeCell ref="AN186:AU187"/>
    <mergeCell ref="Y180:AD183"/>
    <mergeCell ref="AJ190:AM191"/>
    <mergeCell ref="AN190:AU191"/>
    <mergeCell ref="E192:E195"/>
    <mergeCell ref="F192:K193"/>
    <mergeCell ref="L192:R193"/>
    <mergeCell ref="S192:X193"/>
    <mergeCell ref="Y192:AD195"/>
    <mergeCell ref="AE193:AH193"/>
    <mergeCell ref="F194:R195"/>
    <mergeCell ref="S194:X195"/>
    <mergeCell ref="AE194:AH194"/>
    <mergeCell ref="AJ194:AM195"/>
    <mergeCell ref="AN194:AU195"/>
    <mergeCell ref="E188:E191"/>
    <mergeCell ref="F188:K189"/>
    <mergeCell ref="L188:R189"/>
    <mergeCell ref="S188:X189"/>
    <mergeCell ref="Y188:AD191"/>
    <mergeCell ref="AE189:AH189"/>
    <mergeCell ref="F190:R191"/>
    <mergeCell ref="S190:X191"/>
    <mergeCell ref="AE190:AH190"/>
    <mergeCell ref="AJ198:AM199"/>
    <mergeCell ref="AN198:AU199"/>
    <mergeCell ref="E200:E203"/>
    <mergeCell ref="F200:K201"/>
    <mergeCell ref="L200:R201"/>
    <mergeCell ref="S200:X201"/>
    <mergeCell ref="Y200:AD203"/>
    <mergeCell ref="AE201:AH201"/>
    <mergeCell ref="F202:R203"/>
    <mergeCell ref="S202:X203"/>
    <mergeCell ref="AE202:AH202"/>
    <mergeCell ref="AJ202:AM203"/>
    <mergeCell ref="AN202:AU203"/>
    <mergeCell ref="E196:E199"/>
    <mergeCell ref="F196:K197"/>
    <mergeCell ref="L196:R197"/>
    <mergeCell ref="S196:X197"/>
    <mergeCell ref="Y196:AD199"/>
    <mergeCell ref="AE197:AH197"/>
    <mergeCell ref="F198:R199"/>
    <mergeCell ref="S198:X199"/>
    <mergeCell ref="AE198:AH198"/>
    <mergeCell ref="AJ206:AM207"/>
    <mergeCell ref="AN206:AU207"/>
    <mergeCell ref="E208:E211"/>
    <mergeCell ref="S208:X209"/>
    <mergeCell ref="Y208:AD211"/>
    <mergeCell ref="S210:X211"/>
    <mergeCell ref="AJ210:AM211"/>
    <mergeCell ref="AN210:AU211"/>
    <mergeCell ref="F208:R211"/>
    <mergeCell ref="AE208:AI211"/>
    <mergeCell ref="E204:E207"/>
    <mergeCell ref="F204:K205"/>
    <mergeCell ref="L204:R205"/>
    <mergeCell ref="S204:X205"/>
    <mergeCell ref="Y204:AD207"/>
    <mergeCell ref="AE205:AH205"/>
    <mergeCell ref="F206:R207"/>
    <mergeCell ref="S206:X207"/>
    <mergeCell ref="AE206:AH206"/>
    <mergeCell ref="AE86:AF86"/>
    <mergeCell ref="AG86:AI86"/>
    <mergeCell ref="AJ86:AL86"/>
    <mergeCell ref="AM86:AN86"/>
    <mergeCell ref="AO86:AS86"/>
    <mergeCell ref="AT86:AU86"/>
    <mergeCell ref="B87:I88"/>
    <mergeCell ref="X87:AC87"/>
    <mergeCell ref="AE87:AF88"/>
    <mergeCell ref="AG87:AI88"/>
    <mergeCell ref="AJ87:AL88"/>
    <mergeCell ref="AM87:AN88"/>
    <mergeCell ref="AO87:AS88"/>
    <mergeCell ref="AT87:AU88"/>
    <mergeCell ref="N86:S86"/>
    <mergeCell ref="W86:W90"/>
    <mergeCell ref="AV87:AV97"/>
    <mergeCell ref="K88:V88"/>
    <mergeCell ref="K89:V89"/>
    <mergeCell ref="X89:AC89"/>
    <mergeCell ref="AE89:AH89"/>
    <mergeCell ref="AI89:AU90"/>
    <mergeCell ref="AE90:AH90"/>
    <mergeCell ref="E91:E95"/>
    <mergeCell ref="F91:K92"/>
    <mergeCell ref="L91:R92"/>
    <mergeCell ref="Y91:AD91"/>
    <mergeCell ref="AM91:AR91"/>
    <mergeCell ref="T92:W93"/>
    <mergeCell ref="X92:X93"/>
    <mergeCell ref="F93:R95"/>
    <mergeCell ref="Y93:AD93"/>
    <mergeCell ref="AJ93:AM93"/>
    <mergeCell ref="AN93:AU93"/>
    <mergeCell ref="T94:W95"/>
    <mergeCell ref="X94:X95"/>
    <mergeCell ref="Y94:AD94"/>
    <mergeCell ref="E96:E99"/>
    <mergeCell ref="F96:K97"/>
    <mergeCell ref="L96:R97"/>
    <mergeCell ref="S96:X97"/>
    <mergeCell ref="Y96:AD99"/>
    <mergeCell ref="AE97:AH97"/>
    <mergeCell ref="F98:R99"/>
    <mergeCell ref="S98:X99"/>
    <mergeCell ref="AE98:AH98"/>
    <mergeCell ref="AJ98:AM99"/>
    <mergeCell ref="AN98:AU99"/>
    <mergeCell ref="E100:E103"/>
    <mergeCell ref="F100:K101"/>
    <mergeCell ref="L100:R101"/>
    <mergeCell ref="S100:X101"/>
    <mergeCell ref="Y100:AD103"/>
    <mergeCell ref="AE101:AH101"/>
    <mergeCell ref="F102:R103"/>
    <mergeCell ref="S102:X103"/>
    <mergeCell ref="AE102:AH102"/>
    <mergeCell ref="AJ102:AM103"/>
    <mergeCell ref="AN102:AU103"/>
    <mergeCell ref="AJ106:AM107"/>
    <mergeCell ref="AN106:AU107"/>
    <mergeCell ref="E108:E111"/>
    <mergeCell ref="F108:K109"/>
    <mergeCell ref="L108:R109"/>
    <mergeCell ref="S108:X109"/>
    <mergeCell ref="Y108:AD111"/>
    <mergeCell ref="AE109:AH109"/>
    <mergeCell ref="F110:R111"/>
    <mergeCell ref="S110:X111"/>
    <mergeCell ref="AE110:AH110"/>
    <mergeCell ref="AJ110:AM111"/>
    <mergeCell ref="AN110:AU111"/>
    <mergeCell ref="E104:E107"/>
    <mergeCell ref="F104:K105"/>
    <mergeCell ref="L104:R105"/>
    <mergeCell ref="S104:X105"/>
    <mergeCell ref="Y104:AD107"/>
    <mergeCell ref="AE105:AH105"/>
    <mergeCell ref="F106:R107"/>
    <mergeCell ref="S106:X107"/>
    <mergeCell ref="AE106:AH106"/>
    <mergeCell ref="AJ114:AM115"/>
    <mergeCell ref="AN114:AU115"/>
    <mergeCell ref="E116:E119"/>
    <mergeCell ref="F116:K117"/>
    <mergeCell ref="L116:R117"/>
    <mergeCell ref="S116:X117"/>
    <mergeCell ref="Y116:AD119"/>
    <mergeCell ref="AE117:AH117"/>
    <mergeCell ref="F118:R119"/>
    <mergeCell ref="S118:X119"/>
    <mergeCell ref="AE118:AH118"/>
    <mergeCell ref="AJ118:AM119"/>
    <mergeCell ref="AN118:AU119"/>
    <mergeCell ref="E112:E115"/>
    <mergeCell ref="F112:K113"/>
    <mergeCell ref="L112:R113"/>
    <mergeCell ref="S112:X113"/>
    <mergeCell ref="Y112:AD115"/>
    <mergeCell ref="AE113:AH113"/>
    <mergeCell ref="F114:R115"/>
    <mergeCell ref="S114:X115"/>
    <mergeCell ref="AE114:AH114"/>
    <mergeCell ref="AJ122:AM123"/>
    <mergeCell ref="AN122:AU123"/>
    <mergeCell ref="E124:E127"/>
    <mergeCell ref="F124:R127"/>
    <mergeCell ref="S124:X125"/>
    <mergeCell ref="Y124:AD127"/>
    <mergeCell ref="AE124:AI127"/>
    <mergeCell ref="S126:X127"/>
    <mergeCell ref="AJ126:AM127"/>
    <mergeCell ref="AN126:AU127"/>
    <mergeCell ref="E120:E123"/>
    <mergeCell ref="F120:K121"/>
    <mergeCell ref="L120:R121"/>
    <mergeCell ref="S120:X121"/>
    <mergeCell ref="Y120:AD123"/>
    <mergeCell ref="AE121:AH121"/>
    <mergeCell ref="F122:R123"/>
    <mergeCell ref="S122:X123"/>
    <mergeCell ref="AE122:AH122"/>
    <mergeCell ref="N44:S44"/>
    <mergeCell ref="W44:W48"/>
    <mergeCell ref="AE44:AF44"/>
    <mergeCell ref="AG44:AI44"/>
    <mergeCell ref="AJ44:AL44"/>
    <mergeCell ref="AM44:AN44"/>
    <mergeCell ref="AO44:AS44"/>
    <mergeCell ref="AT44:AU44"/>
    <mergeCell ref="B45:I46"/>
    <mergeCell ref="X45:AC45"/>
    <mergeCell ref="AE45:AF46"/>
    <mergeCell ref="AG45:AI46"/>
    <mergeCell ref="AJ45:AL46"/>
    <mergeCell ref="AM45:AN46"/>
    <mergeCell ref="AO45:AS46"/>
    <mergeCell ref="AT45:AU46"/>
    <mergeCell ref="AV45:AV55"/>
    <mergeCell ref="K46:V46"/>
    <mergeCell ref="K47:V47"/>
    <mergeCell ref="X47:AC47"/>
    <mergeCell ref="AE47:AH47"/>
    <mergeCell ref="AI47:AU48"/>
    <mergeCell ref="AE48:AH48"/>
    <mergeCell ref="E49:E53"/>
    <mergeCell ref="F49:K50"/>
    <mergeCell ref="L49:R50"/>
    <mergeCell ref="Y49:AD49"/>
    <mergeCell ref="AM49:AR49"/>
    <mergeCell ref="T50:W51"/>
    <mergeCell ref="X50:X51"/>
    <mergeCell ref="F51:R53"/>
    <mergeCell ref="Y51:AD51"/>
    <mergeCell ref="AJ51:AM51"/>
    <mergeCell ref="AN51:AU51"/>
    <mergeCell ref="T52:W53"/>
    <mergeCell ref="X52:X53"/>
    <mergeCell ref="Y52:AD52"/>
    <mergeCell ref="E54:E57"/>
    <mergeCell ref="F54:K55"/>
    <mergeCell ref="L54:R55"/>
    <mergeCell ref="S54:X55"/>
    <mergeCell ref="Y54:AD57"/>
    <mergeCell ref="AE55:AH55"/>
    <mergeCell ref="F56:R57"/>
    <mergeCell ref="S56:X57"/>
    <mergeCell ref="AE56:AH56"/>
    <mergeCell ref="AJ56:AM57"/>
    <mergeCell ref="AN56:AU57"/>
    <mergeCell ref="E58:E61"/>
    <mergeCell ref="F58:K59"/>
    <mergeCell ref="L58:R59"/>
    <mergeCell ref="S58:X59"/>
    <mergeCell ref="Y58:AD61"/>
    <mergeCell ref="AE59:AH59"/>
    <mergeCell ref="F60:R61"/>
    <mergeCell ref="S60:X61"/>
    <mergeCell ref="AE60:AH60"/>
    <mergeCell ref="AJ60:AM61"/>
    <mergeCell ref="AN60:AU61"/>
    <mergeCell ref="AJ64:AM65"/>
    <mergeCell ref="AN64:AU65"/>
    <mergeCell ref="E66:E69"/>
    <mergeCell ref="F66:K67"/>
    <mergeCell ref="L66:R67"/>
    <mergeCell ref="S66:X67"/>
    <mergeCell ref="Y66:AD69"/>
    <mergeCell ref="AE67:AH67"/>
    <mergeCell ref="F68:R69"/>
    <mergeCell ref="S68:X69"/>
    <mergeCell ref="AE68:AH68"/>
    <mergeCell ref="AJ68:AM69"/>
    <mergeCell ref="AN68:AU69"/>
    <mergeCell ref="E62:E65"/>
    <mergeCell ref="F62:K63"/>
    <mergeCell ref="L62:R63"/>
    <mergeCell ref="S62:X63"/>
    <mergeCell ref="Y62:AD65"/>
    <mergeCell ref="AE63:AH63"/>
    <mergeCell ref="F64:R65"/>
    <mergeCell ref="S64:X65"/>
    <mergeCell ref="AE64:AH64"/>
    <mergeCell ref="AJ72:AM73"/>
    <mergeCell ref="AN72:AU73"/>
    <mergeCell ref="E74:E77"/>
    <mergeCell ref="F74:K75"/>
    <mergeCell ref="L74:R75"/>
    <mergeCell ref="S74:X75"/>
    <mergeCell ref="Y74:AD77"/>
    <mergeCell ref="AE75:AH75"/>
    <mergeCell ref="F76:R77"/>
    <mergeCell ref="S76:X77"/>
    <mergeCell ref="AE76:AH76"/>
    <mergeCell ref="AJ76:AM77"/>
    <mergeCell ref="AN76:AU77"/>
    <mergeCell ref="E70:E73"/>
    <mergeCell ref="F70:K71"/>
    <mergeCell ref="L70:R71"/>
    <mergeCell ref="S70:X71"/>
    <mergeCell ref="Y70:AD73"/>
    <mergeCell ref="AE71:AH71"/>
    <mergeCell ref="F72:R73"/>
    <mergeCell ref="S72:X73"/>
    <mergeCell ref="AE72:AH72"/>
    <mergeCell ref="AJ80:AM81"/>
    <mergeCell ref="AN80:AU81"/>
    <mergeCell ref="E82:E85"/>
    <mergeCell ref="F82:R85"/>
    <mergeCell ref="S82:X83"/>
    <mergeCell ref="Y82:AD85"/>
    <mergeCell ref="AE82:AI85"/>
    <mergeCell ref="S84:X85"/>
    <mergeCell ref="AJ84:AM85"/>
    <mergeCell ref="AN84:AU85"/>
    <mergeCell ref="E78:E81"/>
    <mergeCell ref="F78:K79"/>
    <mergeCell ref="L78:R79"/>
    <mergeCell ref="S78:X79"/>
    <mergeCell ref="Y78:AD81"/>
    <mergeCell ref="AE79:AH79"/>
    <mergeCell ref="F80:R81"/>
    <mergeCell ref="S80:X81"/>
    <mergeCell ref="AE80:AH80"/>
  </mergeCells>
  <phoneticPr fontId="1"/>
  <pageMargins left="0.39370078740157483" right="0.39370078740157483" top="0.59055118110236227" bottom="0.39370078740157483" header="0.31496062992125984" footer="0.31496062992125984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BA86"/>
  <sheetViews>
    <sheetView zoomScaleNormal="100" zoomScaleSheetLayoutView="85" workbookViewId="0">
      <selection activeCell="F12" sqref="F12:K13"/>
    </sheetView>
  </sheetViews>
  <sheetFormatPr defaultRowHeight="10.8"/>
  <cols>
    <col min="1" max="49" width="2.69921875" style="8" customWidth="1"/>
    <col min="50" max="50" width="10.69921875" style="8" customWidth="1"/>
    <col min="51" max="51" width="10.69921875" style="108" customWidth="1"/>
    <col min="52" max="58" width="2.69921875" style="8" customWidth="1"/>
    <col min="59" max="16384" width="8.796875" style="8"/>
  </cols>
  <sheetData>
    <row r="1" spans="2:53" ht="11.4" thickBot="1"/>
    <row r="2" spans="2:53" ht="12" customHeight="1">
      <c r="K2" s="84"/>
      <c r="L2" s="10"/>
      <c r="M2" s="10"/>
      <c r="N2" s="201" t="s">
        <v>109</v>
      </c>
      <c r="O2" s="201"/>
      <c r="P2" s="201"/>
      <c r="Q2" s="201"/>
      <c r="R2" s="201"/>
      <c r="S2" s="201"/>
      <c r="T2" s="10"/>
      <c r="U2" s="10"/>
      <c r="V2" s="14"/>
      <c r="W2" s="428" t="s">
        <v>140</v>
      </c>
      <c r="X2" s="10"/>
      <c r="Y2" s="10"/>
      <c r="Z2" s="10"/>
      <c r="AA2" s="10"/>
      <c r="AB2" s="10"/>
      <c r="AC2" s="10"/>
      <c r="AD2" s="10"/>
      <c r="AE2" s="431" t="s">
        <v>124</v>
      </c>
      <c r="AF2" s="432"/>
      <c r="AG2" s="294" t="s">
        <v>17</v>
      </c>
      <c r="AH2" s="295"/>
      <c r="AI2" s="295"/>
      <c r="AJ2" s="431" t="s">
        <v>77</v>
      </c>
      <c r="AK2" s="201"/>
      <c r="AL2" s="432"/>
      <c r="AM2" s="431" t="s">
        <v>133</v>
      </c>
      <c r="AN2" s="432"/>
      <c r="AO2" s="433" t="s">
        <v>90</v>
      </c>
      <c r="AP2" s="433"/>
      <c r="AQ2" s="433"/>
      <c r="AR2" s="433"/>
      <c r="AS2" s="433"/>
      <c r="AT2" s="434" t="s">
        <v>91</v>
      </c>
      <c r="AU2" s="435"/>
    </row>
    <row r="3" spans="2:53" ht="12" customHeight="1">
      <c r="B3" s="436" t="s">
        <v>108</v>
      </c>
      <c r="C3" s="436"/>
      <c r="D3" s="436"/>
      <c r="E3" s="436"/>
      <c r="F3" s="436"/>
      <c r="G3" s="436"/>
      <c r="H3" s="436"/>
      <c r="I3" s="436"/>
      <c r="J3" s="32"/>
      <c r="K3" s="83"/>
      <c r="L3" s="38"/>
      <c r="M3" s="38"/>
      <c r="N3" s="38"/>
      <c r="O3" s="38"/>
      <c r="P3" s="38"/>
      <c r="Q3" s="38"/>
      <c r="R3" s="38"/>
      <c r="S3" s="2"/>
      <c r="T3" s="2"/>
      <c r="U3" s="38"/>
      <c r="V3" s="39"/>
      <c r="W3" s="429"/>
      <c r="X3" s="401" t="str">
        <f>IF('事業所税の申告書（第44号様式）'!$B$15="","",'事業所税の申告書（第44号様式）'!$B$15)</f>
        <v/>
      </c>
      <c r="Y3" s="402"/>
      <c r="Z3" s="402"/>
      <c r="AA3" s="402"/>
      <c r="AB3" s="402"/>
      <c r="AC3" s="402"/>
      <c r="AD3" s="52" t="s">
        <v>99</v>
      </c>
      <c r="AE3" s="437" t="s">
        <v>130</v>
      </c>
      <c r="AF3" s="438"/>
      <c r="AG3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3" s="217"/>
      <c r="AI3" s="217"/>
      <c r="AJ3" s="230"/>
      <c r="AK3" s="217"/>
      <c r="AL3" s="218"/>
      <c r="AM3" s="300"/>
      <c r="AN3" s="301"/>
      <c r="AO3" s="441" t="str">
        <f>CONCATENATE('事業所税の申告書（第44号様式）'!$AG$4,'事業所税の申告書（第44号様式）'!$AH$4,'事業所税の申告書（第44号様式）'!$AI$4,'事業所税の申告書（第44号様式）'!$AJ$4,'事業所税の申告書（第44号様式）'!$AK$4,'事業所税の申告書（第44号様式）'!$AL$4,'事業所税の申告書（第44号様式）'!$AM$4,'事業所税の申告書（第44号様式）'!$AN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3" s="441"/>
      <c r="AQ3" s="441"/>
      <c r="AR3" s="441"/>
      <c r="AS3" s="441"/>
      <c r="AT3" s="230"/>
      <c r="AU3" s="259"/>
      <c r="AV3" s="245" t="s">
        <v>112</v>
      </c>
    </row>
    <row r="4" spans="2:53" ht="12" customHeight="1">
      <c r="B4" s="436"/>
      <c r="C4" s="436"/>
      <c r="D4" s="436"/>
      <c r="E4" s="436"/>
      <c r="F4" s="436"/>
      <c r="G4" s="436"/>
      <c r="H4" s="436"/>
      <c r="I4" s="436"/>
      <c r="J4" s="32"/>
      <c r="K4" s="450" t="s">
        <v>110</v>
      </c>
      <c r="L4" s="451"/>
      <c r="M4" s="451"/>
      <c r="N4" s="451"/>
      <c r="O4" s="451"/>
      <c r="P4" s="451"/>
      <c r="Q4" s="451"/>
      <c r="R4" s="451"/>
      <c r="S4" s="451"/>
      <c r="T4" s="451"/>
      <c r="U4" s="451"/>
      <c r="V4" s="452"/>
      <c r="W4" s="429"/>
      <c r="X4" s="31"/>
      <c r="Y4" s="30"/>
      <c r="Z4" s="30"/>
      <c r="AA4" s="30"/>
      <c r="AB4" s="30"/>
      <c r="AC4" s="30"/>
      <c r="AD4" s="30"/>
      <c r="AE4" s="439"/>
      <c r="AF4" s="440"/>
      <c r="AG4" s="231"/>
      <c r="AH4" s="263"/>
      <c r="AI4" s="263"/>
      <c r="AJ4" s="231"/>
      <c r="AK4" s="263"/>
      <c r="AL4" s="232"/>
      <c r="AM4" s="302"/>
      <c r="AN4" s="303"/>
      <c r="AO4" s="441"/>
      <c r="AP4" s="441"/>
      <c r="AQ4" s="441"/>
      <c r="AR4" s="441"/>
      <c r="AS4" s="441"/>
      <c r="AT4" s="231"/>
      <c r="AU4" s="260"/>
      <c r="AV4" s="245"/>
    </row>
    <row r="5" spans="2:53" ht="12" customHeight="1">
      <c r="B5" s="32"/>
      <c r="C5" s="32"/>
      <c r="D5" s="32"/>
      <c r="E5" s="32"/>
      <c r="F5" s="32"/>
      <c r="G5" s="32"/>
      <c r="H5" s="32"/>
      <c r="I5" s="32"/>
      <c r="J5" s="32"/>
      <c r="K5" s="395" t="s">
        <v>111</v>
      </c>
      <c r="L5" s="396"/>
      <c r="M5" s="396"/>
      <c r="N5" s="396"/>
      <c r="O5" s="396"/>
      <c r="P5" s="396"/>
      <c r="Q5" s="396"/>
      <c r="R5" s="396"/>
      <c r="S5" s="396"/>
      <c r="T5" s="396"/>
      <c r="U5" s="396"/>
      <c r="V5" s="397"/>
      <c r="W5" s="429"/>
      <c r="X5" s="401" t="str">
        <f>IF('事業所税の申告書（第44号様式）'!$K$15="","",'事業所税の申告書（第44号様式）'!$K$15)</f>
        <v/>
      </c>
      <c r="Y5" s="402"/>
      <c r="Z5" s="402"/>
      <c r="AA5" s="402"/>
      <c r="AB5" s="402"/>
      <c r="AC5" s="402"/>
      <c r="AD5" s="53" t="s">
        <v>100</v>
      </c>
      <c r="AE5" s="403" t="s">
        <v>106</v>
      </c>
      <c r="AF5" s="404"/>
      <c r="AG5" s="404"/>
      <c r="AH5" s="405"/>
      <c r="AI5" s="406" t="str">
        <f>IF('事業所税の申告書（第44号様式）'!$F$9="","",'事業所税の申告書（第44号様式）'!$F$9)</f>
        <v/>
      </c>
      <c r="AJ5" s="407"/>
      <c r="AK5" s="407"/>
      <c r="AL5" s="407"/>
      <c r="AM5" s="407"/>
      <c r="AN5" s="407"/>
      <c r="AO5" s="407"/>
      <c r="AP5" s="407"/>
      <c r="AQ5" s="407"/>
      <c r="AR5" s="407"/>
      <c r="AS5" s="407"/>
      <c r="AT5" s="407"/>
      <c r="AU5" s="408"/>
      <c r="AV5" s="245"/>
    </row>
    <row r="6" spans="2:53" ht="12" customHeight="1" thickBot="1">
      <c r="B6" s="32"/>
      <c r="C6" s="32"/>
      <c r="D6" s="32"/>
      <c r="E6" s="32"/>
      <c r="F6" s="32"/>
      <c r="G6" s="32"/>
      <c r="H6" s="32"/>
      <c r="I6" s="32"/>
      <c r="J6" s="32"/>
      <c r="K6" s="87"/>
      <c r="L6" s="72"/>
      <c r="M6" s="34"/>
      <c r="N6" s="34"/>
      <c r="O6" s="34"/>
      <c r="P6" s="34"/>
      <c r="Q6" s="34"/>
      <c r="R6" s="34"/>
      <c r="S6" s="9"/>
      <c r="T6" s="9"/>
      <c r="U6" s="34"/>
      <c r="V6" s="57"/>
      <c r="W6" s="430"/>
      <c r="X6" s="34"/>
      <c r="Y6" s="34"/>
      <c r="Z6" s="34"/>
      <c r="AA6" s="34"/>
      <c r="AB6" s="34"/>
      <c r="AC6" s="34"/>
      <c r="AD6" s="57"/>
      <c r="AE6" s="424" t="s">
        <v>107</v>
      </c>
      <c r="AF6" s="425"/>
      <c r="AG6" s="425"/>
      <c r="AH6" s="426"/>
      <c r="AI6" s="453"/>
      <c r="AJ6" s="454"/>
      <c r="AK6" s="454"/>
      <c r="AL6" s="454"/>
      <c r="AM6" s="454"/>
      <c r="AN6" s="454"/>
      <c r="AO6" s="454"/>
      <c r="AP6" s="454"/>
      <c r="AQ6" s="454"/>
      <c r="AR6" s="454"/>
      <c r="AS6" s="454"/>
      <c r="AT6" s="454"/>
      <c r="AU6" s="455"/>
      <c r="AV6" s="245"/>
    </row>
    <row r="7" spans="2:53" ht="12" customHeight="1">
      <c r="B7" s="73"/>
      <c r="C7" s="74"/>
      <c r="D7" s="74"/>
      <c r="E7" s="415" t="s">
        <v>123</v>
      </c>
      <c r="F7" s="417" t="s">
        <v>126</v>
      </c>
      <c r="G7" s="418"/>
      <c r="H7" s="418"/>
      <c r="I7" s="418"/>
      <c r="J7" s="418"/>
      <c r="K7" s="419"/>
      <c r="L7" s="417" t="s">
        <v>127</v>
      </c>
      <c r="M7" s="418"/>
      <c r="N7" s="418"/>
      <c r="O7" s="418"/>
      <c r="P7" s="418"/>
      <c r="Q7" s="418"/>
      <c r="R7" s="419"/>
      <c r="S7" s="75"/>
      <c r="T7" s="76"/>
      <c r="U7" s="76"/>
      <c r="V7" s="76"/>
      <c r="W7" s="76"/>
      <c r="X7" s="76"/>
      <c r="Y7" s="423" t="s">
        <v>115</v>
      </c>
      <c r="Z7" s="423"/>
      <c r="AA7" s="423"/>
      <c r="AB7" s="423"/>
      <c r="AC7" s="423"/>
      <c r="AD7" s="423"/>
      <c r="AE7" s="76"/>
      <c r="AF7" s="76"/>
      <c r="AG7" s="76"/>
      <c r="AH7" s="76"/>
      <c r="AI7" s="77"/>
      <c r="AJ7" s="75"/>
      <c r="AK7" s="76"/>
      <c r="AL7" s="76"/>
      <c r="AM7" s="423" t="s">
        <v>116</v>
      </c>
      <c r="AN7" s="423"/>
      <c r="AO7" s="423"/>
      <c r="AP7" s="423"/>
      <c r="AQ7" s="423"/>
      <c r="AR7" s="423"/>
      <c r="AS7" s="76"/>
      <c r="AT7" s="76"/>
      <c r="AU7" s="78"/>
      <c r="AV7" s="245"/>
    </row>
    <row r="8" spans="2:53" ht="12" customHeight="1">
      <c r="B8" s="64" t="s">
        <v>124</v>
      </c>
      <c r="C8" s="34"/>
      <c r="D8" s="34"/>
      <c r="E8" s="336"/>
      <c r="F8" s="420"/>
      <c r="G8" s="421"/>
      <c r="H8" s="421"/>
      <c r="I8" s="421"/>
      <c r="J8" s="421"/>
      <c r="K8" s="422"/>
      <c r="L8" s="420"/>
      <c r="M8" s="421"/>
      <c r="N8" s="421"/>
      <c r="O8" s="421"/>
      <c r="P8" s="421"/>
      <c r="Q8" s="421"/>
      <c r="R8" s="422"/>
      <c r="S8" s="56"/>
      <c r="T8" s="404" t="s">
        <v>119</v>
      </c>
      <c r="U8" s="404"/>
      <c r="V8" s="404"/>
      <c r="W8" s="404"/>
      <c r="X8" s="404" t="s">
        <v>120</v>
      </c>
      <c r="Y8" s="4"/>
      <c r="Z8" s="2"/>
      <c r="AA8" s="2"/>
      <c r="AB8" s="2"/>
      <c r="AC8" s="2"/>
      <c r="AD8" s="1"/>
      <c r="AE8" s="37"/>
      <c r="AF8" s="38"/>
      <c r="AG8" s="2"/>
      <c r="AH8" s="2"/>
      <c r="AI8" s="39"/>
      <c r="AJ8" s="4"/>
      <c r="AK8" s="2"/>
      <c r="AL8" s="38"/>
      <c r="AM8" s="39"/>
      <c r="AN8" s="37"/>
      <c r="AO8" s="51"/>
      <c r="AP8" s="51"/>
      <c r="AQ8" s="51"/>
      <c r="AR8" s="51"/>
      <c r="AS8" s="51"/>
      <c r="AT8" s="51"/>
      <c r="AU8" s="79"/>
      <c r="AV8" s="245"/>
    </row>
    <row r="9" spans="2:53" ht="12" customHeight="1">
      <c r="B9" s="64"/>
      <c r="C9" s="34"/>
      <c r="D9" s="34"/>
      <c r="E9" s="336"/>
      <c r="F9" s="403" t="s">
        <v>128</v>
      </c>
      <c r="G9" s="404"/>
      <c r="H9" s="404"/>
      <c r="I9" s="404"/>
      <c r="J9" s="404"/>
      <c r="K9" s="404"/>
      <c r="L9" s="404"/>
      <c r="M9" s="404"/>
      <c r="N9" s="404"/>
      <c r="O9" s="404"/>
      <c r="P9" s="404"/>
      <c r="Q9" s="404"/>
      <c r="R9" s="405"/>
      <c r="S9" s="40"/>
      <c r="T9" s="421"/>
      <c r="U9" s="421"/>
      <c r="V9" s="421"/>
      <c r="W9" s="421"/>
      <c r="X9" s="421"/>
      <c r="Y9" s="207" t="s">
        <v>117</v>
      </c>
      <c r="Z9" s="163"/>
      <c r="AA9" s="163"/>
      <c r="AB9" s="163"/>
      <c r="AC9" s="163"/>
      <c r="AD9" s="164"/>
      <c r="AE9" s="48"/>
      <c r="AF9" s="43"/>
      <c r="AG9" s="3"/>
      <c r="AH9" s="3"/>
      <c r="AI9" s="44"/>
      <c r="AJ9" s="207" t="s">
        <v>103</v>
      </c>
      <c r="AK9" s="163"/>
      <c r="AL9" s="163"/>
      <c r="AM9" s="164"/>
      <c r="AN9" s="424" t="s">
        <v>104</v>
      </c>
      <c r="AO9" s="425"/>
      <c r="AP9" s="425"/>
      <c r="AQ9" s="425"/>
      <c r="AR9" s="425"/>
      <c r="AS9" s="425"/>
      <c r="AT9" s="425"/>
      <c r="AU9" s="427"/>
      <c r="AV9" s="245"/>
      <c r="AX9" s="32"/>
      <c r="AY9" s="59"/>
      <c r="AZ9" s="32"/>
      <c r="BA9" s="32"/>
    </row>
    <row r="10" spans="2:53" ht="12" customHeight="1">
      <c r="B10" s="64" t="s">
        <v>125</v>
      </c>
      <c r="C10" s="34"/>
      <c r="D10" s="34"/>
      <c r="E10" s="336"/>
      <c r="F10" s="424"/>
      <c r="G10" s="425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6"/>
      <c r="S10" s="37"/>
      <c r="T10" s="404" t="s">
        <v>121</v>
      </c>
      <c r="U10" s="404"/>
      <c r="V10" s="404"/>
      <c r="W10" s="404"/>
      <c r="X10" s="404" t="s">
        <v>122</v>
      </c>
      <c r="Y10" s="207" t="s">
        <v>118</v>
      </c>
      <c r="Z10" s="163"/>
      <c r="AA10" s="163"/>
      <c r="AB10" s="163"/>
      <c r="AC10" s="163"/>
      <c r="AD10" s="164"/>
      <c r="AE10" s="37"/>
      <c r="AF10" s="38"/>
      <c r="AG10" s="2"/>
      <c r="AH10" s="2"/>
      <c r="AI10" s="39"/>
      <c r="AJ10" s="7"/>
      <c r="AK10" s="9"/>
      <c r="AL10" s="34"/>
      <c r="AM10" s="57" t="s">
        <v>105</v>
      </c>
      <c r="AN10" s="56"/>
      <c r="AO10" s="33"/>
      <c r="AP10" s="33"/>
      <c r="AQ10" s="33"/>
      <c r="AR10" s="33"/>
      <c r="AS10" s="33"/>
      <c r="AT10" s="33"/>
      <c r="AU10" s="80" t="s">
        <v>139</v>
      </c>
      <c r="AV10" s="245"/>
      <c r="AX10" s="36"/>
      <c r="AY10" s="124"/>
      <c r="AZ10" s="32"/>
      <c r="BA10" s="32"/>
    </row>
    <row r="11" spans="2:53" ht="12" customHeight="1">
      <c r="B11" s="81"/>
      <c r="C11" s="41"/>
      <c r="D11" s="41"/>
      <c r="E11" s="416"/>
      <c r="F11" s="420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2"/>
      <c r="S11" s="40"/>
      <c r="T11" s="421"/>
      <c r="U11" s="421"/>
      <c r="V11" s="421"/>
      <c r="W11" s="421"/>
      <c r="X11" s="421"/>
      <c r="Y11" s="5"/>
      <c r="Z11" s="3"/>
      <c r="AA11" s="3"/>
      <c r="AB11" s="3"/>
      <c r="AC11" s="3"/>
      <c r="AD11" s="13"/>
      <c r="AE11" s="48"/>
      <c r="AF11" s="43"/>
      <c r="AG11" s="3"/>
      <c r="AH11" s="3"/>
      <c r="AI11" s="44"/>
      <c r="AJ11" s="5"/>
      <c r="AK11" s="3"/>
      <c r="AL11" s="41"/>
      <c r="AM11" s="42"/>
      <c r="AN11" s="40"/>
      <c r="AO11" s="41"/>
      <c r="AP11" s="41"/>
      <c r="AQ11" s="41"/>
      <c r="AR11" s="41"/>
      <c r="AS11" s="41"/>
      <c r="AT11" s="41"/>
      <c r="AU11" s="82"/>
      <c r="AV11" s="245"/>
      <c r="AX11" s="36"/>
      <c r="AY11" s="124"/>
      <c r="AZ11" s="32"/>
      <c r="BA11" s="32"/>
    </row>
    <row r="12" spans="2:53" ht="12" customHeight="1">
      <c r="B12" s="83"/>
      <c r="C12" s="38"/>
      <c r="D12" s="39"/>
      <c r="E12" s="364">
        <v>2</v>
      </c>
      <c r="F12" s="367"/>
      <c r="G12" s="368"/>
      <c r="H12" s="368"/>
      <c r="I12" s="368"/>
      <c r="J12" s="368"/>
      <c r="K12" s="369"/>
      <c r="L12" s="367"/>
      <c r="M12" s="368"/>
      <c r="N12" s="368"/>
      <c r="O12" s="368"/>
      <c r="P12" s="368"/>
      <c r="Q12" s="368"/>
      <c r="R12" s="369"/>
      <c r="S12" s="373"/>
      <c r="T12" s="374"/>
      <c r="U12" s="374"/>
      <c r="V12" s="374"/>
      <c r="W12" s="374"/>
      <c r="X12" s="375"/>
      <c r="Y12" s="353" t="str">
        <f>IF($S12="","",$S12+$S14)</f>
        <v/>
      </c>
      <c r="Z12" s="354"/>
      <c r="AA12" s="354"/>
      <c r="AB12" s="354"/>
      <c r="AC12" s="354"/>
      <c r="AD12" s="355"/>
      <c r="AE12" s="113"/>
      <c r="AF12" s="45"/>
      <c r="AG12" s="45"/>
      <c r="AH12" s="38"/>
      <c r="AI12" s="46"/>
      <c r="AJ12" s="49"/>
      <c r="AK12" s="38"/>
      <c r="AL12" s="38"/>
      <c r="AM12" s="55" t="s">
        <v>102</v>
      </c>
      <c r="AN12" s="38"/>
      <c r="AO12" s="38"/>
      <c r="AP12" s="93" t="s">
        <v>37</v>
      </c>
      <c r="AQ12" s="93"/>
      <c r="AR12" s="93" t="s">
        <v>32</v>
      </c>
      <c r="AS12" s="93"/>
      <c r="AT12" s="93" t="s">
        <v>31</v>
      </c>
      <c r="AU12" s="50" t="s">
        <v>30</v>
      </c>
      <c r="AV12" s="245"/>
      <c r="AX12" s="32"/>
      <c r="AY12" s="59"/>
      <c r="AZ12" s="32"/>
      <c r="BA12" s="32"/>
    </row>
    <row r="13" spans="2:53" ht="12" customHeight="1">
      <c r="B13" s="64"/>
      <c r="C13" s="34"/>
      <c r="D13" s="57"/>
      <c r="E13" s="365"/>
      <c r="F13" s="370"/>
      <c r="G13" s="371"/>
      <c r="H13" s="371"/>
      <c r="I13" s="371"/>
      <c r="J13" s="371"/>
      <c r="K13" s="372"/>
      <c r="L13" s="370"/>
      <c r="M13" s="371"/>
      <c r="N13" s="371"/>
      <c r="O13" s="371"/>
      <c r="P13" s="371"/>
      <c r="Q13" s="371"/>
      <c r="R13" s="372"/>
      <c r="S13" s="376"/>
      <c r="T13" s="377"/>
      <c r="U13" s="377"/>
      <c r="V13" s="377"/>
      <c r="W13" s="377"/>
      <c r="X13" s="378"/>
      <c r="Y13" s="344"/>
      <c r="Z13" s="345"/>
      <c r="AA13" s="345"/>
      <c r="AB13" s="345"/>
      <c r="AC13" s="345"/>
      <c r="AD13" s="346"/>
      <c r="AE13" s="445"/>
      <c r="AF13" s="446"/>
      <c r="AG13" s="446"/>
      <c r="AH13" s="446"/>
      <c r="AI13" s="52" t="s">
        <v>99</v>
      </c>
      <c r="AJ13" s="47"/>
      <c r="AK13" s="34"/>
      <c r="AL13" s="34"/>
      <c r="AM13" s="57"/>
      <c r="AN13" s="34"/>
      <c r="AO13" s="34"/>
      <c r="AP13" s="34"/>
      <c r="AQ13" s="34"/>
      <c r="AR13" s="34"/>
      <c r="AS13" s="34"/>
      <c r="AT13" s="34"/>
      <c r="AU13" s="66"/>
      <c r="AV13" s="245"/>
      <c r="AX13" s="70" t="e">
        <f>EOMONTH(AE13,-1)+1</f>
        <v>#NUM!</v>
      </c>
    </row>
    <row r="14" spans="2:53" ht="12" customHeight="1" thickBot="1">
      <c r="B14" s="64"/>
      <c r="C14" s="34"/>
      <c r="D14" s="57"/>
      <c r="E14" s="365"/>
      <c r="F14" s="384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6"/>
      <c r="S14" s="373"/>
      <c r="T14" s="374"/>
      <c r="U14" s="374"/>
      <c r="V14" s="374"/>
      <c r="W14" s="374"/>
      <c r="X14" s="375"/>
      <c r="Y14" s="344"/>
      <c r="Z14" s="345"/>
      <c r="AA14" s="345"/>
      <c r="AB14" s="345"/>
      <c r="AC14" s="345"/>
      <c r="AD14" s="346"/>
      <c r="AE14" s="445"/>
      <c r="AF14" s="446"/>
      <c r="AG14" s="446"/>
      <c r="AH14" s="446"/>
      <c r="AI14" s="53" t="s">
        <v>100</v>
      </c>
      <c r="AJ14" s="328"/>
      <c r="AK14" s="329"/>
      <c r="AL14" s="329"/>
      <c r="AM14" s="330"/>
      <c r="AN14" s="328"/>
      <c r="AO14" s="329"/>
      <c r="AP14" s="329"/>
      <c r="AQ14" s="329"/>
      <c r="AR14" s="329"/>
      <c r="AS14" s="329"/>
      <c r="AT14" s="329"/>
      <c r="AU14" s="334"/>
      <c r="AX14" s="70">
        <f>EOMONTH(AE14,0)</f>
        <v>31</v>
      </c>
      <c r="AY14" s="108">
        <f>IF(S12=0,0,ROUNDDOWN(Y12*AH15/12,2))</f>
        <v>0</v>
      </c>
    </row>
    <row r="15" spans="2:53" ht="12" customHeight="1" thickBot="1">
      <c r="B15" s="81"/>
      <c r="C15" s="41"/>
      <c r="D15" s="42"/>
      <c r="E15" s="394"/>
      <c r="F15" s="227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9"/>
      <c r="S15" s="376"/>
      <c r="T15" s="377"/>
      <c r="U15" s="377"/>
      <c r="V15" s="377"/>
      <c r="W15" s="377"/>
      <c r="X15" s="378"/>
      <c r="Y15" s="347"/>
      <c r="Z15" s="348"/>
      <c r="AA15" s="348"/>
      <c r="AB15" s="348"/>
      <c r="AC15" s="348"/>
      <c r="AD15" s="348"/>
      <c r="AE15" s="447"/>
      <c r="AF15" s="448"/>
      <c r="AG15" s="449"/>
      <c r="AH15" s="41" t="str">
        <f>IF(AE13="","",IF(AE15="廃止",DATEDIF(AX13,AX14,"M"),DATEDIF(AX13,AX14,"M")-1))</f>
        <v/>
      </c>
      <c r="AI15" s="54" t="s">
        <v>101</v>
      </c>
      <c r="AJ15" s="306"/>
      <c r="AK15" s="307"/>
      <c r="AL15" s="307"/>
      <c r="AM15" s="393"/>
      <c r="AN15" s="306"/>
      <c r="AO15" s="307"/>
      <c r="AP15" s="307"/>
      <c r="AQ15" s="307"/>
      <c r="AR15" s="307"/>
      <c r="AS15" s="307"/>
      <c r="AT15" s="307"/>
      <c r="AU15" s="308"/>
    </row>
    <row r="16" spans="2:53" ht="12" customHeight="1">
      <c r="B16" s="83"/>
      <c r="C16" s="38"/>
      <c r="D16" s="39"/>
      <c r="E16" s="364">
        <v>2</v>
      </c>
      <c r="F16" s="367"/>
      <c r="G16" s="368"/>
      <c r="H16" s="368"/>
      <c r="I16" s="368"/>
      <c r="J16" s="368"/>
      <c r="K16" s="369"/>
      <c r="L16" s="367"/>
      <c r="M16" s="368"/>
      <c r="N16" s="368"/>
      <c r="O16" s="368"/>
      <c r="P16" s="368"/>
      <c r="Q16" s="368"/>
      <c r="R16" s="369"/>
      <c r="S16" s="373"/>
      <c r="T16" s="374"/>
      <c r="U16" s="374"/>
      <c r="V16" s="374"/>
      <c r="W16" s="374"/>
      <c r="X16" s="375"/>
      <c r="Y16" s="353" t="str">
        <f t="shared" ref="Y16" si="0">IF($S16="","",$S16+$S18)</f>
        <v/>
      </c>
      <c r="Z16" s="354"/>
      <c r="AA16" s="354"/>
      <c r="AB16" s="354"/>
      <c r="AC16" s="354"/>
      <c r="AD16" s="355"/>
      <c r="AE16" s="133"/>
      <c r="AF16" s="36"/>
      <c r="AG16" s="36"/>
      <c r="AH16" s="38"/>
      <c r="AI16" s="46"/>
      <c r="AJ16" s="114"/>
      <c r="AK16" s="115"/>
      <c r="AL16" s="115"/>
      <c r="AM16" s="116" t="s">
        <v>102</v>
      </c>
      <c r="AN16" s="115"/>
      <c r="AO16" s="115"/>
      <c r="AP16" s="117"/>
      <c r="AQ16" s="117"/>
      <c r="AR16" s="117"/>
      <c r="AS16" s="117"/>
      <c r="AT16" s="117"/>
      <c r="AU16" s="118"/>
    </row>
    <row r="17" spans="2:51" ht="12" customHeight="1">
      <c r="B17" s="64"/>
      <c r="C17" s="34"/>
      <c r="D17" s="57"/>
      <c r="E17" s="365"/>
      <c r="F17" s="370"/>
      <c r="G17" s="371"/>
      <c r="H17" s="371"/>
      <c r="I17" s="371"/>
      <c r="J17" s="371"/>
      <c r="K17" s="372"/>
      <c r="L17" s="370"/>
      <c r="M17" s="371"/>
      <c r="N17" s="371"/>
      <c r="O17" s="371"/>
      <c r="P17" s="371"/>
      <c r="Q17" s="371"/>
      <c r="R17" s="372"/>
      <c r="S17" s="376"/>
      <c r="T17" s="377"/>
      <c r="U17" s="377"/>
      <c r="V17" s="377"/>
      <c r="W17" s="377"/>
      <c r="X17" s="378"/>
      <c r="Y17" s="344"/>
      <c r="Z17" s="345"/>
      <c r="AA17" s="345"/>
      <c r="AB17" s="345"/>
      <c r="AC17" s="345"/>
      <c r="AD17" s="346"/>
      <c r="AE17" s="445"/>
      <c r="AF17" s="446"/>
      <c r="AG17" s="446"/>
      <c r="AH17" s="446"/>
      <c r="AI17" s="52" t="s">
        <v>99</v>
      </c>
      <c r="AJ17" s="119"/>
      <c r="AK17" s="109"/>
      <c r="AL17" s="109"/>
      <c r="AM17" s="110"/>
      <c r="AN17" s="109"/>
      <c r="AO17" s="109"/>
      <c r="AP17" s="109"/>
      <c r="AQ17" s="109"/>
      <c r="AR17" s="109"/>
      <c r="AS17" s="109"/>
      <c r="AT17" s="109"/>
      <c r="AU17" s="111"/>
      <c r="AX17" s="70" t="e">
        <f>EOMONTH(AE17,-1)+1</f>
        <v>#NUM!</v>
      </c>
    </row>
    <row r="18" spans="2:51" ht="12" customHeight="1" thickBot="1">
      <c r="B18" s="64"/>
      <c r="C18" s="34"/>
      <c r="D18" s="57"/>
      <c r="E18" s="365"/>
      <c r="F18" s="384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6"/>
      <c r="S18" s="373"/>
      <c r="T18" s="374"/>
      <c r="U18" s="374"/>
      <c r="V18" s="374"/>
      <c r="W18" s="374"/>
      <c r="X18" s="375"/>
      <c r="Y18" s="344"/>
      <c r="Z18" s="345"/>
      <c r="AA18" s="345"/>
      <c r="AB18" s="345"/>
      <c r="AC18" s="345"/>
      <c r="AD18" s="346"/>
      <c r="AE18" s="445"/>
      <c r="AF18" s="446"/>
      <c r="AG18" s="446"/>
      <c r="AH18" s="446"/>
      <c r="AI18" s="53" t="s">
        <v>100</v>
      </c>
      <c r="AJ18" s="328"/>
      <c r="AK18" s="329"/>
      <c r="AL18" s="329"/>
      <c r="AM18" s="330"/>
      <c r="AN18" s="328"/>
      <c r="AO18" s="329"/>
      <c r="AP18" s="329"/>
      <c r="AQ18" s="329"/>
      <c r="AR18" s="329"/>
      <c r="AS18" s="329"/>
      <c r="AT18" s="329"/>
      <c r="AU18" s="334"/>
      <c r="AX18" s="70">
        <f>EOMONTH(AE18,0)</f>
        <v>31</v>
      </c>
      <c r="AY18" s="108">
        <f>IF(S16=0,0,ROUNDDOWN(Y16*AH19/12,2))</f>
        <v>0</v>
      </c>
    </row>
    <row r="19" spans="2:51" ht="12" customHeight="1" thickBot="1">
      <c r="B19" s="81"/>
      <c r="C19" s="41"/>
      <c r="D19" s="42"/>
      <c r="E19" s="394"/>
      <c r="F19" s="227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9"/>
      <c r="S19" s="376"/>
      <c r="T19" s="377"/>
      <c r="U19" s="377"/>
      <c r="V19" s="377"/>
      <c r="W19" s="377"/>
      <c r="X19" s="378"/>
      <c r="Y19" s="347"/>
      <c r="Z19" s="348"/>
      <c r="AA19" s="348"/>
      <c r="AB19" s="348"/>
      <c r="AC19" s="348"/>
      <c r="AD19" s="349"/>
      <c r="AE19" s="447"/>
      <c r="AF19" s="448"/>
      <c r="AG19" s="449"/>
      <c r="AH19" s="41" t="str">
        <f>IF(AE17="","",IF(AE19="廃止",DATEDIF(AX17,AX18,"M"),DATEDIF(AX17,AX18,"M")-1))</f>
        <v/>
      </c>
      <c r="AI19" s="54" t="s">
        <v>101</v>
      </c>
      <c r="AJ19" s="306"/>
      <c r="AK19" s="307"/>
      <c r="AL19" s="307"/>
      <c r="AM19" s="393"/>
      <c r="AN19" s="306"/>
      <c r="AO19" s="307"/>
      <c r="AP19" s="307"/>
      <c r="AQ19" s="307"/>
      <c r="AR19" s="307"/>
      <c r="AS19" s="307"/>
      <c r="AT19" s="307"/>
      <c r="AU19" s="308"/>
    </row>
    <row r="20" spans="2:51" ht="12" customHeight="1">
      <c r="B20" s="83"/>
      <c r="C20" s="38"/>
      <c r="D20" s="39"/>
      <c r="E20" s="364">
        <v>2</v>
      </c>
      <c r="F20" s="367"/>
      <c r="G20" s="368"/>
      <c r="H20" s="368"/>
      <c r="I20" s="368"/>
      <c r="J20" s="368"/>
      <c r="K20" s="369"/>
      <c r="L20" s="367"/>
      <c r="M20" s="368"/>
      <c r="N20" s="368"/>
      <c r="O20" s="368"/>
      <c r="P20" s="368"/>
      <c r="Q20" s="368"/>
      <c r="R20" s="369"/>
      <c r="S20" s="373"/>
      <c r="T20" s="374"/>
      <c r="U20" s="374"/>
      <c r="V20" s="374"/>
      <c r="W20" s="374"/>
      <c r="X20" s="375"/>
      <c r="Y20" s="353" t="str">
        <f t="shared" ref="Y20" si="1">IF($S20="","",$S20+$S22)</f>
        <v/>
      </c>
      <c r="Z20" s="354"/>
      <c r="AA20" s="354"/>
      <c r="AB20" s="354"/>
      <c r="AC20" s="354"/>
      <c r="AD20" s="355"/>
      <c r="AE20" s="113"/>
      <c r="AF20" s="45"/>
      <c r="AG20" s="45"/>
      <c r="AH20" s="38"/>
      <c r="AI20" s="46"/>
      <c r="AJ20" s="114"/>
      <c r="AK20" s="115"/>
      <c r="AL20" s="115"/>
      <c r="AM20" s="116" t="s">
        <v>102</v>
      </c>
      <c r="AN20" s="115"/>
      <c r="AO20" s="115"/>
      <c r="AP20" s="117"/>
      <c r="AQ20" s="117"/>
      <c r="AR20" s="117"/>
      <c r="AS20" s="117"/>
      <c r="AT20" s="117"/>
      <c r="AU20" s="118"/>
    </row>
    <row r="21" spans="2:51" ht="12" customHeight="1">
      <c r="B21" s="64"/>
      <c r="C21" s="34"/>
      <c r="D21" s="57"/>
      <c r="E21" s="365"/>
      <c r="F21" s="370"/>
      <c r="G21" s="371"/>
      <c r="H21" s="371"/>
      <c r="I21" s="371"/>
      <c r="J21" s="371"/>
      <c r="K21" s="372"/>
      <c r="L21" s="370"/>
      <c r="M21" s="371"/>
      <c r="N21" s="371"/>
      <c r="O21" s="371"/>
      <c r="P21" s="371"/>
      <c r="Q21" s="371"/>
      <c r="R21" s="372"/>
      <c r="S21" s="376"/>
      <c r="T21" s="377"/>
      <c r="U21" s="377"/>
      <c r="V21" s="377"/>
      <c r="W21" s="377"/>
      <c r="X21" s="378"/>
      <c r="Y21" s="344"/>
      <c r="Z21" s="345"/>
      <c r="AA21" s="345"/>
      <c r="AB21" s="345"/>
      <c r="AC21" s="345"/>
      <c r="AD21" s="346"/>
      <c r="AE21" s="445"/>
      <c r="AF21" s="446"/>
      <c r="AG21" s="446"/>
      <c r="AH21" s="446"/>
      <c r="AI21" s="52" t="s">
        <v>99</v>
      </c>
      <c r="AJ21" s="119"/>
      <c r="AK21" s="109"/>
      <c r="AL21" s="109"/>
      <c r="AM21" s="110"/>
      <c r="AN21" s="109"/>
      <c r="AO21" s="109"/>
      <c r="AP21" s="109"/>
      <c r="AQ21" s="109"/>
      <c r="AR21" s="109"/>
      <c r="AS21" s="109"/>
      <c r="AT21" s="109"/>
      <c r="AU21" s="111"/>
      <c r="AX21" s="70" t="e">
        <f t="shared" ref="AX21" si="2">EOMONTH(AE21,-1)+1</f>
        <v>#NUM!</v>
      </c>
    </row>
    <row r="22" spans="2:51" ht="12" customHeight="1" thickBot="1">
      <c r="B22" s="64"/>
      <c r="C22" s="34"/>
      <c r="D22" s="57"/>
      <c r="E22" s="365"/>
      <c r="F22" s="384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6"/>
      <c r="S22" s="373"/>
      <c r="T22" s="374"/>
      <c r="U22" s="374"/>
      <c r="V22" s="374"/>
      <c r="W22" s="374"/>
      <c r="X22" s="375"/>
      <c r="Y22" s="344"/>
      <c r="Z22" s="345"/>
      <c r="AA22" s="345"/>
      <c r="AB22" s="345"/>
      <c r="AC22" s="345"/>
      <c r="AD22" s="346"/>
      <c r="AE22" s="445"/>
      <c r="AF22" s="446"/>
      <c r="AG22" s="446"/>
      <c r="AH22" s="446"/>
      <c r="AI22" s="53" t="s">
        <v>100</v>
      </c>
      <c r="AJ22" s="328"/>
      <c r="AK22" s="329"/>
      <c r="AL22" s="329"/>
      <c r="AM22" s="330"/>
      <c r="AN22" s="328"/>
      <c r="AO22" s="329"/>
      <c r="AP22" s="329"/>
      <c r="AQ22" s="329"/>
      <c r="AR22" s="329"/>
      <c r="AS22" s="329"/>
      <c r="AT22" s="329"/>
      <c r="AU22" s="334"/>
      <c r="AX22" s="70">
        <f t="shared" ref="AX22" si="3">EOMONTH(AE22,0)</f>
        <v>31</v>
      </c>
      <c r="AY22" s="108">
        <f>IF(S20=0,0,ROUNDDOWN(Y20*AH23/12,2))</f>
        <v>0</v>
      </c>
    </row>
    <row r="23" spans="2:51" ht="12" customHeight="1" thickBot="1">
      <c r="B23" s="81"/>
      <c r="C23" s="41"/>
      <c r="D23" s="42"/>
      <c r="E23" s="394"/>
      <c r="F23" s="227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9"/>
      <c r="S23" s="376"/>
      <c r="T23" s="377"/>
      <c r="U23" s="377"/>
      <c r="V23" s="377"/>
      <c r="W23" s="377"/>
      <c r="X23" s="378"/>
      <c r="Y23" s="347"/>
      <c r="Z23" s="348"/>
      <c r="AA23" s="348"/>
      <c r="AB23" s="348"/>
      <c r="AC23" s="348"/>
      <c r="AD23" s="349"/>
      <c r="AE23" s="447"/>
      <c r="AF23" s="448"/>
      <c r="AG23" s="449"/>
      <c r="AH23" s="41" t="str">
        <f>IF(AE21="","",IF(AE23="廃止",DATEDIF(AX21,AX22,"M"),DATEDIF(AX21,AX22,"M")-1))</f>
        <v/>
      </c>
      <c r="AI23" s="54" t="s">
        <v>101</v>
      </c>
      <c r="AJ23" s="306"/>
      <c r="AK23" s="307"/>
      <c r="AL23" s="307"/>
      <c r="AM23" s="393"/>
      <c r="AN23" s="306"/>
      <c r="AO23" s="307"/>
      <c r="AP23" s="307"/>
      <c r="AQ23" s="307"/>
      <c r="AR23" s="307"/>
      <c r="AS23" s="307"/>
      <c r="AT23" s="307"/>
      <c r="AU23" s="308"/>
    </row>
    <row r="24" spans="2:51" ht="12" customHeight="1">
      <c r="B24" s="83"/>
      <c r="C24" s="38"/>
      <c r="D24" s="39"/>
      <c r="E24" s="364">
        <v>2</v>
      </c>
      <c r="F24" s="367"/>
      <c r="G24" s="368"/>
      <c r="H24" s="368"/>
      <c r="I24" s="368"/>
      <c r="J24" s="368"/>
      <c r="K24" s="369"/>
      <c r="L24" s="367"/>
      <c r="M24" s="368"/>
      <c r="N24" s="368"/>
      <c r="O24" s="368"/>
      <c r="P24" s="368"/>
      <c r="Q24" s="368"/>
      <c r="R24" s="369"/>
      <c r="S24" s="373"/>
      <c r="T24" s="374"/>
      <c r="U24" s="374"/>
      <c r="V24" s="374"/>
      <c r="W24" s="374"/>
      <c r="X24" s="375"/>
      <c r="Y24" s="353" t="str">
        <f t="shared" ref="Y24" si="4">IF($S24="","",$S24+$S26)</f>
        <v/>
      </c>
      <c r="Z24" s="354"/>
      <c r="AA24" s="354"/>
      <c r="AB24" s="354"/>
      <c r="AC24" s="354"/>
      <c r="AD24" s="355"/>
      <c r="AE24" s="113"/>
      <c r="AF24" s="45"/>
      <c r="AG24" s="45"/>
      <c r="AH24" s="38"/>
      <c r="AI24" s="46"/>
      <c r="AJ24" s="114"/>
      <c r="AK24" s="115"/>
      <c r="AL24" s="115"/>
      <c r="AM24" s="116" t="s">
        <v>102</v>
      </c>
      <c r="AN24" s="115"/>
      <c r="AO24" s="115"/>
      <c r="AP24" s="117"/>
      <c r="AQ24" s="117"/>
      <c r="AR24" s="117"/>
      <c r="AS24" s="117"/>
      <c r="AT24" s="117"/>
      <c r="AU24" s="118"/>
    </row>
    <row r="25" spans="2:51" ht="12" customHeight="1">
      <c r="B25" s="64"/>
      <c r="C25" s="34"/>
      <c r="D25" s="57"/>
      <c r="E25" s="365"/>
      <c r="F25" s="370"/>
      <c r="G25" s="371"/>
      <c r="H25" s="371"/>
      <c r="I25" s="371"/>
      <c r="J25" s="371"/>
      <c r="K25" s="372"/>
      <c r="L25" s="370"/>
      <c r="M25" s="371"/>
      <c r="N25" s="371"/>
      <c r="O25" s="371"/>
      <c r="P25" s="371"/>
      <c r="Q25" s="371"/>
      <c r="R25" s="372"/>
      <c r="S25" s="376"/>
      <c r="T25" s="377"/>
      <c r="U25" s="377"/>
      <c r="V25" s="377"/>
      <c r="W25" s="377"/>
      <c r="X25" s="378"/>
      <c r="Y25" s="344"/>
      <c r="Z25" s="345"/>
      <c r="AA25" s="345"/>
      <c r="AB25" s="345"/>
      <c r="AC25" s="345"/>
      <c r="AD25" s="346"/>
      <c r="AE25" s="445"/>
      <c r="AF25" s="446"/>
      <c r="AG25" s="446"/>
      <c r="AH25" s="446"/>
      <c r="AI25" s="52" t="s">
        <v>99</v>
      </c>
      <c r="AJ25" s="119"/>
      <c r="AK25" s="109"/>
      <c r="AL25" s="109"/>
      <c r="AM25" s="110"/>
      <c r="AN25" s="109"/>
      <c r="AO25" s="109"/>
      <c r="AP25" s="109"/>
      <c r="AQ25" s="109"/>
      <c r="AR25" s="109"/>
      <c r="AS25" s="109"/>
      <c r="AT25" s="109"/>
      <c r="AU25" s="111"/>
      <c r="AX25" s="70" t="e">
        <f t="shared" ref="AX25" si="5">EOMONTH(AE25,-1)+1</f>
        <v>#NUM!</v>
      </c>
    </row>
    <row r="26" spans="2:51" ht="12" customHeight="1" thickBot="1">
      <c r="B26" s="64"/>
      <c r="C26" s="34"/>
      <c r="D26" s="57"/>
      <c r="E26" s="365"/>
      <c r="F26" s="384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6"/>
      <c r="S26" s="373"/>
      <c r="T26" s="374"/>
      <c r="U26" s="374"/>
      <c r="V26" s="374"/>
      <c r="W26" s="374"/>
      <c r="X26" s="375"/>
      <c r="Y26" s="344"/>
      <c r="Z26" s="345"/>
      <c r="AA26" s="345"/>
      <c r="AB26" s="345"/>
      <c r="AC26" s="345"/>
      <c r="AD26" s="346"/>
      <c r="AE26" s="445"/>
      <c r="AF26" s="446"/>
      <c r="AG26" s="446"/>
      <c r="AH26" s="446"/>
      <c r="AI26" s="53" t="s">
        <v>100</v>
      </c>
      <c r="AJ26" s="328"/>
      <c r="AK26" s="329"/>
      <c r="AL26" s="329"/>
      <c r="AM26" s="330"/>
      <c r="AN26" s="328"/>
      <c r="AO26" s="329"/>
      <c r="AP26" s="329"/>
      <c r="AQ26" s="329"/>
      <c r="AR26" s="329"/>
      <c r="AS26" s="329"/>
      <c r="AT26" s="329"/>
      <c r="AU26" s="334"/>
      <c r="AX26" s="70">
        <f t="shared" ref="AX26" si="6">EOMONTH(AE26,0)</f>
        <v>31</v>
      </c>
      <c r="AY26" s="108">
        <f>IF(S24=0,0,ROUNDDOWN(Y24*AH27/12,2))</f>
        <v>0</v>
      </c>
    </row>
    <row r="27" spans="2:51" ht="12" customHeight="1" thickBot="1">
      <c r="B27" s="81"/>
      <c r="C27" s="41"/>
      <c r="D27" s="42"/>
      <c r="E27" s="394"/>
      <c r="F27" s="227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9"/>
      <c r="S27" s="376"/>
      <c r="T27" s="377"/>
      <c r="U27" s="377"/>
      <c r="V27" s="377"/>
      <c r="W27" s="377"/>
      <c r="X27" s="378"/>
      <c r="Y27" s="347"/>
      <c r="Z27" s="348"/>
      <c r="AA27" s="348"/>
      <c r="AB27" s="348"/>
      <c r="AC27" s="348"/>
      <c r="AD27" s="349"/>
      <c r="AE27" s="447"/>
      <c r="AF27" s="448"/>
      <c r="AG27" s="449"/>
      <c r="AH27" s="41" t="str">
        <f>IF(AE25="","",IF(AE27="廃止",DATEDIF(AX25,AX26,"M"),DATEDIF(AX25,AX26,"M")-1))</f>
        <v/>
      </c>
      <c r="AI27" s="54" t="s">
        <v>101</v>
      </c>
      <c r="AJ27" s="306"/>
      <c r="AK27" s="307"/>
      <c r="AL27" s="307"/>
      <c r="AM27" s="393"/>
      <c r="AN27" s="306"/>
      <c r="AO27" s="307"/>
      <c r="AP27" s="307"/>
      <c r="AQ27" s="307"/>
      <c r="AR27" s="307"/>
      <c r="AS27" s="307"/>
      <c r="AT27" s="307"/>
      <c r="AU27" s="308"/>
    </row>
    <row r="28" spans="2:51" ht="12" customHeight="1">
      <c r="B28" s="83"/>
      <c r="C28" s="38"/>
      <c r="D28" s="39"/>
      <c r="E28" s="364">
        <v>2</v>
      </c>
      <c r="F28" s="367"/>
      <c r="G28" s="368"/>
      <c r="H28" s="368"/>
      <c r="I28" s="368"/>
      <c r="J28" s="368"/>
      <c r="K28" s="369"/>
      <c r="L28" s="367"/>
      <c r="M28" s="368"/>
      <c r="N28" s="368"/>
      <c r="O28" s="368"/>
      <c r="P28" s="368"/>
      <c r="Q28" s="368"/>
      <c r="R28" s="369"/>
      <c r="S28" s="373"/>
      <c r="T28" s="374"/>
      <c r="U28" s="374"/>
      <c r="V28" s="374"/>
      <c r="W28" s="374"/>
      <c r="X28" s="375"/>
      <c r="Y28" s="353" t="str">
        <f t="shared" ref="Y28" si="7">IF($S28="","",$S28+$S30)</f>
        <v/>
      </c>
      <c r="Z28" s="354"/>
      <c r="AA28" s="354"/>
      <c r="AB28" s="354"/>
      <c r="AC28" s="354"/>
      <c r="AD28" s="355"/>
      <c r="AE28" s="113"/>
      <c r="AF28" s="45"/>
      <c r="AG28" s="45"/>
      <c r="AH28" s="38"/>
      <c r="AI28" s="46"/>
      <c r="AJ28" s="114"/>
      <c r="AK28" s="115"/>
      <c r="AL28" s="115"/>
      <c r="AM28" s="116" t="s">
        <v>102</v>
      </c>
      <c r="AN28" s="115"/>
      <c r="AO28" s="115"/>
      <c r="AP28" s="117"/>
      <c r="AQ28" s="117"/>
      <c r="AR28" s="117"/>
      <c r="AS28" s="117"/>
      <c r="AT28" s="117"/>
      <c r="AU28" s="118"/>
    </row>
    <row r="29" spans="2:51" ht="12" customHeight="1">
      <c r="B29" s="64"/>
      <c r="C29" s="34"/>
      <c r="D29" s="57"/>
      <c r="E29" s="365"/>
      <c r="F29" s="370"/>
      <c r="G29" s="371"/>
      <c r="H29" s="371"/>
      <c r="I29" s="371"/>
      <c r="J29" s="371"/>
      <c r="K29" s="372"/>
      <c r="L29" s="370"/>
      <c r="M29" s="371"/>
      <c r="N29" s="371"/>
      <c r="O29" s="371"/>
      <c r="P29" s="371"/>
      <c r="Q29" s="371"/>
      <c r="R29" s="372"/>
      <c r="S29" s="376"/>
      <c r="T29" s="377"/>
      <c r="U29" s="377"/>
      <c r="V29" s="377"/>
      <c r="W29" s="377"/>
      <c r="X29" s="378"/>
      <c r="Y29" s="344"/>
      <c r="Z29" s="345"/>
      <c r="AA29" s="345"/>
      <c r="AB29" s="345"/>
      <c r="AC29" s="345"/>
      <c r="AD29" s="346"/>
      <c r="AE29" s="445"/>
      <c r="AF29" s="446"/>
      <c r="AG29" s="446"/>
      <c r="AH29" s="446"/>
      <c r="AI29" s="52" t="s">
        <v>99</v>
      </c>
      <c r="AJ29" s="119"/>
      <c r="AK29" s="109"/>
      <c r="AL29" s="109"/>
      <c r="AM29" s="110"/>
      <c r="AN29" s="109"/>
      <c r="AO29" s="109"/>
      <c r="AP29" s="109"/>
      <c r="AQ29" s="109"/>
      <c r="AR29" s="109"/>
      <c r="AS29" s="109"/>
      <c r="AT29" s="109"/>
      <c r="AU29" s="111"/>
      <c r="AX29" s="70" t="e">
        <f t="shared" ref="AX29" si="8">EOMONTH(AE29,-1)+1</f>
        <v>#NUM!</v>
      </c>
    </row>
    <row r="30" spans="2:51" ht="12" customHeight="1" thickBot="1">
      <c r="B30" s="64"/>
      <c r="C30" s="34"/>
      <c r="D30" s="57"/>
      <c r="E30" s="365"/>
      <c r="F30" s="384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6"/>
      <c r="S30" s="373"/>
      <c r="T30" s="374"/>
      <c r="U30" s="374"/>
      <c r="V30" s="374"/>
      <c r="W30" s="374"/>
      <c r="X30" s="375"/>
      <c r="Y30" s="344"/>
      <c r="Z30" s="345"/>
      <c r="AA30" s="345"/>
      <c r="AB30" s="345"/>
      <c r="AC30" s="345"/>
      <c r="AD30" s="346"/>
      <c r="AE30" s="445"/>
      <c r="AF30" s="446"/>
      <c r="AG30" s="446"/>
      <c r="AH30" s="446"/>
      <c r="AI30" s="53" t="s">
        <v>100</v>
      </c>
      <c r="AJ30" s="328"/>
      <c r="AK30" s="329"/>
      <c r="AL30" s="329"/>
      <c r="AM30" s="330"/>
      <c r="AN30" s="328"/>
      <c r="AO30" s="329"/>
      <c r="AP30" s="329"/>
      <c r="AQ30" s="329"/>
      <c r="AR30" s="329"/>
      <c r="AS30" s="329"/>
      <c r="AT30" s="329"/>
      <c r="AU30" s="334"/>
      <c r="AX30" s="70">
        <f t="shared" ref="AX30" si="9">EOMONTH(AE30,0)</f>
        <v>31</v>
      </c>
      <c r="AY30" s="108">
        <f>IF(S28=0,0,ROUNDDOWN(Y28*AH31/12,2))</f>
        <v>0</v>
      </c>
    </row>
    <row r="31" spans="2:51" ht="12" customHeight="1" thickBot="1">
      <c r="B31" s="81"/>
      <c r="C31" s="41"/>
      <c r="D31" s="42"/>
      <c r="E31" s="394"/>
      <c r="F31" s="227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9"/>
      <c r="S31" s="376"/>
      <c r="T31" s="377"/>
      <c r="U31" s="377"/>
      <c r="V31" s="377"/>
      <c r="W31" s="377"/>
      <c r="X31" s="378"/>
      <c r="Y31" s="347"/>
      <c r="Z31" s="348"/>
      <c r="AA31" s="348"/>
      <c r="AB31" s="348"/>
      <c r="AC31" s="348"/>
      <c r="AD31" s="349"/>
      <c r="AE31" s="447"/>
      <c r="AF31" s="448"/>
      <c r="AG31" s="449"/>
      <c r="AH31" s="41" t="str">
        <f>IF(AE29="","",IF(AE31="廃止",DATEDIF(AX29,AX30,"M"),DATEDIF(AX29,AX30,"M")-1))</f>
        <v/>
      </c>
      <c r="AI31" s="54" t="s">
        <v>101</v>
      </c>
      <c r="AJ31" s="306"/>
      <c r="AK31" s="307"/>
      <c r="AL31" s="307"/>
      <c r="AM31" s="393"/>
      <c r="AN31" s="306"/>
      <c r="AO31" s="307"/>
      <c r="AP31" s="307"/>
      <c r="AQ31" s="307"/>
      <c r="AR31" s="307"/>
      <c r="AS31" s="307"/>
      <c r="AT31" s="307"/>
      <c r="AU31" s="308"/>
    </row>
    <row r="32" spans="2:51" ht="12" customHeight="1">
      <c r="B32" s="83"/>
      <c r="C32" s="38"/>
      <c r="D32" s="39"/>
      <c r="E32" s="364">
        <v>2</v>
      </c>
      <c r="F32" s="367"/>
      <c r="G32" s="368"/>
      <c r="H32" s="368"/>
      <c r="I32" s="368"/>
      <c r="J32" s="368"/>
      <c r="K32" s="369"/>
      <c r="L32" s="367"/>
      <c r="M32" s="368"/>
      <c r="N32" s="368"/>
      <c r="O32" s="368"/>
      <c r="P32" s="368"/>
      <c r="Q32" s="368"/>
      <c r="R32" s="369"/>
      <c r="S32" s="373"/>
      <c r="T32" s="374"/>
      <c r="U32" s="374"/>
      <c r="V32" s="374"/>
      <c r="W32" s="374"/>
      <c r="X32" s="375"/>
      <c r="Y32" s="353" t="str">
        <f t="shared" ref="Y32" si="10">IF($S32="","",$S32+$S34)</f>
        <v/>
      </c>
      <c r="Z32" s="354"/>
      <c r="AA32" s="354"/>
      <c r="AB32" s="354"/>
      <c r="AC32" s="354"/>
      <c r="AD32" s="355"/>
      <c r="AE32" s="113"/>
      <c r="AF32" s="45"/>
      <c r="AG32" s="45"/>
      <c r="AH32" s="38"/>
      <c r="AI32" s="46"/>
      <c r="AJ32" s="114"/>
      <c r="AK32" s="115"/>
      <c r="AL32" s="115"/>
      <c r="AM32" s="116" t="s">
        <v>102</v>
      </c>
      <c r="AN32" s="115"/>
      <c r="AO32" s="115"/>
      <c r="AP32" s="117"/>
      <c r="AQ32" s="117"/>
      <c r="AR32" s="117"/>
      <c r="AS32" s="117"/>
      <c r="AT32" s="117"/>
      <c r="AU32" s="118"/>
    </row>
    <row r="33" spans="2:51" ht="12" customHeight="1">
      <c r="B33" s="64"/>
      <c r="C33" s="34"/>
      <c r="D33" s="57"/>
      <c r="E33" s="365"/>
      <c r="F33" s="370"/>
      <c r="G33" s="371"/>
      <c r="H33" s="371"/>
      <c r="I33" s="371"/>
      <c r="J33" s="371"/>
      <c r="K33" s="372"/>
      <c r="L33" s="370"/>
      <c r="M33" s="371"/>
      <c r="N33" s="371"/>
      <c r="O33" s="371"/>
      <c r="P33" s="371"/>
      <c r="Q33" s="371"/>
      <c r="R33" s="372"/>
      <c r="S33" s="376"/>
      <c r="T33" s="377"/>
      <c r="U33" s="377"/>
      <c r="V33" s="377"/>
      <c r="W33" s="377"/>
      <c r="X33" s="378"/>
      <c r="Y33" s="344"/>
      <c r="Z33" s="345"/>
      <c r="AA33" s="345"/>
      <c r="AB33" s="345"/>
      <c r="AC33" s="345"/>
      <c r="AD33" s="346"/>
      <c r="AE33" s="445"/>
      <c r="AF33" s="446"/>
      <c r="AG33" s="446"/>
      <c r="AH33" s="446"/>
      <c r="AI33" s="52" t="s">
        <v>99</v>
      </c>
      <c r="AJ33" s="119"/>
      <c r="AK33" s="109"/>
      <c r="AL33" s="109"/>
      <c r="AM33" s="110"/>
      <c r="AN33" s="109"/>
      <c r="AO33" s="109"/>
      <c r="AP33" s="109"/>
      <c r="AQ33" s="109"/>
      <c r="AR33" s="109"/>
      <c r="AS33" s="109"/>
      <c r="AT33" s="109"/>
      <c r="AU33" s="111"/>
      <c r="AX33" s="70" t="e">
        <f t="shared" ref="AX33" si="11">EOMONTH(AE33,-1)+1</f>
        <v>#NUM!</v>
      </c>
    </row>
    <row r="34" spans="2:51" ht="12" customHeight="1" thickBot="1">
      <c r="B34" s="64"/>
      <c r="C34" s="34"/>
      <c r="D34" s="57"/>
      <c r="E34" s="365"/>
      <c r="F34" s="384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6"/>
      <c r="S34" s="373"/>
      <c r="T34" s="374"/>
      <c r="U34" s="374"/>
      <c r="V34" s="374"/>
      <c r="W34" s="374"/>
      <c r="X34" s="375"/>
      <c r="Y34" s="344"/>
      <c r="Z34" s="345"/>
      <c r="AA34" s="345"/>
      <c r="AB34" s="345"/>
      <c r="AC34" s="345"/>
      <c r="AD34" s="346"/>
      <c r="AE34" s="445"/>
      <c r="AF34" s="446"/>
      <c r="AG34" s="446"/>
      <c r="AH34" s="446"/>
      <c r="AI34" s="53" t="s">
        <v>100</v>
      </c>
      <c r="AJ34" s="328"/>
      <c r="AK34" s="329"/>
      <c r="AL34" s="329"/>
      <c r="AM34" s="330"/>
      <c r="AN34" s="328"/>
      <c r="AO34" s="329"/>
      <c r="AP34" s="329"/>
      <c r="AQ34" s="329"/>
      <c r="AR34" s="329"/>
      <c r="AS34" s="329"/>
      <c r="AT34" s="329"/>
      <c r="AU34" s="334"/>
      <c r="AX34" s="70">
        <f t="shared" ref="AX34" si="12">EOMONTH(AE34,0)</f>
        <v>31</v>
      </c>
      <c r="AY34" s="108">
        <f>IF(S32=0,0,ROUNDDOWN(Y32*AH35/12,2))</f>
        <v>0</v>
      </c>
    </row>
    <row r="35" spans="2:51" ht="12" customHeight="1" thickBot="1">
      <c r="B35" s="81"/>
      <c r="C35" s="41"/>
      <c r="D35" s="42"/>
      <c r="E35" s="394"/>
      <c r="F35" s="227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9"/>
      <c r="S35" s="376"/>
      <c r="T35" s="377"/>
      <c r="U35" s="377"/>
      <c r="V35" s="377"/>
      <c r="W35" s="377"/>
      <c r="X35" s="378"/>
      <c r="Y35" s="347"/>
      <c r="Z35" s="348"/>
      <c r="AA35" s="348"/>
      <c r="AB35" s="348"/>
      <c r="AC35" s="348"/>
      <c r="AD35" s="349"/>
      <c r="AE35" s="447"/>
      <c r="AF35" s="448"/>
      <c r="AG35" s="449"/>
      <c r="AH35" s="41" t="str">
        <f>IF(AE33="","",IF(AE35="廃止",DATEDIF(AX33,AX34,"M"),DATEDIF(AX33,AX34,"M")-1))</f>
        <v/>
      </c>
      <c r="AI35" s="54" t="s">
        <v>101</v>
      </c>
      <c r="AJ35" s="306"/>
      <c r="AK35" s="307"/>
      <c r="AL35" s="307"/>
      <c r="AM35" s="393"/>
      <c r="AN35" s="306"/>
      <c r="AO35" s="307"/>
      <c r="AP35" s="307"/>
      <c r="AQ35" s="307"/>
      <c r="AR35" s="307"/>
      <c r="AS35" s="307"/>
      <c r="AT35" s="307"/>
      <c r="AU35" s="308"/>
    </row>
    <row r="36" spans="2:51" ht="12" customHeight="1">
      <c r="B36" s="83"/>
      <c r="C36" s="38"/>
      <c r="D36" s="39"/>
      <c r="E36" s="364">
        <v>2</v>
      </c>
      <c r="F36" s="367"/>
      <c r="G36" s="368"/>
      <c r="H36" s="368"/>
      <c r="I36" s="368"/>
      <c r="J36" s="368"/>
      <c r="K36" s="369"/>
      <c r="L36" s="367"/>
      <c r="M36" s="368"/>
      <c r="N36" s="368"/>
      <c r="O36" s="368"/>
      <c r="P36" s="368"/>
      <c r="Q36" s="368"/>
      <c r="R36" s="369"/>
      <c r="S36" s="373"/>
      <c r="T36" s="374"/>
      <c r="U36" s="374"/>
      <c r="V36" s="374"/>
      <c r="W36" s="374"/>
      <c r="X36" s="375"/>
      <c r="Y36" s="353" t="str">
        <f t="shared" ref="Y36" si="13">IF($S36="","",$S36+$S38)</f>
        <v/>
      </c>
      <c r="Z36" s="354"/>
      <c r="AA36" s="354"/>
      <c r="AB36" s="354"/>
      <c r="AC36" s="354"/>
      <c r="AD36" s="355"/>
      <c r="AE36" s="113"/>
      <c r="AF36" s="45"/>
      <c r="AG36" s="45"/>
      <c r="AH36" s="38"/>
      <c r="AI36" s="46"/>
      <c r="AJ36" s="114"/>
      <c r="AK36" s="115"/>
      <c r="AL36" s="115"/>
      <c r="AM36" s="116" t="s">
        <v>102</v>
      </c>
      <c r="AN36" s="115"/>
      <c r="AO36" s="115"/>
      <c r="AP36" s="117"/>
      <c r="AQ36" s="117"/>
      <c r="AR36" s="117"/>
      <c r="AS36" s="117"/>
      <c r="AT36" s="117"/>
      <c r="AU36" s="118"/>
    </row>
    <row r="37" spans="2:51" ht="12" customHeight="1">
      <c r="B37" s="64"/>
      <c r="C37" s="34"/>
      <c r="D37" s="57"/>
      <c r="E37" s="365"/>
      <c r="F37" s="370"/>
      <c r="G37" s="371"/>
      <c r="H37" s="371"/>
      <c r="I37" s="371"/>
      <c r="J37" s="371"/>
      <c r="K37" s="372"/>
      <c r="L37" s="370"/>
      <c r="M37" s="371"/>
      <c r="N37" s="371"/>
      <c r="O37" s="371"/>
      <c r="P37" s="371"/>
      <c r="Q37" s="371"/>
      <c r="R37" s="372"/>
      <c r="S37" s="376"/>
      <c r="T37" s="377"/>
      <c r="U37" s="377"/>
      <c r="V37" s="377"/>
      <c r="W37" s="377"/>
      <c r="X37" s="378"/>
      <c r="Y37" s="344"/>
      <c r="Z37" s="345"/>
      <c r="AA37" s="345"/>
      <c r="AB37" s="345"/>
      <c r="AC37" s="345"/>
      <c r="AD37" s="346"/>
      <c r="AE37" s="445"/>
      <c r="AF37" s="446"/>
      <c r="AG37" s="446"/>
      <c r="AH37" s="446"/>
      <c r="AI37" s="52" t="s">
        <v>99</v>
      </c>
      <c r="AJ37" s="119"/>
      <c r="AK37" s="109"/>
      <c r="AL37" s="109"/>
      <c r="AM37" s="110"/>
      <c r="AN37" s="109"/>
      <c r="AO37" s="109"/>
      <c r="AP37" s="109"/>
      <c r="AQ37" s="109"/>
      <c r="AR37" s="109"/>
      <c r="AS37" s="109"/>
      <c r="AT37" s="109"/>
      <c r="AU37" s="111"/>
      <c r="AX37" s="70" t="e">
        <f t="shared" ref="AX37" si="14">EOMONTH(AE37,-1)+1</f>
        <v>#NUM!</v>
      </c>
    </row>
    <row r="38" spans="2:51" ht="12" customHeight="1" thickBot="1">
      <c r="B38" s="64"/>
      <c r="C38" s="34"/>
      <c r="D38" s="57"/>
      <c r="E38" s="365"/>
      <c r="F38" s="384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6"/>
      <c r="S38" s="373"/>
      <c r="T38" s="374"/>
      <c r="U38" s="374"/>
      <c r="V38" s="374"/>
      <c r="W38" s="374"/>
      <c r="X38" s="375"/>
      <c r="Y38" s="344"/>
      <c r="Z38" s="345"/>
      <c r="AA38" s="345"/>
      <c r="AB38" s="345"/>
      <c r="AC38" s="345"/>
      <c r="AD38" s="346"/>
      <c r="AE38" s="445"/>
      <c r="AF38" s="446"/>
      <c r="AG38" s="446"/>
      <c r="AH38" s="446"/>
      <c r="AI38" s="53" t="s">
        <v>100</v>
      </c>
      <c r="AJ38" s="328"/>
      <c r="AK38" s="329"/>
      <c r="AL38" s="329"/>
      <c r="AM38" s="330"/>
      <c r="AN38" s="328"/>
      <c r="AO38" s="329"/>
      <c r="AP38" s="329"/>
      <c r="AQ38" s="329"/>
      <c r="AR38" s="329"/>
      <c r="AS38" s="329"/>
      <c r="AT38" s="329"/>
      <c r="AU38" s="334"/>
      <c r="AX38" s="70">
        <f t="shared" ref="AX38" si="15">EOMONTH(AE38,0)</f>
        <v>31</v>
      </c>
      <c r="AY38" s="108">
        <f>IF(S36=0,0,ROUNDDOWN(Y36*AH39/12,2))</f>
        <v>0</v>
      </c>
    </row>
    <row r="39" spans="2:51" ht="12" customHeight="1" thickBot="1">
      <c r="B39" s="88"/>
      <c r="C39" s="61"/>
      <c r="D39" s="62"/>
      <c r="E39" s="366"/>
      <c r="F39" s="387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9"/>
      <c r="S39" s="390"/>
      <c r="T39" s="391"/>
      <c r="U39" s="391"/>
      <c r="V39" s="391"/>
      <c r="W39" s="391"/>
      <c r="X39" s="392"/>
      <c r="Y39" s="379"/>
      <c r="Z39" s="380"/>
      <c r="AA39" s="380"/>
      <c r="AB39" s="380"/>
      <c r="AC39" s="380"/>
      <c r="AD39" s="381"/>
      <c r="AE39" s="456"/>
      <c r="AF39" s="457"/>
      <c r="AG39" s="458"/>
      <c r="AH39" s="61" t="str">
        <f>IF(AE37="","",IF(AE39="廃止",DATEDIF(AX37,AX38,"M"),DATEDIF(AX37,AX38,"M")-1))</f>
        <v/>
      </c>
      <c r="AI39" s="63" t="s">
        <v>101</v>
      </c>
      <c r="AJ39" s="331"/>
      <c r="AK39" s="332"/>
      <c r="AL39" s="332"/>
      <c r="AM39" s="333"/>
      <c r="AN39" s="331"/>
      <c r="AO39" s="332"/>
      <c r="AP39" s="332"/>
      <c r="AQ39" s="332"/>
      <c r="AR39" s="332"/>
      <c r="AS39" s="332"/>
      <c r="AT39" s="332"/>
      <c r="AU39" s="335"/>
    </row>
    <row r="40" spans="2:51" ht="12" customHeight="1" thickTop="1">
      <c r="B40" s="64"/>
      <c r="C40" s="34"/>
      <c r="D40" s="57"/>
      <c r="E40" s="336" t="s">
        <v>138</v>
      </c>
      <c r="F40" s="338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40"/>
      <c r="S40" s="344" t="str">
        <f>IF($S$12="","",$S$12+$S$16+$S$20+$S$24+$S$28+$S$32+$S$36+$S$54+$S$58+$S$62+$S$66+$S$70+$S$74+$S$78)</f>
        <v/>
      </c>
      <c r="T40" s="345"/>
      <c r="U40" s="345"/>
      <c r="V40" s="345"/>
      <c r="W40" s="345"/>
      <c r="X40" s="346"/>
      <c r="Y40" s="344" t="str">
        <f>IF($S$82="","",SUM($S$82:$X$85))</f>
        <v/>
      </c>
      <c r="Z40" s="345"/>
      <c r="AA40" s="345"/>
      <c r="AB40" s="345"/>
      <c r="AC40" s="345"/>
      <c r="AD40" s="346"/>
      <c r="AE40" s="338"/>
      <c r="AF40" s="339"/>
      <c r="AG40" s="339"/>
      <c r="AH40" s="339"/>
      <c r="AI40" s="340"/>
      <c r="AJ40" s="119"/>
      <c r="AK40" s="109"/>
      <c r="AL40" s="109"/>
      <c r="AM40" s="120" t="s">
        <v>102</v>
      </c>
      <c r="AN40" s="109"/>
      <c r="AO40" s="109"/>
      <c r="AP40" s="121"/>
      <c r="AQ40" s="121"/>
      <c r="AR40" s="121"/>
      <c r="AS40" s="121"/>
      <c r="AT40" s="121"/>
      <c r="AU40" s="122"/>
    </row>
    <row r="41" spans="2:51" ht="12" customHeight="1">
      <c r="B41" s="64"/>
      <c r="C41" s="34"/>
      <c r="D41" s="57"/>
      <c r="E41" s="336"/>
      <c r="F41" s="338"/>
      <c r="G41" s="339"/>
      <c r="H41" s="339"/>
      <c r="I41" s="339"/>
      <c r="J41" s="339"/>
      <c r="K41" s="339"/>
      <c r="L41" s="339"/>
      <c r="M41" s="339"/>
      <c r="N41" s="339"/>
      <c r="O41" s="339"/>
      <c r="P41" s="339"/>
      <c r="Q41" s="339"/>
      <c r="R41" s="340"/>
      <c r="S41" s="347"/>
      <c r="T41" s="348"/>
      <c r="U41" s="348"/>
      <c r="V41" s="348"/>
      <c r="W41" s="348"/>
      <c r="X41" s="349"/>
      <c r="Y41" s="344"/>
      <c r="Z41" s="345"/>
      <c r="AA41" s="345"/>
      <c r="AB41" s="345"/>
      <c r="AC41" s="345"/>
      <c r="AD41" s="346"/>
      <c r="AE41" s="338"/>
      <c r="AF41" s="339"/>
      <c r="AG41" s="339"/>
      <c r="AH41" s="339"/>
      <c r="AI41" s="340"/>
      <c r="AJ41" s="119"/>
      <c r="AK41" s="109"/>
      <c r="AL41" s="109"/>
      <c r="AM41" s="110"/>
      <c r="AN41" s="109"/>
      <c r="AO41" s="109"/>
      <c r="AP41" s="109"/>
      <c r="AQ41" s="109"/>
      <c r="AR41" s="109"/>
      <c r="AS41" s="109"/>
      <c r="AT41" s="109"/>
      <c r="AU41" s="111"/>
      <c r="AX41" s="70"/>
    </row>
    <row r="42" spans="2:51" ht="12" customHeight="1">
      <c r="B42" s="64"/>
      <c r="C42" s="34"/>
      <c r="D42" s="57"/>
      <c r="E42" s="336"/>
      <c r="F42" s="338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40"/>
      <c r="S42" s="353" t="str">
        <f>IF($S$12="","",$S$14+$S$18+$S$22+$S$26+$S$30+$S$34+$S$38+$S$56+$S$60+$S$64+$S$68+$S$72+$S$76+$S$80)</f>
        <v/>
      </c>
      <c r="T42" s="354"/>
      <c r="U42" s="354"/>
      <c r="V42" s="354"/>
      <c r="W42" s="354"/>
      <c r="X42" s="355"/>
      <c r="Y42" s="344"/>
      <c r="Z42" s="345"/>
      <c r="AA42" s="345"/>
      <c r="AB42" s="345"/>
      <c r="AC42" s="345"/>
      <c r="AD42" s="346"/>
      <c r="AE42" s="338"/>
      <c r="AF42" s="339"/>
      <c r="AG42" s="339"/>
      <c r="AH42" s="339"/>
      <c r="AI42" s="340"/>
      <c r="AJ42" s="356">
        <f>$AJ$14+$AJ$18+$AJ$22+$AJ$26+$AJ$30+$AJ$34+$AJ$38+$AJ$56+$AJ$60+$AJ$64+$AJ$68+$AJ$72+$AJ$76+$AJ$80</f>
        <v>0</v>
      </c>
      <c r="AK42" s="357"/>
      <c r="AL42" s="357"/>
      <c r="AM42" s="358"/>
      <c r="AN42" s="356">
        <f>$AN$14+$AN$18+$AN$22+$AN$26+$AN$30+$AN$34+$AN$38+$AN$56+$AN$60+$AN$64+$AN$68+$AN$72+$AN$76+$AN$80</f>
        <v>0</v>
      </c>
      <c r="AO42" s="357"/>
      <c r="AP42" s="357"/>
      <c r="AQ42" s="357"/>
      <c r="AR42" s="357"/>
      <c r="AS42" s="357"/>
      <c r="AT42" s="357"/>
      <c r="AU42" s="362"/>
      <c r="AX42" s="70"/>
    </row>
    <row r="43" spans="2:51" ht="12" customHeight="1" thickBot="1">
      <c r="B43" s="65"/>
      <c r="C43" s="67"/>
      <c r="D43" s="68"/>
      <c r="E43" s="337"/>
      <c r="F43" s="341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3"/>
      <c r="S43" s="350"/>
      <c r="T43" s="351"/>
      <c r="U43" s="351"/>
      <c r="V43" s="351"/>
      <c r="W43" s="351"/>
      <c r="X43" s="352"/>
      <c r="Y43" s="350"/>
      <c r="Z43" s="351"/>
      <c r="AA43" s="351"/>
      <c r="AB43" s="351"/>
      <c r="AC43" s="351"/>
      <c r="AD43" s="352"/>
      <c r="AE43" s="341"/>
      <c r="AF43" s="342"/>
      <c r="AG43" s="342"/>
      <c r="AH43" s="342"/>
      <c r="AI43" s="343"/>
      <c r="AJ43" s="359"/>
      <c r="AK43" s="360"/>
      <c r="AL43" s="360"/>
      <c r="AM43" s="361"/>
      <c r="AN43" s="359"/>
      <c r="AO43" s="360"/>
      <c r="AP43" s="360"/>
      <c r="AQ43" s="360"/>
      <c r="AR43" s="360"/>
      <c r="AS43" s="360"/>
      <c r="AT43" s="360"/>
      <c r="AU43" s="363"/>
    </row>
    <row r="44" spans="2:51" ht="12" customHeight="1">
      <c r="K44" s="84"/>
      <c r="L44" s="10"/>
      <c r="M44" s="10"/>
      <c r="N44" s="201" t="s">
        <v>109</v>
      </c>
      <c r="O44" s="201"/>
      <c r="P44" s="201"/>
      <c r="Q44" s="201"/>
      <c r="R44" s="201"/>
      <c r="S44" s="201"/>
      <c r="T44" s="10"/>
      <c r="U44" s="10"/>
      <c r="V44" s="14"/>
      <c r="W44" s="428" t="s">
        <v>140</v>
      </c>
      <c r="X44" s="10"/>
      <c r="Y44" s="10"/>
      <c r="Z44" s="10"/>
      <c r="AA44" s="10"/>
      <c r="AB44" s="10"/>
      <c r="AC44" s="10"/>
      <c r="AD44" s="10"/>
      <c r="AE44" s="431" t="s">
        <v>124</v>
      </c>
      <c r="AF44" s="432"/>
      <c r="AG44" s="294" t="s">
        <v>17</v>
      </c>
      <c r="AH44" s="295"/>
      <c r="AI44" s="295"/>
      <c r="AJ44" s="431" t="s">
        <v>77</v>
      </c>
      <c r="AK44" s="201"/>
      <c r="AL44" s="432"/>
      <c r="AM44" s="431" t="s">
        <v>133</v>
      </c>
      <c r="AN44" s="432"/>
      <c r="AO44" s="433" t="s">
        <v>90</v>
      </c>
      <c r="AP44" s="433"/>
      <c r="AQ44" s="433"/>
      <c r="AR44" s="433"/>
      <c r="AS44" s="433"/>
      <c r="AT44" s="434" t="s">
        <v>91</v>
      </c>
      <c r="AU44" s="435"/>
    </row>
    <row r="45" spans="2:51" ht="12" customHeight="1">
      <c r="B45" s="436" t="s">
        <v>108</v>
      </c>
      <c r="C45" s="436"/>
      <c r="D45" s="436"/>
      <c r="E45" s="436"/>
      <c r="F45" s="436"/>
      <c r="G45" s="436"/>
      <c r="H45" s="436"/>
      <c r="I45" s="436"/>
      <c r="J45" s="32"/>
      <c r="K45" s="83"/>
      <c r="L45" s="38"/>
      <c r="M45" s="38"/>
      <c r="N45" s="38"/>
      <c r="O45" s="38"/>
      <c r="P45" s="38"/>
      <c r="Q45" s="38"/>
      <c r="R45" s="38"/>
      <c r="S45" s="2"/>
      <c r="T45" s="2"/>
      <c r="U45" s="38"/>
      <c r="V45" s="39"/>
      <c r="W45" s="429"/>
      <c r="X45" s="401" t="str">
        <f>IF('事業所税の申告書（第44号様式）'!$B$15="","",'事業所税の申告書（第44号様式）'!$B$15)</f>
        <v/>
      </c>
      <c r="Y45" s="402"/>
      <c r="Z45" s="402"/>
      <c r="AA45" s="402"/>
      <c r="AB45" s="402"/>
      <c r="AC45" s="402"/>
      <c r="AD45" s="52" t="s">
        <v>99</v>
      </c>
      <c r="AE45" s="437" t="s">
        <v>130</v>
      </c>
      <c r="AF45" s="438"/>
      <c r="AG45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45" s="217"/>
      <c r="AI45" s="217"/>
      <c r="AJ45" s="230"/>
      <c r="AK45" s="217"/>
      <c r="AL45" s="218"/>
      <c r="AM45" s="300"/>
      <c r="AN45" s="301"/>
      <c r="AO45" s="441" t="str">
        <f>CONCATENATE('事業所税の申告書（第44号様式）'!$AK$4,'事業所税の申告書（第44号様式）'!$AL$4,'事業所税の申告書（第44号様式）'!$AM$4,'事業所税の申告書（第44号様式）'!$AN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45" s="441"/>
      <c r="AQ45" s="441"/>
      <c r="AR45" s="441"/>
      <c r="AS45" s="441"/>
      <c r="AT45" s="230"/>
      <c r="AU45" s="259"/>
      <c r="AV45" s="245" t="s">
        <v>112</v>
      </c>
    </row>
    <row r="46" spans="2:51" ht="12" customHeight="1">
      <c r="B46" s="436"/>
      <c r="C46" s="436"/>
      <c r="D46" s="436"/>
      <c r="E46" s="436"/>
      <c r="F46" s="436"/>
      <c r="G46" s="436"/>
      <c r="H46" s="436"/>
      <c r="I46" s="436"/>
      <c r="J46" s="32"/>
      <c r="K46" s="450" t="s">
        <v>110</v>
      </c>
      <c r="L46" s="451"/>
      <c r="M46" s="451"/>
      <c r="N46" s="451"/>
      <c r="O46" s="451"/>
      <c r="P46" s="451"/>
      <c r="Q46" s="451"/>
      <c r="R46" s="451"/>
      <c r="S46" s="451"/>
      <c r="T46" s="451"/>
      <c r="U46" s="451"/>
      <c r="V46" s="452"/>
      <c r="W46" s="429"/>
      <c r="X46" s="31"/>
      <c r="Y46" s="30"/>
      <c r="Z46" s="30"/>
      <c r="AA46" s="30"/>
      <c r="AB46" s="30"/>
      <c r="AC46" s="30"/>
      <c r="AD46" s="30"/>
      <c r="AE46" s="439"/>
      <c r="AF46" s="440"/>
      <c r="AG46" s="231"/>
      <c r="AH46" s="263"/>
      <c r="AI46" s="263"/>
      <c r="AJ46" s="231"/>
      <c r="AK46" s="263"/>
      <c r="AL46" s="232"/>
      <c r="AM46" s="302"/>
      <c r="AN46" s="303"/>
      <c r="AO46" s="441"/>
      <c r="AP46" s="441"/>
      <c r="AQ46" s="441"/>
      <c r="AR46" s="441"/>
      <c r="AS46" s="441"/>
      <c r="AT46" s="231"/>
      <c r="AU46" s="260"/>
      <c r="AV46" s="245"/>
    </row>
    <row r="47" spans="2:51" ht="12" customHeight="1">
      <c r="B47" s="32"/>
      <c r="C47" s="32"/>
      <c r="D47" s="32"/>
      <c r="E47" s="32"/>
      <c r="F47" s="32"/>
      <c r="G47" s="32"/>
      <c r="H47" s="32"/>
      <c r="I47" s="32"/>
      <c r="J47" s="32"/>
      <c r="K47" s="395" t="s">
        <v>111</v>
      </c>
      <c r="L47" s="396"/>
      <c r="M47" s="396"/>
      <c r="N47" s="396"/>
      <c r="O47" s="396"/>
      <c r="P47" s="396"/>
      <c r="Q47" s="396"/>
      <c r="R47" s="396"/>
      <c r="S47" s="396"/>
      <c r="T47" s="396"/>
      <c r="U47" s="396"/>
      <c r="V47" s="397"/>
      <c r="W47" s="429"/>
      <c r="X47" s="401" t="str">
        <f>IF('事業所税の申告書（第44号様式）'!$K$15="","",'事業所税の申告書（第44号様式）'!$K$15)</f>
        <v/>
      </c>
      <c r="Y47" s="402"/>
      <c r="Z47" s="402"/>
      <c r="AA47" s="402"/>
      <c r="AB47" s="402"/>
      <c r="AC47" s="402"/>
      <c r="AD47" s="53" t="s">
        <v>100</v>
      </c>
      <c r="AE47" s="403" t="s">
        <v>106</v>
      </c>
      <c r="AF47" s="404"/>
      <c r="AG47" s="404"/>
      <c r="AH47" s="405"/>
      <c r="AI47" s="406" t="str">
        <f>IF('事業所税の申告書（第44号様式）'!$F$9="","",'事業所税の申告書（第44号様式）'!$F$9)</f>
        <v/>
      </c>
      <c r="AJ47" s="407"/>
      <c r="AK47" s="407"/>
      <c r="AL47" s="407"/>
      <c r="AM47" s="407"/>
      <c r="AN47" s="407"/>
      <c r="AO47" s="407"/>
      <c r="AP47" s="407"/>
      <c r="AQ47" s="407"/>
      <c r="AR47" s="407"/>
      <c r="AS47" s="407"/>
      <c r="AT47" s="407"/>
      <c r="AU47" s="408"/>
      <c r="AV47" s="245"/>
    </row>
    <row r="48" spans="2:51" ht="12" customHeight="1" thickBot="1">
      <c r="B48" s="32"/>
      <c r="C48" s="32"/>
      <c r="D48" s="32"/>
      <c r="E48" s="32"/>
      <c r="F48" s="32"/>
      <c r="G48" s="32"/>
      <c r="H48" s="32"/>
      <c r="I48" s="32"/>
      <c r="J48" s="32"/>
      <c r="K48" s="87"/>
      <c r="L48" s="72"/>
      <c r="M48" s="34"/>
      <c r="N48" s="34"/>
      <c r="O48" s="34"/>
      <c r="P48" s="34"/>
      <c r="Q48" s="34"/>
      <c r="R48" s="34"/>
      <c r="S48" s="9"/>
      <c r="T48" s="9"/>
      <c r="U48" s="34"/>
      <c r="V48" s="57"/>
      <c r="W48" s="430"/>
      <c r="X48" s="34"/>
      <c r="Y48" s="34"/>
      <c r="Z48" s="34"/>
      <c r="AA48" s="34"/>
      <c r="AB48" s="34"/>
      <c r="AC48" s="34"/>
      <c r="AD48" s="57"/>
      <c r="AE48" s="424" t="s">
        <v>107</v>
      </c>
      <c r="AF48" s="425"/>
      <c r="AG48" s="425"/>
      <c r="AH48" s="426"/>
      <c r="AI48" s="453"/>
      <c r="AJ48" s="454"/>
      <c r="AK48" s="454"/>
      <c r="AL48" s="454"/>
      <c r="AM48" s="454"/>
      <c r="AN48" s="454"/>
      <c r="AO48" s="454"/>
      <c r="AP48" s="454"/>
      <c r="AQ48" s="454"/>
      <c r="AR48" s="454"/>
      <c r="AS48" s="454"/>
      <c r="AT48" s="454"/>
      <c r="AU48" s="455"/>
      <c r="AV48" s="245"/>
    </row>
    <row r="49" spans="2:53" ht="12" customHeight="1">
      <c r="B49" s="73"/>
      <c r="C49" s="74"/>
      <c r="D49" s="74"/>
      <c r="E49" s="415" t="s">
        <v>123</v>
      </c>
      <c r="F49" s="417" t="s">
        <v>126</v>
      </c>
      <c r="G49" s="418"/>
      <c r="H49" s="418"/>
      <c r="I49" s="418"/>
      <c r="J49" s="418"/>
      <c r="K49" s="419"/>
      <c r="L49" s="417" t="s">
        <v>127</v>
      </c>
      <c r="M49" s="418"/>
      <c r="N49" s="418"/>
      <c r="O49" s="418"/>
      <c r="P49" s="418"/>
      <c r="Q49" s="418"/>
      <c r="R49" s="419"/>
      <c r="S49" s="75"/>
      <c r="T49" s="76"/>
      <c r="U49" s="76"/>
      <c r="V49" s="76"/>
      <c r="W49" s="76"/>
      <c r="X49" s="76"/>
      <c r="Y49" s="423" t="s">
        <v>115</v>
      </c>
      <c r="Z49" s="423"/>
      <c r="AA49" s="423"/>
      <c r="AB49" s="423"/>
      <c r="AC49" s="423"/>
      <c r="AD49" s="423"/>
      <c r="AE49" s="76"/>
      <c r="AF49" s="76"/>
      <c r="AG49" s="76"/>
      <c r="AH49" s="76"/>
      <c r="AI49" s="77"/>
      <c r="AJ49" s="75"/>
      <c r="AK49" s="76"/>
      <c r="AL49" s="76"/>
      <c r="AM49" s="423" t="s">
        <v>116</v>
      </c>
      <c r="AN49" s="423"/>
      <c r="AO49" s="423"/>
      <c r="AP49" s="423"/>
      <c r="AQ49" s="423"/>
      <c r="AR49" s="423"/>
      <c r="AS49" s="76"/>
      <c r="AT49" s="76"/>
      <c r="AU49" s="78"/>
      <c r="AV49" s="245"/>
    </row>
    <row r="50" spans="2:53" ht="12" customHeight="1">
      <c r="B50" s="64" t="s">
        <v>124</v>
      </c>
      <c r="C50" s="34"/>
      <c r="D50" s="34"/>
      <c r="E50" s="336"/>
      <c r="F50" s="420"/>
      <c r="G50" s="421"/>
      <c r="H50" s="421"/>
      <c r="I50" s="421"/>
      <c r="J50" s="421"/>
      <c r="K50" s="422"/>
      <c r="L50" s="420"/>
      <c r="M50" s="421"/>
      <c r="N50" s="421"/>
      <c r="O50" s="421"/>
      <c r="P50" s="421"/>
      <c r="Q50" s="421"/>
      <c r="R50" s="422"/>
      <c r="S50" s="56"/>
      <c r="T50" s="404" t="s">
        <v>119</v>
      </c>
      <c r="U50" s="404"/>
      <c r="V50" s="404"/>
      <c r="W50" s="404"/>
      <c r="X50" s="404" t="s">
        <v>120</v>
      </c>
      <c r="Y50" s="4"/>
      <c r="Z50" s="2"/>
      <c r="AA50" s="2"/>
      <c r="AB50" s="2"/>
      <c r="AC50" s="2"/>
      <c r="AD50" s="1"/>
      <c r="AE50" s="37"/>
      <c r="AF50" s="38"/>
      <c r="AG50" s="2"/>
      <c r="AH50" s="2"/>
      <c r="AI50" s="39"/>
      <c r="AJ50" s="4"/>
      <c r="AK50" s="2"/>
      <c r="AL50" s="38"/>
      <c r="AM50" s="39"/>
      <c r="AN50" s="37"/>
      <c r="AO50" s="51"/>
      <c r="AP50" s="51"/>
      <c r="AQ50" s="51"/>
      <c r="AR50" s="51"/>
      <c r="AS50" s="51"/>
      <c r="AT50" s="51"/>
      <c r="AU50" s="79"/>
      <c r="AV50" s="245"/>
    </row>
    <row r="51" spans="2:53" ht="12" customHeight="1">
      <c r="B51" s="64"/>
      <c r="C51" s="34"/>
      <c r="D51" s="34"/>
      <c r="E51" s="336"/>
      <c r="F51" s="403" t="s">
        <v>128</v>
      </c>
      <c r="G51" s="404"/>
      <c r="H51" s="404"/>
      <c r="I51" s="404"/>
      <c r="J51" s="404"/>
      <c r="K51" s="404"/>
      <c r="L51" s="404"/>
      <c r="M51" s="404"/>
      <c r="N51" s="404"/>
      <c r="O51" s="404"/>
      <c r="P51" s="404"/>
      <c r="Q51" s="404"/>
      <c r="R51" s="405"/>
      <c r="S51" s="40"/>
      <c r="T51" s="421"/>
      <c r="U51" s="421"/>
      <c r="V51" s="421"/>
      <c r="W51" s="421"/>
      <c r="X51" s="421"/>
      <c r="Y51" s="207" t="s">
        <v>117</v>
      </c>
      <c r="Z51" s="163"/>
      <c r="AA51" s="163"/>
      <c r="AB51" s="163"/>
      <c r="AC51" s="163"/>
      <c r="AD51" s="164"/>
      <c r="AE51" s="48"/>
      <c r="AF51" s="43"/>
      <c r="AG51" s="3"/>
      <c r="AH51" s="3"/>
      <c r="AI51" s="44"/>
      <c r="AJ51" s="207" t="s">
        <v>103</v>
      </c>
      <c r="AK51" s="163"/>
      <c r="AL51" s="163"/>
      <c r="AM51" s="164"/>
      <c r="AN51" s="424" t="s">
        <v>104</v>
      </c>
      <c r="AO51" s="425"/>
      <c r="AP51" s="425"/>
      <c r="AQ51" s="425"/>
      <c r="AR51" s="425"/>
      <c r="AS51" s="425"/>
      <c r="AT51" s="425"/>
      <c r="AU51" s="427"/>
      <c r="AV51" s="245"/>
      <c r="AX51" s="32"/>
      <c r="AY51" s="59"/>
      <c r="AZ51" s="32"/>
      <c r="BA51" s="32"/>
    </row>
    <row r="52" spans="2:53" ht="12" customHeight="1">
      <c r="B52" s="64" t="s">
        <v>125</v>
      </c>
      <c r="C52" s="34"/>
      <c r="D52" s="34"/>
      <c r="E52" s="336"/>
      <c r="F52" s="424"/>
      <c r="G52" s="425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6"/>
      <c r="S52" s="37"/>
      <c r="T52" s="404" t="s">
        <v>121</v>
      </c>
      <c r="U52" s="404"/>
      <c r="V52" s="404"/>
      <c r="W52" s="404"/>
      <c r="X52" s="404" t="s">
        <v>122</v>
      </c>
      <c r="Y52" s="207" t="s">
        <v>118</v>
      </c>
      <c r="Z52" s="163"/>
      <c r="AA52" s="163"/>
      <c r="AB52" s="163"/>
      <c r="AC52" s="163"/>
      <c r="AD52" s="164"/>
      <c r="AE52" s="37"/>
      <c r="AF52" s="38"/>
      <c r="AG52" s="2"/>
      <c r="AH52" s="2"/>
      <c r="AI52" s="39"/>
      <c r="AJ52" s="7"/>
      <c r="AK52" s="9"/>
      <c r="AL52" s="34"/>
      <c r="AM52" s="57" t="s">
        <v>105</v>
      </c>
      <c r="AN52" s="56"/>
      <c r="AO52" s="33"/>
      <c r="AP52" s="33"/>
      <c r="AQ52" s="33"/>
      <c r="AR52" s="33"/>
      <c r="AS52" s="33"/>
      <c r="AT52" s="33"/>
      <c r="AU52" s="80" t="s">
        <v>139</v>
      </c>
      <c r="AV52" s="245"/>
      <c r="AX52" s="36"/>
      <c r="AY52" s="124"/>
      <c r="AZ52" s="32"/>
      <c r="BA52" s="32"/>
    </row>
    <row r="53" spans="2:53" ht="12" customHeight="1">
      <c r="B53" s="81"/>
      <c r="C53" s="41"/>
      <c r="D53" s="41"/>
      <c r="E53" s="416"/>
      <c r="F53" s="420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2"/>
      <c r="S53" s="40"/>
      <c r="T53" s="421"/>
      <c r="U53" s="421"/>
      <c r="V53" s="421"/>
      <c r="W53" s="421"/>
      <c r="X53" s="421"/>
      <c r="Y53" s="5"/>
      <c r="Z53" s="3"/>
      <c r="AA53" s="3"/>
      <c r="AB53" s="3"/>
      <c r="AC53" s="3"/>
      <c r="AD53" s="13"/>
      <c r="AE53" s="48"/>
      <c r="AF53" s="43"/>
      <c r="AG53" s="3"/>
      <c r="AH53" s="3"/>
      <c r="AI53" s="44"/>
      <c r="AJ53" s="5"/>
      <c r="AK53" s="3"/>
      <c r="AL53" s="41"/>
      <c r="AM53" s="42"/>
      <c r="AN53" s="40"/>
      <c r="AO53" s="41"/>
      <c r="AP53" s="41"/>
      <c r="AQ53" s="41"/>
      <c r="AR53" s="41"/>
      <c r="AS53" s="41"/>
      <c r="AT53" s="41"/>
      <c r="AU53" s="82"/>
      <c r="AV53" s="245"/>
      <c r="AX53" s="36"/>
      <c r="AY53" s="124"/>
      <c r="AZ53" s="32"/>
      <c r="BA53" s="32"/>
    </row>
    <row r="54" spans="2:53" ht="12" customHeight="1">
      <c r="B54" s="83"/>
      <c r="C54" s="38"/>
      <c r="D54" s="39"/>
      <c r="E54" s="364">
        <v>2</v>
      </c>
      <c r="F54" s="367"/>
      <c r="G54" s="368"/>
      <c r="H54" s="368"/>
      <c r="I54" s="368"/>
      <c r="J54" s="368"/>
      <c r="K54" s="369"/>
      <c r="L54" s="367"/>
      <c r="M54" s="368"/>
      <c r="N54" s="368"/>
      <c r="O54" s="368"/>
      <c r="P54" s="368"/>
      <c r="Q54" s="368"/>
      <c r="R54" s="369"/>
      <c r="S54" s="373"/>
      <c r="T54" s="374"/>
      <c r="U54" s="374"/>
      <c r="V54" s="374"/>
      <c r="W54" s="374"/>
      <c r="X54" s="375"/>
      <c r="Y54" s="353" t="str">
        <f>IF($S54="","",$S54+$S56)</f>
        <v/>
      </c>
      <c r="Z54" s="354"/>
      <c r="AA54" s="354"/>
      <c r="AB54" s="354"/>
      <c r="AC54" s="354"/>
      <c r="AD54" s="355"/>
      <c r="AE54" s="113"/>
      <c r="AF54" s="45"/>
      <c r="AG54" s="45"/>
      <c r="AH54" s="38"/>
      <c r="AI54" s="46"/>
      <c r="AJ54" s="49"/>
      <c r="AK54" s="38"/>
      <c r="AL54" s="38"/>
      <c r="AM54" s="55" t="s">
        <v>102</v>
      </c>
      <c r="AN54" s="38"/>
      <c r="AO54" s="38"/>
      <c r="AP54" s="22"/>
      <c r="AQ54" s="22"/>
      <c r="AR54" s="22"/>
      <c r="AS54" s="22"/>
      <c r="AT54" s="22"/>
      <c r="AU54" s="28"/>
      <c r="AV54" s="245"/>
      <c r="AZ54" s="32"/>
      <c r="BA54" s="32"/>
    </row>
    <row r="55" spans="2:53" ht="12" customHeight="1">
      <c r="B55" s="64"/>
      <c r="C55" s="34"/>
      <c r="D55" s="57"/>
      <c r="E55" s="365"/>
      <c r="F55" s="370"/>
      <c r="G55" s="371"/>
      <c r="H55" s="371"/>
      <c r="I55" s="371"/>
      <c r="J55" s="371"/>
      <c r="K55" s="372"/>
      <c r="L55" s="370"/>
      <c r="M55" s="371"/>
      <c r="N55" s="371"/>
      <c r="O55" s="371"/>
      <c r="P55" s="371"/>
      <c r="Q55" s="371"/>
      <c r="R55" s="372"/>
      <c r="S55" s="376"/>
      <c r="T55" s="377"/>
      <c r="U55" s="377"/>
      <c r="V55" s="377"/>
      <c r="W55" s="377"/>
      <c r="X55" s="378"/>
      <c r="Y55" s="344"/>
      <c r="Z55" s="345"/>
      <c r="AA55" s="345"/>
      <c r="AB55" s="345"/>
      <c r="AC55" s="345"/>
      <c r="AD55" s="346"/>
      <c r="AE55" s="445"/>
      <c r="AF55" s="446"/>
      <c r="AG55" s="446"/>
      <c r="AH55" s="446"/>
      <c r="AI55" s="52" t="s">
        <v>99</v>
      </c>
      <c r="AJ55" s="47"/>
      <c r="AK55" s="34"/>
      <c r="AL55" s="34"/>
      <c r="AM55" s="57"/>
      <c r="AN55" s="34"/>
      <c r="AO55" s="34"/>
      <c r="AP55" s="34"/>
      <c r="AQ55" s="34"/>
      <c r="AR55" s="34"/>
      <c r="AS55" s="34"/>
      <c r="AT55" s="34"/>
      <c r="AU55" s="66"/>
      <c r="AV55" s="245"/>
      <c r="AX55" s="70" t="e">
        <f t="shared" ref="AX55" si="16">EOMONTH(AE55,-1)+1</f>
        <v>#NUM!</v>
      </c>
    </row>
    <row r="56" spans="2:53" ht="12" customHeight="1" thickBot="1">
      <c r="B56" s="64"/>
      <c r="C56" s="34"/>
      <c r="D56" s="57"/>
      <c r="E56" s="365"/>
      <c r="F56" s="384"/>
      <c r="G56" s="385"/>
      <c r="H56" s="385"/>
      <c r="I56" s="385"/>
      <c r="J56" s="385"/>
      <c r="K56" s="385"/>
      <c r="L56" s="385"/>
      <c r="M56" s="385"/>
      <c r="N56" s="385"/>
      <c r="O56" s="385"/>
      <c r="P56" s="385"/>
      <c r="Q56" s="385"/>
      <c r="R56" s="386"/>
      <c r="S56" s="373"/>
      <c r="T56" s="374"/>
      <c r="U56" s="374"/>
      <c r="V56" s="374"/>
      <c r="W56" s="374"/>
      <c r="X56" s="375"/>
      <c r="Y56" s="344"/>
      <c r="Z56" s="345"/>
      <c r="AA56" s="345"/>
      <c r="AB56" s="345"/>
      <c r="AC56" s="345"/>
      <c r="AD56" s="346"/>
      <c r="AE56" s="445"/>
      <c r="AF56" s="446"/>
      <c r="AG56" s="446"/>
      <c r="AH56" s="446"/>
      <c r="AI56" s="53" t="s">
        <v>100</v>
      </c>
      <c r="AJ56" s="328"/>
      <c r="AK56" s="329"/>
      <c r="AL56" s="329"/>
      <c r="AM56" s="330"/>
      <c r="AN56" s="328"/>
      <c r="AO56" s="329"/>
      <c r="AP56" s="329"/>
      <c r="AQ56" s="329"/>
      <c r="AR56" s="329"/>
      <c r="AS56" s="329"/>
      <c r="AT56" s="329"/>
      <c r="AU56" s="334"/>
      <c r="AX56" s="70">
        <f t="shared" ref="AX56" si="17">EOMONTH(AE56,0)</f>
        <v>31</v>
      </c>
      <c r="AY56" s="108">
        <f>IF(S54=0,0,ROUNDDOWN(Y54*AH57/12,2))</f>
        <v>0</v>
      </c>
    </row>
    <row r="57" spans="2:53" ht="12" customHeight="1" thickBot="1">
      <c r="B57" s="81"/>
      <c r="C57" s="41"/>
      <c r="D57" s="42"/>
      <c r="E57" s="394"/>
      <c r="F57" s="227"/>
      <c r="G57" s="228"/>
      <c r="H57" s="228"/>
      <c r="I57" s="228"/>
      <c r="J57" s="228"/>
      <c r="K57" s="228"/>
      <c r="L57" s="228"/>
      <c r="M57" s="228"/>
      <c r="N57" s="228"/>
      <c r="O57" s="228"/>
      <c r="P57" s="228"/>
      <c r="Q57" s="228"/>
      <c r="R57" s="229"/>
      <c r="S57" s="376"/>
      <c r="T57" s="377"/>
      <c r="U57" s="377"/>
      <c r="V57" s="377"/>
      <c r="W57" s="377"/>
      <c r="X57" s="378"/>
      <c r="Y57" s="347"/>
      <c r="Z57" s="348"/>
      <c r="AA57" s="348"/>
      <c r="AB57" s="348"/>
      <c r="AC57" s="348"/>
      <c r="AD57" s="349"/>
      <c r="AE57" s="447"/>
      <c r="AF57" s="448"/>
      <c r="AG57" s="449"/>
      <c r="AH57" s="41" t="str">
        <f>IF(AE55="","",IF(AE57="廃止",DATEDIF(AX55,AX56,"M"),DATEDIF(AX55,AX56,"M")-1))</f>
        <v/>
      </c>
      <c r="AI57" s="54" t="s">
        <v>101</v>
      </c>
      <c r="AJ57" s="306"/>
      <c r="AK57" s="307"/>
      <c r="AL57" s="307"/>
      <c r="AM57" s="393"/>
      <c r="AN57" s="306"/>
      <c r="AO57" s="307"/>
      <c r="AP57" s="307"/>
      <c r="AQ57" s="307"/>
      <c r="AR57" s="307"/>
      <c r="AS57" s="307"/>
      <c r="AT57" s="307"/>
      <c r="AU57" s="308"/>
    </row>
    <row r="58" spans="2:53" ht="12" customHeight="1">
      <c r="B58" s="83"/>
      <c r="C58" s="38"/>
      <c r="D58" s="39"/>
      <c r="E58" s="364">
        <v>2</v>
      </c>
      <c r="F58" s="367"/>
      <c r="G58" s="368"/>
      <c r="H58" s="368"/>
      <c r="I58" s="368"/>
      <c r="J58" s="368"/>
      <c r="K58" s="369"/>
      <c r="L58" s="367"/>
      <c r="M58" s="368"/>
      <c r="N58" s="368"/>
      <c r="O58" s="368"/>
      <c r="P58" s="368"/>
      <c r="Q58" s="368"/>
      <c r="R58" s="369"/>
      <c r="S58" s="373"/>
      <c r="T58" s="374"/>
      <c r="U58" s="374"/>
      <c r="V58" s="374"/>
      <c r="W58" s="374"/>
      <c r="X58" s="375"/>
      <c r="Y58" s="353" t="str">
        <f t="shared" ref="Y58" si="18">IF($S58="","",$S58+$S60)</f>
        <v/>
      </c>
      <c r="Z58" s="354"/>
      <c r="AA58" s="354"/>
      <c r="AB58" s="354"/>
      <c r="AC58" s="354"/>
      <c r="AD58" s="355"/>
      <c r="AE58" s="113"/>
      <c r="AF58" s="45"/>
      <c r="AG58" s="45"/>
      <c r="AH58" s="38"/>
      <c r="AI58" s="46"/>
      <c r="AJ58" s="114"/>
      <c r="AK58" s="115"/>
      <c r="AL58" s="115"/>
      <c r="AM58" s="116" t="s">
        <v>102</v>
      </c>
      <c r="AN58" s="115"/>
      <c r="AO58" s="115"/>
      <c r="AP58" s="117"/>
      <c r="AQ58" s="117"/>
      <c r="AR58" s="117"/>
      <c r="AS58" s="117"/>
      <c r="AT58" s="117"/>
      <c r="AU58" s="118"/>
    </row>
    <row r="59" spans="2:53" ht="12" customHeight="1">
      <c r="B59" s="64"/>
      <c r="C59" s="34"/>
      <c r="D59" s="57"/>
      <c r="E59" s="365"/>
      <c r="F59" s="370"/>
      <c r="G59" s="371"/>
      <c r="H59" s="371"/>
      <c r="I59" s="371"/>
      <c r="J59" s="371"/>
      <c r="K59" s="372"/>
      <c r="L59" s="370"/>
      <c r="M59" s="371"/>
      <c r="N59" s="371"/>
      <c r="O59" s="371"/>
      <c r="P59" s="371"/>
      <c r="Q59" s="371"/>
      <c r="R59" s="372"/>
      <c r="S59" s="376"/>
      <c r="T59" s="377"/>
      <c r="U59" s="377"/>
      <c r="V59" s="377"/>
      <c r="W59" s="377"/>
      <c r="X59" s="378"/>
      <c r="Y59" s="344"/>
      <c r="Z59" s="345"/>
      <c r="AA59" s="345"/>
      <c r="AB59" s="345"/>
      <c r="AC59" s="345"/>
      <c r="AD59" s="346"/>
      <c r="AE59" s="445"/>
      <c r="AF59" s="446"/>
      <c r="AG59" s="446"/>
      <c r="AH59" s="446"/>
      <c r="AI59" s="52" t="s">
        <v>99</v>
      </c>
      <c r="AJ59" s="119"/>
      <c r="AK59" s="109"/>
      <c r="AL59" s="109"/>
      <c r="AM59" s="110"/>
      <c r="AN59" s="109"/>
      <c r="AO59" s="109"/>
      <c r="AP59" s="109"/>
      <c r="AQ59" s="109"/>
      <c r="AR59" s="109"/>
      <c r="AS59" s="109"/>
      <c r="AT59" s="109"/>
      <c r="AU59" s="111"/>
      <c r="AX59" s="70" t="e">
        <f t="shared" ref="AX59" si="19">EOMONTH(AE59,-1)+1</f>
        <v>#NUM!</v>
      </c>
    </row>
    <row r="60" spans="2:53" ht="12" customHeight="1" thickBot="1">
      <c r="B60" s="64"/>
      <c r="C60" s="34"/>
      <c r="D60" s="57"/>
      <c r="E60" s="365"/>
      <c r="F60" s="384"/>
      <c r="G60" s="385"/>
      <c r="H60" s="385"/>
      <c r="I60" s="385"/>
      <c r="J60" s="385"/>
      <c r="K60" s="385"/>
      <c r="L60" s="385"/>
      <c r="M60" s="385"/>
      <c r="N60" s="385"/>
      <c r="O60" s="385"/>
      <c r="P60" s="385"/>
      <c r="Q60" s="385"/>
      <c r="R60" s="386"/>
      <c r="S60" s="373"/>
      <c r="T60" s="374"/>
      <c r="U60" s="374"/>
      <c r="V60" s="374"/>
      <c r="W60" s="374"/>
      <c r="X60" s="375"/>
      <c r="Y60" s="344"/>
      <c r="Z60" s="345"/>
      <c r="AA60" s="345"/>
      <c r="AB60" s="345"/>
      <c r="AC60" s="345"/>
      <c r="AD60" s="346"/>
      <c r="AE60" s="445"/>
      <c r="AF60" s="446"/>
      <c r="AG60" s="446"/>
      <c r="AH60" s="446"/>
      <c r="AI60" s="53" t="s">
        <v>100</v>
      </c>
      <c r="AJ60" s="328"/>
      <c r="AK60" s="329"/>
      <c r="AL60" s="329"/>
      <c r="AM60" s="330"/>
      <c r="AN60" s="328"/>
      <c r="AO60" s="329"/>
      <c r="AP60" s="329"/>
      <c r="AQ60" s="329"/>
      <c r="AR60" s="329"/>
      <c r="AS60" s="329"/>
      <c r="AT60" s="329"/>
      <c r="AU60" s="334"/>
      <c r="AX60" s="70">
        <f t="shared" ref="AX60" si="20">EOMONTH(AE60,0)</f>
        <v>31</v>
      </c>
      <c r="AY60" s="108">
        <f>IF(S58=0,0,ROUNDDOWN(Y58*AH61/12,2))</f>
        <v>0</v>
      </c>
    </row>
    <row r="61" spans="2:53" ht="12" customHeight="1" thickBot="1">
      <c r="B61" s="81"/>
      <c r="C61" s="41"/>
      <c r="D61" s="42"/>
      <c r="E61" s="394"/>
      <c r="F61" s="227"/>
      <c r="G61" s="228"/>
      <c r="H61" s="228"/>
      <c r="I61" s="228"/>
      <c r="J61" s="228"/>
      <c r="K61" s="228"/>
      <c r="L61" s="228"/>
      <c r="M61" s="228"/>
      <c r="N61" s="228"/>
      <c r="O61" s="228"/>
      <c r="P61" s="228"/>
      <c r="Q61" s="228"/>
      <c r="R61" s="229"/>
      <c r="S61" s="376"/>
      <c r="T61" s="377"/>
      <c r="U61" s="377"/>
      <c r="V61" s="377"/>
      <c r="W61" s="377"/>
      <c r="X61" s="378"/>
      <c r="Y61" s="347"/>
      <c r="Z61" s="348"/>
      <c r="AA61" s="348"/>
      <c r="AB61" s="348"/>
      <c r="AC61" s="348"/>
      <c r="AD61" s="349"/>
      <c r="AE61" s="447"/>
      <c r="AF61" s="448"/>
      <c r="AG61" s="449"/>
      <c r="AH61" s="41" t="str">
        <f>IF(AE59="","",IF(AE61="廃止",DATEDIF(AX59,AX60,"M"),DATEDIF(AX59,AX60,"M")-1))</f>
        <v/>
      </c>
      <c r="AI61" s="54" t="s">
        <v>101</v>
      </c>
      <c r="AJ61" s="306"/>
      <c r="AK61" s="307"/>
      <c r="AL61" s="307"/>
      <c r="AM61" s="393"/>
      <c r="AN61" s="306"/>
      <c r="AO61" s="307"/>
      <c r="AP61" s="307"/>
      <c r="AQ61" s="307"/>
      <c r="AR61" s="307"/>
      <c r="AS61" s="307"/>
      <c r="AT61" s="307"/>
      <c r="AU61" s="308"/>
    </row>
    <row r="62" spans="2:53" ht="12" customHeight="1">
      <c r="B62" s="83"/>
      <c r="C62" s="38"/>
      <c r="D62" s="39"/>
      <c r="E62" s="364">
        <v>2</v>
      </c>
      <c r="F62" s="367"/>
      <c r="G62" s="368"/>
      <c r="H62" s="368"/>
      <c r="I62" s="368"/>
      <c r="J62" s="368"/>
      <c r="K62" s="369"/>
      <c r="L62" s="367"/>
      <c r="M62" s="368"/>
      <c r="N62" s="368"/>
      <c r="O62" s="368"/>
      <c r="P62" s="368"/>
      <c r="Q62" s="368"/>
      <c r="R62" s="369"/>
      <c r="S62" s="373"/>
      <c r="T62" s="374"/>
      <c r="U62" s="374"/>
      <c r="V62" s="374"/>
      <c r="W62" s="374"/>
      <c r="X62" s="375"/>
      <c r="Y62" s="353" t="str">
        <f t="shared" ref="Y62" si="21">IF($S62="","",$S62+$S64)</f>
        <v/>
      </c>
      <c r="Z62" s="354"/>
      <c r="AA62" s="354"/>
      <c r="AB62" s="354"/>
      <c r="AC62" s="354"/>
      <c r="AD62" s="355"/>
      <c r="AE62" s="113"/>
      <c r="AF62" s="45"/>
      <c r="AG62" s="45"/>
      <c r="AH62" s="38"/>
      <c r="AI62" s="46"/>
      <c r="AJ62" s="114"/>
      <c r="AK62" s="115"/>
      <c r="AL62" s="115"/>
      <c r="AM62" s="116" t="s">
        <v>102</v>
      </c>
      <c r="AN62" s="115"/>
      <c r="AO62" s="115"/>
      <c r="AP62" s="117"/>
      <c r="AQ62" s="117"/>
      <c r="AR62" s="117"/>
      <c r="AS62" s="117"/>
      <c r="AT62" s="117"/>
      <c r="AU62" s="118"/>
    </row>
    <row r="63" spans="2:53" ht="12" customHeight="1">
      <c r="B63" s="64"/>
      <c r="C63" s="34"/>
      <c r="D63" s="57"/>
      <c r="E63" s="365"/>
      <c r="F63" s="370"/>
      <c r="G63" s="371"/>
      <c r="H63" s="371"/>
      <c r="I63" s="371"/>
      <c r="J63" s="371"/>
      <c r="K63" s="372"/>
      <c r="L63" s="370"/>
      <c r="M63" s="371"/>
      <c r="N63" s="371"/>
      <c r="O63" s="371"/>
      <c r="P63" s="371"/>
      <c r="Q63" s="371"/>
      <c r="R63" s="372"/>
      <c r="S63" s="376"/>
      <c r="T63" s="377"/>
      <c r="U63" s="377"/>
      <c r="V63" s="377"/>
      <c r="W63" s="377"/>
      <c r="X63" s="378"/>
      <c r="Y63" s="344"/>
      <c r="Z63" s="345"/>
      <c r="AA63" s="345"/>
      <c r="AB63" s="345"/>
      <c r="AC63" s="345"/>
      <c r="AD63" s="346"/>
      <c r="AE63" s="445"/>
      <c r="AF63" s="446"/>
      <c r="AG63" s="446"/>
      <c r="AH63" s="446"/>
      <c r="AI63" s="52" t="s">
        <v>99</v>
      </c>
      <c r="AJ63" s="119"/>
      <c r="AK63" s="109"/>
      <c r="AL63" s="109"/>
      <c r="AM63" s="110"/>
      <c r="AN63" s="109"/>
      <c r="AO63" s="109"/>
      <c r="AP63" s="109"/>
      <c r="AQ63" s="109"/>
      <c r="AR63" s="109"/>
      <c r="AS63" s="109"/>
      <c r="AT63" s="109"/>
      <c r="AU63" s="111"/>
      <c r="AX63" s="70" t="e">
        <f t="shared" ref="AX63" si="22">EOMONTH(AE63,-1)+1</f>
        <v>#NUM!</v>
      </c>
    </row>
    <row r="64" spans="2:53" ht="12" customHeight="1" thickBot="1">
      <c r="B64" s="64"/>
      <c r="C64" s="34"/>
      <c r="D64" s="57"/>
      <c r="E64" s="365"/>
      <c r="F64" s="384"/>
      <c r="G64" s="385"/>
      <c r="H64" s="385"/>
      <c r="I64" s="385"/>
      <c r="J64" s="385"/>
      <c r="K64" s="385"/>
      <c r="L64" s="385"/>
      <c r="M64" s="385"/>
      <c r="N64" s="385"/>
      <c r="O64" s="385"/>
      <c r="P64" s="385"/>
      <c r="Q64" s="385"/>
      <c r="R64" s="386"/>
      <c r="S64" s="373"/>
      <c r="T64" s="374"/>
      <c r="U64" s="374"/>
      <c r="V64" s="374"/>
      <c r="W64" s="374"/>
      <c r="X64" s="375"/>
      <c r="Y64" s="344"/>
      <c r="Z64" s="345"/>
      <c r="AA64" s="345"/>
      <c r="AB64" s="345"/>
      <c r="AC64" s="345"/>
      <c r="AD64" s="346"/>
      <c r="AE64" s="445"/>
      <c r="AF64" s="446"/>
      <c r="AG64" s="446"/>
      <c r="AH64" s="446"/>
      <c r="AI64" s="53" t="s">
        <v>100</v>
      </c>
      <c r="AJ64" s="328"/>
      <c r="AK64" s="329"/>
      <c r="AL64" s="329"/>
      <c r="AM64" s="330"/>
      <c r="AN64" s="328"/>
      <c r="AO64" s="329"/>
      <c r="AP64" s="329"/>
      <c r="AQ64" s="329"/>
      <c r="AR64" s="329"/>
      <c r="AS64" s="329"/>
      <c r="AT64" s="329"/>
      <c r="AU64" s="334"/>
      <c r="AX64" s="70">
        <f t="shared" ref="AX64" si="23">EOMONTH(AE64,0)</f>
        <v>31</v>
      </c>
      <c r="AY64" s="108">
        <f>IF(S62=0,0,ROUNDDOWN(Y62*AH65/12,2))</f>
        <v>0</v>
      </c>
    </row>
    <row r="65" spans="2:51" ht="12" customHeight="1" thickBot="1">
      <c r="B65" s="81"/>
      <c r="C65" s="41"/>
      <c r="D65" s="42"/>
      <c r="E65" s="394"/>
      <c r="F65" s="227"/>
      <c r="G65" s="228"/>
      <c r="H65" s="228"/>
      <c r="I65" s="228"/>
      <c r="J65" s="228"/>
      <c r="K65" s="228"/>
      <c r="L65" s="228"/>
      <c r="M65" s="228"/>
      <c r="N65" s="228"/>
      <c r="O65" s="228"/>
      <c r="P65" s="228"/>
      <c r="Q65" s="228"/>
      <c r="R65" s="229"/>
      <c r="S65" s="376"/>
      <c r="T65" s="377"/>
      <c r="U65" s="377"/>
      <c r="V65" s="377"/>
      <c r="W65" s="377"/>
      <c r="X65" s="378"/>
      <c r="Y65" s="347"/>
      <c r="Z65" s="348"/>
      <c r="AA65" s="348"/>
      <c r="AB65" s="348"/>
      <c r="AC65" s="348"/>
      <c r="AD65" s="349"/>
      <c r="AE65" s="447"/>
      <c r="AF65" s="448"/>
      <c r="AG65" s="449"/>
      <c r="AH65" s="41" t="str">
        <f>IF(AE63="","",IF(AE65="廃止",DATEDIF(AX63,AX64,"M"),DATEDIF(AX63,AX64,"M")-1))</f>
        <v/>
      </c>
      <c r="AI65" s="54" t="s">
        <v>101</v>
      </c>
      <c r="AJ65" s="306"/>
      <c r="AK65" s="307"/>
      <c r="AL65" s="307"/>
      <c r="AM65" s="393"/>
      <c r="AN65" s="306"/>
      <c r="AO65" s="307"/>
      <c r="AP65" s="307"/>
      <c r="AQ65" s="307"/>
      <c r="AR65" s="307"/>
      <c r="AS65" s="307"/>
      <c r="AT65" s="307"/>
      <c r="AU65" s="308"/>
    </row>
    <row r="66" spans="2:51" ht="12" customHeight="1">
      <c r="B66" s="83"/>
      <c r="C66" s="38"/>
      <c r="D66" s="39"/>
      <c r="E66" s="364">
        <v>2</v>
      </c>
      <c r="F66" s="367"/>
      <c r="G66" s="368"/>
      <c r="H66" s="368"/>
      <c r="I66" s="368"/>
      <c r="J66" s="368"/>
      <c r="K66" s="369"/>
      <c r="L66" s="367"/>
      <c r="M66" s="368"/>
      <c r="N66" s="368"/>
      <c r="O66" s="368"/>
      <c r="P66" s="368"/>
      <c r="Q66" s="368"/>
      <c r="R66" s="369"/>
      <c r="S66" s="373"/>
      <c r="T66" s="374"/>
      <c r="U66" s="374"/>
      <c r="V66" s="374"/>
      <c r="W66" s="374"/>
      <c r="X66" s="375"/>
      <c r="Y66" s="353" t="str">
        <f t="shared" ref="Y66" si="24">IF($S66="","",$S66+$S68)</f>
        <v/>
      </c>
      <c r="Z66" s="354"/>
      <c r="AA66" s="354"/>
      <c r="AB66" s="354"/>
      <c r="AC66" s="354"/>
      <c r="AD66" s="355"/>
      <c r="AE66" s="113"/>
      <c r="AF66" s="45"/>
      <c r="AG66" s="45"/>
      <c r="AH66" s="38"/>
      <c r="AI66" s="46"/>
      <c r="AJ66" s="114"/>
      <c r="AK66" s="115"/>
      <c r="AL66" s="115"/>
      <c r="AM66" s="116" t="s">
        <v>102</v>
      </c>
      <c r="AN66" s="115"/>
      <c r="AO66" s="115"/>
      <c r="AP66" s="117"/>
      <c r="AQ66" s="117"/>
      <c r="AR66" s="117"/>
      <c r="AS66" s="117"/>
      <c r="AT66" s="117"/>
      <c r="AU66" s="118"/>
    </row>
    <row r="67" spans="2:51" ht="12" customHeight="1">
      <c r="B67" s="64"/>
      <c r="C67" s="34"/>
      <c r="D67" s="57"/>
      <c r="E67" s="365"/>
      <c r="F67" s="370"/>
      <c r="G67" s="371"/>
      <c r="H67" s="371"/>
      <c r="I67" s="371"/>
      <c r="J67" s="371"/>
      <c r="K67" s="372"/>
      <c r="L67" s="370"/>
      <c r="M67" s="371"/>
      <c r="N67" s="371"/>
      <c r="O67" s="371"/>
      <c r="P67" s="371"/>
      <c r="Q67" s="371"/>
      <c r="R67" s="372"/>
      <c r="S67" s="376"/>
      <c r="T67" s="377"/>
      <c r="U67" s="377"/>
      <c r="V67" s="377"/>
      <c r="W67" s="377"/>
      <c r="X67" s="378"/>
      <c r="Y67" s="344"/>
      <c r="Z67" s="345"/>
      <c r="AA67" s="345"/>
      <c r="AB67" s="345"/>
      <c r="AC67" s="345"/>
      <c r="AD67" s="346"/>
      <c r="AE67" s="445"/>
      <c r="AF67" s="446"/>
      <c r="AG67" s="446"/>
      <c r="AH67" s="446"/>
      <c r="AI67" s="52" t="s">
        <v>99</v>
      </c>
      <c r="AJ67" s="119"/>
      <c r="AK67" s="109"/>
      <c r="AL67" s="109"/>
      <c r="AM67" s="110"/>
      <c r="AN67" s="109"/>
      <c r="AO67" s="109"/>
      <c r="AP67" s="109"/>
      <c r="AQ67" s="109"/>
      <c r="AR67" s="109"/>
      <c r="AS67" s="109"/>
      <c r="AT67" s="109"/>
      <c r="AU67" s="111"/>
      <c r="AX67" s="70" t="e">
        <f t="shared" ref="AX67" si="25">EOMONTH(AE67,-1)+1</f>
        <v>#NUM!</v>
      </c>
    </row>
    <row r="68" spans="2:51" ht="12" customHeight="1" thickBot="1">
      <c r="B68" s="64"/>
      <c r="C68" s="34"/>
      <c r="D68" s="57"/>
      <c r="E68" s="365"/>
      <c r="F68" s="384"/>
      <c r="G68" s="385"/>
      <c r="H68" s="385"/>
      <c r="I68" s="385"/>
      <c r="J68" s="385"/>
      <c r="K68" s="385"/>
      <c r="L68" s="385"/>
      <c r="M68" s="385"/>
      <c r="N68" s="385"/>
      <c r="O68" s="385"/>
      <c r="P68" s="385"/>
      <c r="Q68" s="385"/>
      <c r="R68" s="386"/>
      <c r="S68" s="373"/>
      <c r="T68" s="374"/>
      <c r="U68" s="374"/>
      <c r="V68" s="374"/>
      <c r="W68" s="374"/>
      <c r="X68" s="375"/>
      <c r="Y68" s="344"/>
      <c r="Z68" s="345"/>
      <c r="AA68" s="345"/>
      <c r="AB68" s="345"/>
      <c r="AC68" s="345"/>
      <c r="AD68" s="346"/>
      <c r="AE68" s="445"/>
      <c r="AF68" s="446"/>
      <c r="AG68" s="446"/>
      <c r="AH68" s="446"/>
      <c r="AI68" s="53" t="s">
        <v>100</v>
      </c>
      <c r="AJ68" s="328"/>
      <c r="AK68" s="329"/>
      <c r="AL68" s="329"/>
      <c r="AM68" s="330"/>
      <c r="AN68" s="328"/>
      <c r="AO68" s="329"/>
      <c r="AP68" s="329"/>
      <c r="AQ68" s="329"/>
      <c r="AR68" s="329"/>
      <c r="AS68" s="329"/>
      <c r="AT68" s="329"/>
      <c r="AU68" s="334"/>
      <c r="AX68" s="70">
        <f t="shared" ref="AX68" si="26">EOMONTH(AE68,0)</f>
        <v>31</v>
      </c>
      <c r="AY68" s="108">
        <f>IF(S66=0,0,ROUNDDOWN(Y66*AH69/12,2))</f>
        <v>0</v>
      </c>
    </row>
    <row r="69" spans="2:51" ht="12" customHeight="1" thickBot="1">
      <c r="B69" s="81"/>
      <c r="C69" s="41"/>
      <c r="D69" s="42"/>
      <c r="E69" s="394"/>
      <c r="F69" s="227"/>
      <c r="G69" s="228"/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R69" s="229"/>
      <c r="S69" s="376"/>
      <c r="T69" s="377"/>
      <c r="U69" s="377"/>
      <c r="V69" s="377"/>
      <c r="W69" s="377"/>
      <c r="X69" s="378"/>
      <c r="Y69" s="347"/>
      <c r="Z69" s="348"/>
      <c r="AA69" s="348"/>
      <c r="AB69" s="348"/>
      <c r="AC69" s="348"/>
      <c r="AD69" s="349"/>
      <c r="AE69" s="447"/>
      <c r="AF69" s="448"/>
      <c r="AG69" s="449"/>
      <c r="AH69" s="41" t="str">
        <f>IF(AE67="","",IF(AE69="廃止",DATEDIF(AX67,AX68,"M"),DATEDIF(AX67,AX68,"M")-1))</f>
        <v/>
      </c>
      <c r="AI69" s="54" t="s">
        <v>101</v>
      </c>
      <c r="AJ69" s="306"/>
      <c r="AK69" s="307"/>
      <c r="AL69" s="307"/>
      <c r="AM69" s="393"/>
      <c r="AN69" s="306"/>
      <c r="AO69" s="307"/>
      <c r="AP69" s="307"/>
      <c r="AQ69" s="307"/>
      <c r="AR69" s="307"/>
      <c r="AS69" s="307"/>
      <c r="AT69" s="307"/>
      <c r="AU69" s="308"/>
    </row>
    <row r="70" spans="2:51" ht="12" customHeight="1">
      <c r="B70" s="83"/>
      <c r="C70" s="38"/>
      <c r="D70" s="39"/>
      <c r="E70" s="364">
        <v>2</v>
      </c>
      <c r="F70" s="367"/>
      <c r="G70" s="368"/>
      <c r="H70" s="368"/>
      <c r="I70" s="368"/>
      <c r="J70" s="368"/>
      <c r="K70" s="369"/>
      <c r="L70" s="367"/>
      <c r="M70" s="368"/>
      <c r="N70" s="368"/>
      <c r="O70" s="368"/>
      <c r="P70" s="368"/>
      <c r="Q70" s="368"/>
      <c r="R70" s="369"/>
      <c r="S70" s="373"/>
      <c r="T70" s="374"/>
      <c r="U70" s="374"/>
      <c r="V70" s="374"/>
      <c r="W70" s="374"/>
      <c r="X70" s="375"/>
      <c r="Y70" s="353" t="str">
        <f t="shared" ref="Y70" si="27">IF($S70="","",$S70+$S72)</f>
        <v/>
      </c>
      <c r="Z70" s="354"/>
      <c r="AA70" s="354"/>
      <c r="AB70" s="354"/>
      <c r="AC70" s="354"/>
      <c r="AD70" s="355"/>
      <c r="AE70" s="113"/>
      <c r="AF70" s="45"/>
      <c r="AG70" s="45"/>
      <c r="AH70" s="38"/>
      <c r="AI70" s="46"/>
      <c r="AJ70" s="114"/>
      <c r="AK70" s="115"/>
      <c r="AL70" s="115"/>
      <c r="AM70" s="116" t="s">
        <v>102</v>
      </c>
      <c r="AN70" s="115"/>
      <c r="AO70" s="115"/>
      <c r="AP70" s="117"/>
      <c r="AQ70" s="117"/>
      <c r="AR70" s="117"/>
      <c r="AS70" s="117"/>
      <c r="AT70" s="117"/>
      <c r="AU70" s="118"/>
    </row>
    <row r="71" spans="2:51" ht="12" customHeight="1">
      <c r="B71" s="64"/>
      <c r="C71" s="34"/>
      <c r="D71" s="57"/>
      <c r="E71" s="365"/>
      <c r="F71" s="370"/>
      <c r="G71" s="371"/>
      <c r="H71" s="371"/>
      <c r="I71" s="371"/>
      <c r="J71" s="371"/>
      <c r="K71" s="372"/>
      <c r="L71" s="370"/>
      <c r="M71" s="371"/>
      <c r="N71" s="371"/>
      <c r="O71" s="371"/>
      <c r="P71" s="371"/>
      <c r="Q71" s="371"/>
      <c r="R71" s="372"/>
      <c r="S71" s="376"/>
      <c r="T71" s="377"/>
      <c r="U71" s="377"/>
      <c r="V71" s="377"/>
      <c r="W71" s="377"/>
      <c r="X71" s="378"/>
      <c r="Y71" s="344"/>
      <c r="Z71" s="345"/>
      <c r="AA71" s="345"/>
      <c r="AB71" s="345"/>
      <c r="AC71" s="345"/>
      <c r="AD71" s="346"/>
      <c r="AE71" s="445"/>
      <c r="AF71" s="446"/>
      <c r="AG71" s="446"/>
      <c r="AH71" s="446"/>
      <c r="AI71" s="52" t="s">
        <v>99</v>
      </c>
      <c r="AJ71" s="119"/>
      <c r="AK71" s="109"/>
      <c r="AL71" s="109"/>
      <c r="AM71" s="110"/>
      <c r="AN71" s="109"/>
      <c r="AO71" s="109"/>
      <c r="AP71" s="109"/>
      <c r="AQ71" s="109"/>
      <c r="AR71" s="109"/>
      <c r="AS71" s="109"/>
      <c r="AT71" s="109"/>
      <c r="AU71" s="111"/>
      <c r="AX71" s="70" t="e">
        <f t="shared" ref="AX71" si="28">EOMONTH(AE71,-1)+1</f>
        <v>#NUM!</v>
      </c>
    </row>
    <row r="72" spans="2:51" ht="12" customHeight="1" thickBot="1">
      <c r="B72" s="64"/>
      <c r="C72" s="34"/>
      <c r="D72" s="57"/>
      <c r="E72" s="365"/>
      <c r="F72" s="384"/>
      <c r="G72" s="385"/>
      <c r="H72" s="385"/>
      <c r="I72" s="385"/>
      <c r="J72" s="385"/>
      <c r="K72" s="385"/>
      <c r="L72" s="385"/>
      <c r="M72" s="385"/>
      <c r="N72" s="385"/>
      <c r="O72" s="385"/>
      <c r="P72" s="385"/>
      <c r="Q72" s="385"/>
      <c r="R72" s="386"/>
      <c r="S72" s="373"/>
      <c r="T72" s="374"/>
      <c r="U72" s="374"/>
      <c r="V72" s="374"/>
      <c r="W72" s="374"/>
      <c r="X72" s="375"/>
      <c r="Y72" s="344"/>
      <c r="Z72" s="345"/>
      <c r="AA72" s="345"/>
      <c r="AB72" s="345"/>
      <c r="AC72" s="345"/>
      <c r="AD72" s="346"/>
      <c r="AE72" s="445"/>
      <c r="AF72" s="446"/>
      <c r="AG72" s="446"/>
      <c r="AH72" s="446"/>
      <c r="AI72" s="53" t="s">
        <v>100</v>
      </c>
      <c r="AJ72" s="328"/>
      <c r="AK72" s="329"/>
      <c r="AL72" s="329"/>
      <c r="AM72" s="330"/>
      <c r="AN72" s="328"/>
      <c r="AO72" s="329"/>
      <c r="AP72" s="329"/>
      <c r="AQ72" s="329"/>
      <c r="AR72" s="329"/>
      <c r="AS72" s="329"/>
      <c r="AT72" s="329"/>
      <c r="AU72" s="334"/>
      <c r="AX72" s="70">
        <f t="shared" ref="AX72" si="29">EOMONTH(AE72,0)</f>
        <v>31</v>
      </c>
      <c r="AY72" s="108">
        <f>IF(S70=0,0,ROUNDDOWN(Y70*AH73/12,2))</f>
        <v>0</v>
      </c>
    </row>
    <row r="73" spans="2:51" ht="12" customHeight="1" thickBot="1">
      <c r="B73" s="81"/>
      <c r="C73" s="41"/>
      <c r="D73" s="42"/>
      <c r="E73" s="394"/>
      <c r="F73" s="227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9"/>
      <c r="S73" s="376"/>
      <c r="T73" s="377"/>
      <c r="U73" s="377"/>
      <c r="V73" s="377"/>
      <c r="W73" s="377"/>
      <c r="X73" s="378"/>
      <c r="Y73" s="347"/>
      <c r="Z73" s="348"/>
      <c r="AA73" s="348"/>
      <c r="AB73" s="348"/>
      <c r="AC73" s="348"/>
      <c r="AD73" s="349"/>
      <c r="AE73" s="447"/>
      <c r="AF73" s="448"/>
      <c r="AG73" s="449"/>
      <c r="AH73" s="41" t="str">
        <f>IF(AE71="","",IF(AE73="廃止",DATEDIF(AX71,AX72,"M"),DATEDIF(AX71,AX72,"M")-1))</f>
        <v/>
      </c>
      <c r="AI73" s="54" t="s">
        <v>101</v>
      </c>
      <c r="AJ73" s="306"/>
      <c r="AK73" s="307"/>
      <c r="AL73" s="307"/>
      <c r="AM73" s="393"/>
      <c r="AN73" s="306"/>
      <c r="AO73" s="307"/>
      <c r="AP73" s="307"/>
      <c r="AQ73" s="307"/>
      <c r="AR73" s="307"/>
      <c r="AS73" s="307"/>
      <c r="AT73" s="307"/>
      <c r="AU73" s="308"/>
    </row>
    <row r="74" spans="2:51" ht="12" customHeight="1">
      <c r="B74" s="83"/>
      <c r="C74" s="38"/>
      <c r="D74" s="39"/>
      <c r="E74" s="364">
        <v>2</v>
      </c>
      <c r="F74" s="367"/>
      <c r="G74" s="368"/>
      <c r="H74" s="368"/>
      <c r="I74" s="368"/>
      <c r="J74" s="368"/>
      <c r="K74" s="369"/>
      <c r="L74" s="367"/>
      <c r="M74" s="368"/>
      <c r="N74" s="368"/>
      <c r="O74" s="368"/>
      <c r="P74" s="368"/>
      <c r="Q74" s="368"/>
      <c r="R74" s="369"/>
      <c r="S74" s="373"/>
      <c r="T74" s="374"/>
      <c r="U74" s="374"/>
      <c r="V74" s="374"/>
      <c r="W74" s="374"/>
      <c r="X74" s="375"/>
      <c r="Y74" s="353" t="str">
        <f t="shared" ref="Y74" si="30">IF($S74="","",$S74+$S76)</f>
        <v/>
      </c>
      <c r="Z74" s="354"/>
      <c r="AA74" s="354"/>
      <c r="AB74" s="354"/>
      <c r="AC74" s="354"/>
      <c r="AD74" s="355"/>
      <c r="AE74" s="113"/>
      <c r="AF74" s="45"/>
      <c r="AG74" s="45"/>
      <c r="AH74" s="38"/>
      <c r="AI74" s="46"/>
      <c r="AJ74" s="114"/>
      <c r="AK74" s="115"/>
      <c r="AL74" s="115"/>
      <c r="AM74" s="116" t="s">
        <v>102</v>
      </c>
      <c r="AN74" s="115"/>
      <c r="AO74" s="115"/>
      <c r="AP74" s="117"/>
      <c r="AQ74" s="117"/>
      <c r="AR74" s="117"/>
      <c r="AS74" s="117"/>
      <c r="AT74" s="117"/>
      <c r="AU74" s="118"/>
    </row>
    <row r="75" spans="2:51" ht="12" customHeight="1">
      <c r="B75" s="64"/>
      <c r="C75" s="34"/>
      <c r="D75" s="57"/>
      <c r="E75" s="365"/>
      <c r="F75" s="370"/>
      <c r="G75" s="371"/>
      <c r="H75" s="371"/>
      <c r="I75" s="371"/>
      <c r="J75" s="371"/>
      <c r="K75" s="372"/>
      <c r="L75" s="370"/>
      <c r="M75" s="371"/>
      <c r="N75" s="371"/>
      <c r="O75" s="371"/>
      <c r="P75" s="371"/>
      <c r="Q75" s="371"/>
      <c r="R75" s="372"/>
      <c r="S75" s="376"/>
      <c r="T75" s="377"/>
      <c r="U75" s="377"/>
      <c r="V75" s="377"/>
      <c r="W75" s="377"/>
      <c r="X75" s="378"/>
      <c r="Y75" s="344"/>
      <c r="Z75" s="345"/>
      <c r="AA75" s="345"/>
      <c r="AB75" s="345"/>
      <c r="AC75" s="345"/>
      <c r="AD75" s="346"/>
      <c r="AE75" s="445"/>
      <c r="AF75" s="446"/>
      <c r="AG75" s="446"/>
      <c r="AH75" s="446"/>
      <c r="AI75" s="52" t="s">
        <v>99</v>
      </c>
      <c r="AJ75" s="119"/>
      <c r="AK75" s="109"/>
      <c r="AL75" s="109"/>
      <c r="AM75" s="110"/>
      <c r="AN75" s="109"/>
      <c r="AO75" s="109"/>
      <c r="AP75" s="109"/>
      <c r="AQ75" s="109"/>
      <c r="AR75" s="109"/>
      <c r="AS75" s="109"/>
      <c r="AT75" s="109"/>
      <c r="AU75" s="111"/>
      <c r="AX75" s="70" t="e">
        <f t="shared" ref="AX75" si="31">EOMONTH(AE75,-1)+1</f>
        <v>#NUM!</v>
      </c>
    </row>
    <row r="76" spans="2:51" ht="12" customHeight="1" thickBot="1">
      <c r="B76" s="64"/>
      <c r="C76" s="34"/>
      <c r="D76" s="57"/>
      <c r="E76" s="365"/>
      <c r="F76" s="384"/>
      <c r="G76" s="385"/>
      <c r="H76" s="385"/>
      <c r="I76" s="385"/>
      <c r="J76" s="385"/>
      <c r="K76" s="385"/>
      <c r="L76" s="385"/>
      <c r="M76" s="385"/>
      <c r="N76" s="385"/>
      <c r="O76" s="385"/>
      <c r="P76" s="385"/>
      <c r="Q76" s="385"/>
      <c r="R76" s="386"/>
      <c r="S76" s="373"/>
      <c r="T76" s="374"/>
      <c r="U76" s="374"/>
      <c r="V76" s="374"/>
      <c r="W76" s="374"/>
      <c r="X76" s="375"/>
      <c r="Y76" s="344"/>
      <c r="Z76" s="345"/>
      <c r="AA76" s="345"/>
      <c r="AB76" s="345"/>
      <c r="AC76" s="345"/>
      <c r="AD76" s="346"/>
      <c r="AE76" s="445"/>
      <c r="AF76" s="446"/>
      <c r="AG76" s="446"/>
      <c r="AH76" s="446"/>
      <c r="AI76" s="53" t="s">
        <v>100</v>
      </c>
      <c r="AJ76" s="328"/>
      <c r="AK76" s="329"/>
      <c r="AL76" s="329"/>
      <c r="AM76" s="330"/>
      <c r="AN76" s="328"/>
      <c r="AO76" s="329"/>
      <c r="AP76" s="329"/>
      <c r="AQ76" s="329"/>
      <c r="AR76" s="329"/>
      <c r="AS76" s="329"/>
      <c r="AT76" s="329"/>
      <c r="AU76" s="334"/>
      <c r="AX76" s="70">
        <f t="shared" ref="AX76" si="32">EOMONTH(AE76,0)</f>
        <v>31</v>
      </c>
      <c r="AY76" s="108">
        <f>IF(S74=0,0,ROUNDDOWN(Y74*AH77/12,2))</f>
        <v>0</v>
      </c>
    </row>
    <row r="77" spans="2:51" ht="12" customHeight="1" thickBot="1">
      <c r="B77" s="81"/>
      <c r="C77" s="41"/>
      <c r="D77" s="42"/>
      <c r="E77" s="394"/>
      <c r="F77" s="227"/>
      <c r="G77" s="228"/>
      <c r="H77" s="228"/>
      <c r="I77" s="228"/>
      <c r="J77" s="228"/>
      <c r="K77" s="228"/>
      <c r="L77" s="228"/>
      <c r="M77" s="228"/>
      <c r="N77" s="228"/>
      <c r="O77" s="228"/>
      <c r="P77" s="228"/>
      <c r="Q77" s="228"/>
      <c r="R77" s="229"/>
      <c r="S77" s="376"/>
      <c r="T77" s="377"/>
      <c r="U77" s="377"/>
      <c r="V77" s="377"/>
      <c r="W77" s="377"/>
      <c r="X77" s="378"/>
      <c r="Y77" s="347"/>
      <c r="Z77" s="348"/>
      <c r="AA77" s="348"/>
      <c r="AB77" s="348"/>
      <c r="AC77" s="348"/>
      <c r="AD77" s="349"/>
      <c r="AE77" s="447"/>
      <c r="AF77" s="448"/>
      <c r="AG77" s="449"/>
      <c r="AH77" s="41" t="str">
        <f>IF(AE75="","",IF(AE77="廃止",DATEDIF(AX75,AX76,"M"),DATEDIF(AX75,AX76,"M")-1))</f>
        <v/>
      </c>
      <c r="AI77" s="54" t="s">
        <v>101</v>
      </c>
      <c r="AJ77" s="306"/>
      <c r="AK77" s="307"/>
      <c r="AL77" s="307"/>
      <c r="AM77" s="393"/>
      <c r="AN77" s="306"/>
      <c r="AO77" s="307"/>
      <c r="AP77" s="307"/>
      <c r="AQ77" s="307"/>
      <c r="AR77" s="307"/>
      <c r="AS77" s="307"/>
      <c r="AT77" s="307"/>
      <c r="AU77" s="308"/>
    </row>
    <row r="78" spans="2:51" ht="12" customHeight="1">
      <c r="B78" s="83"/>
      <c r="C78" s="38"/>
      <c r="D78" s="39"/>
      <c r="E78" s="364">
        <v>2</v>
      </c>
      <c r="F78" s="367"/>
      <c r="G78" s="368"/>
      <c r="H78" s="368"/>
      <c r="I78" s="368"/>
      <c r="J78" s="368"/>
      <c r="K78" s="369"/>
      <c r="L78" s="367"/>
      <c r="M78" s="368"/>
      <c r="N78" s="368"/>
      <c r="O78" s="368"/>
      <c r="P78" s="368"/>
      <c r="Q78" s="368"/>
      <c r="R78" s="369"/>
      <c r="S78" s="373"/>
      <c r="T78" s="374"/>
      <c r="U78" s="374"/>
      <c r="V78" s="374"/>
      <c r="W78" s="374"/>
      <c r="X78" s="375"/>
      <c r="Y78" s="353" t="str">
        <f t="shared" ref="Y78" si="33">IF($S78="","",$S78+$S80)</f>
        <v/>
      </c>
      <c r="Z78" s="354"/>
      <c r="AA78" s="354"/>
      <c r="AB78" s="354"/>
      <c r="AC78" s="354"/>
      <c r="AD78" s="355"/>
      <c r="AE78" s="113"/>
      <c r="AF78" s="45"/>
      <c r="AG78" s="45"/>
      <c r="AH78" s="38"/>
      <c r="AI78" s="46"/>
      <c r="AJ78" s="114"/>
      <c r="AK78" s="115"/>
      <c r="AL78" s="115"/>
      <c r="AM78" s="116" t="s">
        <v>102</v>
      </c>
      <c r="AN78" s="115"/>
      <c r="AO78" s="115"/>
      <c r="AP78" s="117"/>
      <c r="AQ78" s="117"/>
      <c r="AR78" s="117"/>
      <c r="AS78" s="117"/>
      <c r="AT78" s="117"/>
      <c r="AU78" s="118"/>
    </row>
    <row r="79" spans="2:51" ht="12" customHeight="1">
      <c r="B79" s="64"/>
      <c r="C79" s="34"/>
      <c r="D79" s="57"/>
      <c r="E79" s="365"/>
      <c r="F79" s="370"/>
      <c r="G79" s="371"/>
      <c r="H79" s="371"/>
      <c r="I79" s="371"/>
      <c r="J79" s="371"/>
      <c r="K79" s="372"/>
      <c r="L79" s="370"/>
      <c r="M79" s="371"/>
      <c r="N79" s="371"/>
      <c r="O79" s="371"/>
      <c r="P79" s="371"/>
      <c r="Q79" s="371"/>
      <c r="R79" s="372"/>
      <c r="S79" s="376"/>
      <c r="T79" s="377"/>
      <c r="U79" s="377"/>
      <c r="V79" s="377"/>
      <c r="W79" s="377"/>
      <c r="X79" s="378"/>
      <c r="Y79" s="344"/>
      <c r="Z79" s="345"/>
      <c r="AA79" s="345"/>
      <c r="AB79" s="345"/>
      <c r="AC79" s="345"/>
      <c r="AD79" s="346"/>
      <c r="AE79" s="445"/>
      <c r="AF79" s="446"/>
      <c r="AG79" s="446"/>
      <c r="AH79" s="446"/>
      <c r="AI79" s="52" t="s">
        <v>99</v>
      </c>
      <c r="AJ79" s="119"/>
      <c r="AK79" s="109"/>
      <c r="AL79" s="109"/>
      <c r="AM79" s="110"/>
      <c r="AN79" s="109"/>
      <c r="AO79" s="109"/>
      <c r="AP79" s="109"/>
      <c r="AQ79" s="109"/>
      <c r="AR79" s="109"/>
      <c r="AS79" s="109"/>
      <c r="AT79" s="109"/>
      <c r="AU79" s="111"/>
      <c r="AX79" s="70" t="e">
        <f t="shared" ref="AX79" si="34">EOMONTH(AE79,-1)+1</f>
        <v>#NUM!</v>
      </c>
    </row>
    <row r="80" spans="2:51" ht="12" customHeight="1" thickBot="1">
      <c r="B80" s="64"/>
      <c r="C80" s="34"/>
      <c r="D80" s="57"/>
      <c r="E80" s="365"/>
      <c r="F80" s="384"/>
      <c r="G80" s="385"/>
      <c r="H80" s="385"/>
      <c r="I80" s="385"/>
      <c r="J80" s="385"/>
      <c r="K80" s="385"/>
      <c r="L80" s="385"/>
      <c r="M80" s="385"/>
      <c r="N80" s="385"/>
      <c r="O80" s="385"/>
      <c r="P80" s="385"/>
      <c r="Q80" s="385"/>
      <c r="R80" s="386"/>
      <c r="S80" s="373"/>
      <c r="T80" s="374"/>
      <c r="U80" s="374"/>
      <c r="V80" s="374"/>
      <c r="W80" s="374"/>
      <c r="X80" s="375"/>
      <c r="Y80" s="344"/>
      <c r="Z80" s="345"/>
      <c r="AA80" s="345"/>
      <c r="AB80" s="345"/>
      <c r="AC80" s="345"/>
      <c r="AD80" s="346"/>
      <c r="AE80" s="445"/>
      <c r="AF80" s="446"/>
      <c r="AG80" s="446"/>
      <c r="AH80" s="446"/>
      <c r="AI80" s="53" t="s">
        <v>100</v>
      </c>
      <c r="AJ80" s="328"/>
      <c r="AK80" s="329"/>
      <c r="AL80" s="329"/>
      <c r="AM80" s="330"/>
      <c r="AN80" s="328"/>
      <c r="AO80" s="329"/>
      <c r="AP80" s="329"/>
      <c r="AQ80" s="329"/>
      <c r="AR80" s="329"/>
      <c r="AS80" s="329"/>
      <c r="AT80" s="329"/>
      <c r="AU80" s="334"/>
      <c r="AX80" s="70">
        <f t="shared" ref="AX80" si="35">EOMONTH(AE80,0)</f>
        <v>31</v>
      </c>
      <c r="AY80" s="108">
        <f>IF(S78=0,0,ROUNDDOWN(Y78*AH81/12,2))</f>
        <v>0</v>
      </c>
    </row>
    <row r="81" spans="2:51" ht="12" customHeight="1" thickBot="1">
      <c r="B81" s="88"/>
      <c r="C81" s="61"/>
      <c r="D81" s="62"/>
      <c r="E81" s="366"/>
      <c r="F81" s="387"/>
      <c r="G81" s="388"/>
      <c r="H81" s="388"/>
      <c r="I81" s="388"/>
      <c r="J81" s="388"/>
      <c r="K81" s="388"/>
      <c r="L81" s="388"/>
      <c r="M81" s="388"/>
      <c r="N81" s="388"/>
      <c r="O81" s="388"/>
      <c r="P81" s="388"/>
      <c r="Q81" s="388"/>
      <c r="R81" s="389"/>
      <c r="S81" s="390"/>
      <c r="T81" s="391"/>
      <c r="U81" s="391"/>
      <c r="V81" s="391"/>
      <c r="W81" s="391"/>
      <c r="X81" s="392"/>
      <c r="Y81" s="379"/>
      <c r="Z81" s="380"/>
      <c r="AA81" s="380"/>
      <c r="AB81" s="380"/>
      <c r="AC81" s="380"/>
      <c r="AD81" s="381"/>
      <c r="AE81" s="456"/>
      <c r="AF81" s="457"/>
      <c r="AG81" s="458"/>
      <c r="AH81" s="61" t="str">
        <f>IF(AE79="","",IF(AE81="廃止",DATEDIF(AX79,AX80,"M"),DATEDIF(AX79,AX80,"M")-1))</f>
        <v/>
      </c>
      <c r="AI81" s="63" t="s">
        <v>101</v>
      </c>
      <c r="AJ81" s="331"/>
      <c r="AK81" s="332"/>
      <c r="AL81" s="332"/>
      <c r="AM81" s="333"/>
      <c r="AN81" s="331"/>
      <c r="AO81" s="332"/>
      <c r="AP81" s="332"/>
      <c r="AQ81" s="332"/>
      <c r="AR81" s="332"/>
      <c r="AS81" s="332"/>
      <c r="AT81" s="332"/>
      <c r="AU81" s="335"/>
    </row>
    <row r="82" spans="2:51" ht="12" customHeight="1" thickTop="1">
      <c r="B82" s="64"/>
      <c r="C82" s="34"/>
      <c r="D82" s="57"/>
      <c r="E82" s="336" t="s">
        <v>138</v>
      </c>
      <c r="F82" s="338"/>
      <c r="G82" s="339"/>
      <c r="H82" s="339"/>
      <c r="I82" s="339"/>
      <c r="J82" s="339"/>
      <c r="K82" s="339"/>
      <c r="L82" s="339"/>
      <c r="M82" s="339"/>
      <c r="N82" s="339"/>
      <c r="O82" s="339"/>
      <c r="P82" s="339"/>
      <c r="Q82" s="339"/>
      <c r="R82" s="340"/>
      <c r="S82" s="344" t="str">
        <f>IF($S$12="","",$S$12+$S$16+$S$20+$S$24+$S$28+$S$32+$S$36+$S$54+$S$58+$S$62+$S$66+$S$70+$S$74+$S$78)</f>
        <v/>
      </c>
      <c r="T82" s="345"/>
      <c r="U82" s="345"/>
      <c r="V82" s="345"/>
      <c r="W82" s="345"/>
      <c r="X82" s="346"/>
      <c r="Y82" s="344" t="str">
        <f>IF($S$82="","",SUM($S$82:$X$85))</f>
        <v/>
      </c>
      <c r="Z82" s="345"/>
      <c r="AA82" s="345"/>
      <c r="AB82" s="345"/>
      <c r="AC82" s="345"/>
      <c r="AD82" s="346"/>
      <c r="AE82" s="338"/>
      <c r="AF82" s="339"/>
      <c r="AG82" s="339"/>
      <c r="AH82" s="339"/>
      <c r="AI82" s="340"/>
      <c r="AJ82" s="119"/>
      <c r="AK82" s="109"/>
      <c r="AL82" s="109"/>
      <c r="AM82" s="120" t="s">
        <v>102</v>
      </c>
      <c r="AN82" s="109"/>
      <c r="AO82" s="109"/>
      <c r="AP82" s="121"/>
      <c r="AQ82" s="121"/>
      <c r="AR82" s="121"/>
      <c r="AS82" s="121"/>
      <c r="AT82" s="121"/>
      <c r="AU82" s="122"/>
    </row>
    <row r="83" spans="2:51" ht="12" customHeight="1">
      <c r="B83" s="64"/>
      <c r="C83" s="34"/>
      <c r="D83" s="57"/>
      <c r="E83" s="336"/>
      <c r="F83" s="338"/>
      <c r="G83" s="339"/>
      <c r="H83" s="339"/>
      <c r="I83" s="339"/>
      <c r="J83" s="339"/>
      <c r="K83" s="339"/>
      <c r="L83" s="339"/>
      <c r="M83" s="339"/>
      <c r="N83" s="339"/>
      <c r="O83" s="339"/>
      <c r="P83" s="339"/>
      <c r="Q83" s="339"/>
      <c r="R83" s="340"/>
      <c r="S83" s="347"/>
      <c r="T83" s="348"/>
      <c r="U83" s="348"/>
      <c r="V83" s="348"/>
      <c r="W83" s="348"/>
      <c r="X83" s="349"/>
      <c r="Y83" s="344"/>
      <c r="Z83" s="345"/>
      <c r="AA83" s="345"/>
      <c r="AB83" s="345"/>
      <c r="AC83" s="345"/>
      <c r="AD83" s="346"/>
      <c r="AE83" s="338"/>
      <c r="AF83" s="339"/>
      <c r="AG83" s="339"/>
      <c r="AH83" s="339"/>
      <c r="AI83" s="340"/>
      <c r="AJ83" s="119"/>
      <c r="AK83" s="109"/>
      <c r="AL83" s="109"/>
      <c r="AM83" s="110"/>
      <c r="AN83" s="109"/>
      <c r="AO83" s="109"/>
      <c r="AP83" s="109"/>
      <c r="AQ83" s="109"/>
      <c r="AR83" s="109"/>
      <c r="AS83" s="109"/>
      <c r="AT83" s="109"/>
      <c r="AU83" s="111"/>
      <c r="AY83" s="108" t="str">
        <f>IF(S12="","",SUM(AY12:AY82))</f>
        <v/>
      </c>
    </row>
    <row r="84" spans="2:51" ht="12" customHeight="1">
      <c r="B84" s="64"/>
      <c r="C84" s="34"/>
      <c r="D84" s="57"/>
      <c r="E84" s="336"/>
      <c r="F84" s="338"/>
      <c r="G84" s="339"/>
      <c r="H84" s="339"/>
      <c r="I84" s="339"/>
      <c r="J84" s="339"/>
      <c r="K84" s="339"/>
      <c r="L84" s="339"/>
      <c r="M84" s="339"/>
      <c r="N84" s="339"/>
      <c r="O84" s="339"/>
      <c r="P84" s="339"/>
      <c r="Q84" s="339"/>
      <c r="R84" s="340"/>
      <c r="S84" s="353" t="str">
        <f>IF($S$12="","",$S$14+$S$18+$S$22+$S$26+$S$30+$S$34+$S$38+$S$56+$S$60+$S$64+$S$68+$S$72+$S$76+$S$80)</f>
        <v/>
      </c>
      <c r="T84" s="354"/>
      <c r="U84" s="354"/>
      <c r="V84" s="354"/>
      <c r="W84" s="354"/>
      <c r="X84" s="355"/>
      <c r="Y84" s="344"/>
      <c r="Z84" s="345"/>
      <c r="AA84" s="345"/>
      <c r="AB84" s="345"/>
      <c r="AC84" s="345"/>
      <c r="AD84" s="346"/>
      <c r="AE84" s="338"/>
      <c r="AF84" s="339"/>
      <c r="AG84" s="339"/>
      <c r="AH84" s="339"/>
      <c r="AI84" s="340"/>
      <c r="AJ84" s="356">
        <f>$AJ$14+$AJ$18+$AJ$22+$AJ$26+$AJ$30+$AJ$34+$AJ$38+$AJ$56+$AJ$60+$AJ$64+$AJ$68+$AJ$72+$AJ$76+$AJ$80</f>
        <v>0</v>
      </c>
      <c r="AK84" s="357"/>
      <c r="AL84" s="357"/>
      <c r="AM84" s="358"/>
      <c r="AN84" s="356">
        <f>$AN$14+$AN$18+$AN$22+$AN$26+$AN$30+$AN$34+$AN$38+$AN$56+$AN$60+$AN$64+$AN$68+$AN$72+$AN$76+$AN$80</f>
        <v>0</v>
      </c>
      <c r="AO84" s="357"/>
      <c r="AP84" s="357"/>
      <c r="AQ84" s="357"/>
      <c r="AR84" s="357"/>
      <c r="AS84" s="357"/>
      <c r="AT84" s="357"/>
      <c r="AU84" s="362"/>
    </row>
    <row r="85" spans="2:51" ht="12" customHeight="1" thickBot="1">
      <c r="B85" s="65"/>
      <c r="C85" s="67"/>
      <c r="D85" s="68"/>
      <c r="E85" s="337"/>
      <c r="F85" s="341"/>
      <c r="G85" s="342"/>
      <c r="H85" s="342"/>
      <c r="I85" s="342"/>
      <c r="J85" s="342"/>
      <c r="K85" s="342"/>
      <c r="L85" s="342"/>
      <c r="M85" s="342"/>
      <c r="N85" s="342"/>
      <c r="O85" s="342"/>
      <c r="P85" s="342"/>
      <c r="Q85" s="342"/>
      <c r="R85" s="343"/>
      <c r="S85" s="350"/>
      <c r="T85" s="351"/>
      <c r="U85" s="351"/>
      <c r="V85" s="351"/>
      <c r="W85" s="351"/>
      <c r="X85" s="352"/>
      <c r="Y85" s="350"/>
      <c r="Z85" s="351"/>
      <c r="AA85" s="351"/>
      <c r="AB85" s="351"/>
      <c r="AC85" s="351"/>
      <c r="AD85" s="352"/>
      <c r="AE85" s="341"/>
      <c r="AF85" s="342"/>
      <c r="AG85" s="342"/>
      <c r="AH85" s="342"/>
      <c r="AI85" s="343"/>
      <c r="AJ85" s="359"/>
      <c r="AK85" s="360"/>
      <c r="AL85" s="360"/>
      <c r="AM85" s="361"/>
      <c r="AN85" s="359"/>
      <c r="AO85" s="360"/>
      <c r="AP85" s="360"/>
      <c r="AQ85" s="360"/>
      <c r="AR85" s="360"/>
      <c r="AS85" s="360"/>
      <c r="AT85" s="360"/>
      <c r="AU85" s="363"/>
    </row>
    <row r="86" spans="2:51">
      <c r="B86" s="35"/>
      <c r="C86" s="35"/>
      <c r="D86" s="32"/>
      <c r="E86" s="30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2"/>
    </row>
  </sheetData>
  <sheetProtection sheet="1" objects="1" scenarios="1" selectLockedCells="1"/>
  <mergeCells count="258">
    <mergeCell ref="S72:X73"/>
    <mergeCell ref="AE72:AH72"/>
    <mergeCell ref="AJ72:AM73"/>
    <mergeCell ref="AN72:AU73"/>
    <mergeCell ref="AJ80:AM81"/>
    <mergeCell ref="AN80:AU81"/>
    <mergeCell ref="E82:E85"/>
    <mergeCell ref="F82:R85"/>
    <mergeCell ref="S82:X83"/>
    <mergeCell ref="Y82:AD85"/>
    <mergeCell ref="AE82:AI85"/>
    <mergeCell ref="S84:X85"/>
    <mergeCell ref="AJ84:AM85"/>
    <mergeCell ref="AN84:AU85"/>
    <mergeCell ref="E78:E81"/>
    <mergeCell ref="F78:K79"/>
    <mergeCell ref="L78:R79"/>
    <mergeCell ref="S78:X79"/>
    <mergeCell ref="Y78:AD81"/>
    <mergeCell ref="AE79:AH79"/>
    <mergeCell ref="F80:R81"/>
    <mergeCell ref="S80:X81"/>
    <mergeCell ref="AE80:AH80"/>
    <mergeCell ref="AE81:AG81"/>
    <mergeCell ref="E74:E77"/>
    <mergeCell ref="F74:K75"/>
    <mergeCell ref="L74:R75"/>
    <mergeCell ref="S74:X75"/>
    <mergeCell ref="Y74:AD77"/>
    <mergeCell ref="S68:X69"/>
    <mergeCell ref="AE68:AH68"/>
    <mergeCell ref="AJ68:AM69"/>
    <mergeCell ref="AN68:AU69"/>
    <mergeCell ref="E70:E73"/>
    <mergeCell ref="F70:K71"/>
    <mergeCell ref="L70:R71"/>
    <mergeCell ref="S70:X71"/>
    <mergeCell ref="Y70:AD73"/>
    <mergeCell ref="AE71:AH71"/>
    <mergeCell ref="AE73:AG73"/>
    <mergeCell ref="AE77:AG77"/>
    <mergeCell ref="AE75:AH75"/>
    <mergeCell ref="F76:R77"/>
    <mergeCell ref="S76:X77"/>
    <mergeCell ref="AE76:AH76"/>
    <mergeCell ref="AJ76:AM77"/>
    <mergeCell ref="AN76:AU77"/>
    <mergeCell ref="F72:R73"/>
    <mergeCell ref="AJ64:AM65"/>
    <mergeCell ref="AN64:AU65"/>
    <mergeCell ref="E66:E69"/>
    <mergeCell ref="F66:K67"/>
    <mergeCell ref="L66:R67"/>
    <mergeCell ref="S66:X67"/>
    <mergeCell ref="Y66:AD69"/>
    <mergeCell ref="AE67:AH67"/>
    <mergeCell ref="F68:R69"/>
    <mergeCell ref="AE69:AG69"/>
    <mergeCell ref="E62:E65"/>
    <mergeCell ref="F62:K63"/>
    <mergeCell ref="L62:R63"/>
    <mergeCell ref="S62:X63"/>
    <mergeCell ref="Y62:AD65"/>
    <mergeCell ref="AE63:AH63"/>
    <mergeCell ref="F64:R65"/>
    <mergeCell ref="S64:X65"/>
    <mergeCell ref="AE65:AG65"/>
    <mergeCell ref="AE64:AH64"/>
    <mergeCell ref="E58:E61"/>
    <mergeCell ref="F58:K59"/>
    <mergeCell ref="L58:R59"/>
    <mergeCell ref="S58:X59"/>
    <mergeCell ref="Y58:AD61"/>
    <mergeCell ref="AE59:AH59"/>
    <mergeCell ref="F60:R61"/>
    <mergeCell ref="S60:X61"/>
    <mergeCell ref="AE60:AH60"/>
    <mergeCell ref="AE61:AG61"/>
    <mergeCell ref="S56:X57"/>
    <mergeCell ref="AE56:AH56"/>
    <mergeCell ref="AJ56:AM57"/>
    <mergeCell ref="AN56:AU57"/>
    <mergeCell ref="T52:W53"/>
    <mergeCell ref="X52:X53"/>
    <mergeCell ref="Y52:AD52"/>
    <mergeCell ref="AE57:AG57"/>
    <mergeCell ref="AJ60:AM61"/>
    <mergeCell ref="AN60:AU61"/>
    <mergeCell ref="AV45:AV55"/>
    <mergeCell ref="K46:V46"/>
    <mergeCell ref="K47:V47"/>
    <mergeCell ref="X47:AC47"/>
    <mergeCell ref="AE47:AH47"/>
    <mergeCell ref="AI47:AU48"/>
    <mergeCell ref="AE48:AH48"/>
    <mergeCell ref="AN51:AU51"/>
    <mergeCell ref="B45:I46"/>
    <mergeCell ref="X45:AC45"/>
    <mergeCell ref="AE45:AF46"/>
    <mergeCell ref="AG45:AI46"/>
    <mergeCell ref="AJ45:AL46"/>
    <mergeCell ref="E54:E57"/>
    <mergeCell ref="F54:K55"/>
    <mergeCell ref="L54:R55"/>
    <mergeCell ref="S54:X55"/>
    <mergeCell ref="Y54:AD57"/>
    <mergeCell ref="E49:E53"/>
    <mergeCell ref="F49:K50"/>
    <mergeCell ref="L49:R50"/>
    <mergeCell ref="Y49:AD49"/>
    <mergeCell ref="AE55:AH55"/>
    <mergeCell ref="F56:R57"/>
    <mergeCell ref="AT44:AU44"/>
    <mergeCell ref="AG44:AI44"/>
    <mergeCell ref="AJ44:AL44"/>
    <mergeCell ref="AM44:AN44"/>
    <mergeCell ref="AO44:AS44"/>
    <mergeCell ref="AM49:AR49"/>
    <mergeCell ref="T50:W51"/>
    <mergeCell ref="X50:X51"/>
    <mergeCell ref="F51:R53"/>
    <mergeCell ref="Y51:AD51"/>
    <mergeCell ref="AJ51:AM51"/>
    <mergeCell ref="AT45:AU46"/>
    <mergeCell ref="AM45:AN46"/>
    <mergeCell ref="AO45:AS46"/>
    <mergeCell ref="AN30:AU31"/>
    <mergeCell ref="AJ38:AM39"/>
    <mergeCell ref="AN38:AU39"/>
    <mergeCell ref="E40:E43"/>
    <mergeCell ref="S40:X41"/>
    <mergeCell ref="Y40:AD43"/>
    <mergeCell ref="S42:X43"/>
    <mergeCell ref="E36:E39"/>
    <mergeCell ref="F36:K37"/>
    <mergeCell ref="L36:R37"/>
    <mergeCell ref="S36:X37"/>
    <mergeCell ref="Y36:AD39"/>
    <mergeCell ref="AE37:AH37"/>
    <mergeCell ref="F38:R39"/>
    <mergeCell ref="S38:X39"/>
    <mergeCell ref="AE38:AH38"/>
    <mergeCell ref="AE39:AG39"/>
    <mergeCell ref="AJ42:AM43"/>
    <mergeCell ref="AN42:AU43"/>
    <mergeCell ref="AJ34:AM35"/>
    <mergeCell ref="AN34:AU35"/>
    <mergeCell ref="AJ30:AM31"/>
    <mergeCell ref="E24:E27"/>
    <mergeCell ref="F24:K25"/>
    <mergeCell ref="L24:R25"/>
    <mergeCell ref="S24:X25"/>
    <mergeCell ref="Y24:AD27"/>
    <mergeCell ref="AE25:AH25"/>
    <mergeCell ref="F26:R27"/>
    <mergeCell ref="E32:E35"/>
    <mergeCell ref="F32:K33"/>
    <mergeCell ref="L32:R33"/>
    <mergeCell ref="S32:X33"/>
    <mergeCell ref="Y32:AD35"/>
    <mergeCell ref="S26:X27"/>
    <mergeCell ref="AE26:AH26"/>
    <mergeCell ref="E28:E31"/>
    <mergeCell ref="F28:K29"/>
    <mergeCell ref="L28:R29"/>
    <mergeCell ref="S28:X29"/>
    <mergeCell ref="Y28:AD31"/>
    <mergeCell ref="AE29:AH29"/>
    <mergeCell ref="AE31:AG31"/>
    <mergeCell ref="AE35:AG35"/>
    <mergeCell ref="AE33:AH33"/>
    <mergeCell ref="F34:R35"/>
    <mergeCell ref="E20:E23"/>
    <mergeCell ref="F20:K21"/>
    <mergeCell ref="L20:R21"/>
    <mergeCell ref="S20:X21"/>
    <mergeCell ref="Y20:AD23"/>
    <mergeCell ref="AE21:AH21"/>
    <mergeCell ref="F22:R23"/>
    <mergeCell ref="S22:X23"/>
    <mergeCell ref="E16:E19"/>
    <mergeCell ref="F16:K17"/>
    <mergeCell ref="L16:R17"/>
    <mergeCell ref="S16:X17"/>
    <mergeCell ref="Y16:AD19"/>
    <mergeCell ref="AE17:AH17"/>
    <mergeCell ref="F18:R19"/>
    <mergeCell ref="S18:X19"/>
    <mergeCell ref="AE18:AH18"/>
    <mergeCell ref="AE22:AH22"/>
    <mergeCell ref="AV3:AV13"/>
    <mergeCell ref="K4:V4"/>
    <mergeCell ref="K5:V5"/>
    <mergeCell ref="X5:AC5"/>
    <mergeCell ref="AE5:AH5"/>
    <mergeCell ref="AI5:AU6"/>
    <mergeCell ref="AE6:AH6"/>
    <mergeCell ref="AN9:AU9"/>
    <mergeCell ref="B3:I4"/>
    <mergeCell ref="X3:AC3"/>
    <mergeCell ref="AE3:AF4"/>
    <mergeCell ref="E12:E15"/>
    <mergeCell ref="F12:K13"/>
    <mergeCell ref="L12:R13"/>
    <mergeCell ref="S12:X13"/>
    <mergeCell ref="Y12:AD15"/>
    <mergeCell ref="E7:E11"/>
    <mergeCell ref="F7:K8"/>
    <mergeCell ref="L7:R8"/>
    <mergeCell ref="Y7:AD7"/>
    <mergeCell ref="AE13:AH13"/>
    <mergeCell ref="F14:R15"/>
    <mergeCell ref="S14:X15"/>
    <mergeCell ref="AE14:AH14"/>
    <mergeCell ref="AT2:AU2"/>
    <mergeCell ref="AE19:AG19"/>
    <mergeCell ref="AE23:AG23"/>
    <mergeCell ref="AE27:AG27"/>
    <mergeCell ref="AG2:AI2"/>
    <mergeCell ref="AJ2:AL2"/>
    <mergeCell ref="AM2:AN2"/>
    <mergeCell ref="AO2:AS2"/>
    <mergeCell ref="AG3:AI4"/>
    <mergeCell ref="AJ3:AL4"/>
    <mergeCell ref="AM3:AN4"/>
    <mergeCell ref="AO3:AS4"/>
    <mergeCell ref="AM7:AR7"/>
    <mergeCell ref="AJ9:AM9"/>
    <mergeCell ref="AT3:AU4"/>
    <mergeCell ref="AJ14:AM15"/>
    <mergeCell ref="AN14:AU15"/>
    <mergeCell ref="AE15:AG15"/>
    <mergeCell ref="AJ18:AM19"/>
    <mergeCell ref="AN18:AU19"/>
    <mergeCell ref="AJ22:AM23"/>
    <mergeCell ref="AN22:AU23"/>
    <mergeCell ref="AJ26:AM27"/>
    <mergeCell ref="AN26:AU27"/>
    <mergeCell ref="W2:W6"/>
    <mergeCell ref="W44:W48"/>
    <mergeCell ref="AE2:AF2"/>
    <mergeCell ref="AE44:AF44"/>
    <mergeCell ref="F40:R43"/>
    <mergeCell ref="AE40:AI43"/>
    <mergeCell ref="N2:S2"/>
    <mergeCell ref="T8:W9"/>
    <mergeCell ref="X8:X9"/>
    <mergeCell ref="F9:R11"/>
    <mergeCell ref="Y9:AD9"/>
    <mergeCell ref="T10:W11"/>
    <mergeCell ref="X10:X11"/>
    <mergeCell ref="Y10:AD10"/>
    <mergeCell ref="S34:X35"/>
    <mergeCell ref="AE34:AH34"/>
    <mergeCell ref="F30:R31"/>
    <mergeCell ref="S30:X31"/>
    <mergeCell ref="AE30:AH30"/>
    <mergeCell ref="N44:S44"/>
  </mergeCells>
  <phoneticPr fontId="1"/>
  <dataValidations count="1">
    <dataValidation type="list" allowBlank="1" showInputMessage="1" showErrorMessage="1" sqref="AE39 AE15 AE77 AE57 AE61 AE65 AE69 AE73 AE35 AE31 AE19 AE23 AE27 AE81">
      <formula1>"新規,廃止,新規・廃止,"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A254"/>
  <sheetViews>
    <sheetView zoomScaleNormal="100" zoomScaleSheetLayoutView="85" workbookViewId="0">
      <selection activeCell="Z12" sqref="Z12:AG12"/>
    </sheetView>
  </sheetViews>
  <sheetFormatPr defaultRowHeight="10.8"/>
  <cols>
    <col min="1" max="49" width="2.69921875" style="8" customWidth="1"/>
    <col min="50" max="50" width="24.09765625" style="8" customWidth="1"/>
    <col min="51" max="51" width="30.69921875" style="8" customWidth="1"/>
    <col min="52" max="52" width="20.69921875" style="8" customWidth="1"/>
    <col min="53" max="53" width="30.69921875" style="8" customWidth="1"/>
    <col min="54" max="58" width="2.69921875" style="8" customWidth="1"/>
    <col min="59" max="16384" width="8.796875" style="8"/>
  </cols>
  <sheetData>
    <row r="1" spans="2:53" ht="11.4" thickBot="1"/>
    <row r="2" spans="2:53" ht="12" customHeight="1">
      <c r="K2" s="34"/>
      <c r="L2" s="34"/>
      <c r="M2" s="34"/>
      <c r="N2" s="425"/>
      <c r="O2" s="425"/>
      <c r="P2" s="425"/>
      <c r="Q2" s="425"/>
      <c r="R2" s="425"/>
      <c r="S2" s="425"/>
      <c r="T2" s="34"/>
      <c r="U2" s="34"/>
      <c r="V2" s="34"/>
      <c r="W2" s="499" t="s">
        <v>140</v>
      </c>
      <c r="X2" s="10"/>
      <c r="Y2" s="10"/>
      <c r="Z2" s="10"/>
      <c r="AA2" s="10"/>
      <c r="AB2" s="10"/>
      <c r="AC2" s="10"/>
      <c r="AD2" s="10"/>
      <c r="AE2" s="431" t="s">
        <v>124</v>
      </c>
      <c r="AF2" s="432"/>
      <c r="AG2" s="294" t="s">
        <v>17</v>
      </c>
      <c r="AH2" s="295"/>
      <c r="AI2" s="295"/>
      <c r="AJ2" s="431" t="s">
        <v>77</v>
      </c>
      <c r="AK2" s="201"/>
      <c r="AL2" s="432"/>
      <c r="AM2" s="431" t="s">
        <v>133</v>
      </c>
      <c r="AN2" s="432"/>
      <c r="AO2" s="433" t="s">
        <v>90</v>
      </c>
      <c r="AP2" s="433"/>
      <c r="AQ2" s="433"/>
      <c r="AR2" s="433"/>
      <c r="AS2" s="433"/>
      <c r="AT2" s="434" t="s">
        <v>91</v>
      </c>
      <c r="AU2" s="435"/>
    </row>
    <row r="3" spans="2:53" ht="12" customHeight="1">
      <c r="B3" s="498" t="s">
        <v>226</v>
      </c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500"/>
      <c r="X3" s="401" t="str">
        <f>IF('事業所税の申告書（第44号様式）'!$B$15="","",'事業所税の申告書（第44号様式）'!$B$15)</f>
        <v/>
      </c>
      <c r="Y3" s="402"/>
      <c r="Z3" s="402"/>
      <c r="AA3" s="402"/>
      <c r="AB3" s="402"/>
      <c r="AC3" s="402"/>
      <c r="AD3" s="52" t="s">
        <v>99</v>
      </c>
      <c r="AE3" s="437" t="s">
        <v>130</v>
      </c>
      <c r="AF3" s="438"/>
      <c r="AG3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3" s="217"/>
      <c r="AI3" s="217"/>
      <c r="AJ3" s="230"/>
      <c r="AK3" s="217"/>
      <c r="AL3" s="218"/>
      <c r="AM3" s="230"/>
      <c r="AN3" s="218"/>
      <c r="AO3" s="441" t="str">
        <f>CONCATENATE('事業所税の申告書（第44号様式）'!$AG$4,'事業所税の申告書（第44号様式）'!$AH$4,'事業所税の申告書（第44号様式）'!$AI$4,'事業所税の申告書（第44号様式）'!$AJ$4,'事業所税の申告書（第44号様式）'!$AK$4,'事業所税の申告書（第44号様式）'!$AL$4,'事業所税の申告書（第44号様式）'!$AM$4,'事業所税の申告書（第44号様式）'!$AN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3" s="441"/>
      <c r="AQ3" s="441"/>
      <c r="AR3" s="441"/>
      <c r="AS3" s="441"/>
      <c r="AT3" s="230"/>
      <c r="AU3" s="259"/>
      <c r="AV3" s="245" t="s">
        <v>148</v>
      </c>
      <c r="AX3" s="8" t="s">
        <v>150</v>
      </c>
      <c r="AY3" s="8" t="s">
        <v>188</v>
      </c>
      <c r="AZ3" s="8">
        <f>'事業所等明細書【通年使用】（第44号様式別表1）'!$F$12</f>
        <v>0</v>
      </c>
      <c r="BA3" s="8">
        <f>'事業所等明細書【通年使用】（第44号様式別表1）'!$L$12</f>
        <v>0</v>
      </c>
    </row>
    <row r="4" spans="2:53" ht="12" customHeight="1"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  <c r="T4" s="498"/>
      <c r="U4" s="498"/>
      <c r="V4" s="498"/>
      <c r="W4" s="500"/>
      <c r="X4" s="31"/>
      <c r="Y4" s="30"/>
      <c r="Z4" s="30"/>
      <c r="AA4" s="30"/>
      <c r="AB4" s="30"/>
      <c r="AC4" s="30"/>
      <c r="AD4" s="30"/>
      <c r="AE4" s="439"/>
      <c r="AF4" s="440"/>
      <c r="AG4" s="231"/>
      <c r="AH4" s="263"/>
      <c r="AI4" s="263"/>
      <c r="AJ4" s="231"/>
      <c r="AK4" s="263"/>
      <c r="AL4" s="232"/>
      <c r="AM4" s="231"/>
      <c r="AN4" s="232"/>
      <c r="AO4" s="441"/>
      <c r="AP4" s="441"/>
      <c r="AQ4" s="441"/>
      <c r="AR4" s="441"/>
      <c r="AS4" s="441"/>
      <c r="AT4" s="231"/>
      <c r="AU4" s="260"/>
      <c r="AV4" s="245"/>
      <c r="AX4" s="8" t="s">
        <v>151</v>
      </c>
      <c r="AY4" s="8" t="s">
        <v>189</v>
      </c>
      <c r="AZ4" s="8">
        <f>'事業所等明細書【通年使用】（第44号様式別表1）'!$F$16</f>
        <v>0</v>
      </c>
      <c r="BA4" s="8">
        <f>'事業所等明細書【通年使用】（第44号様式別表1）'!$L$16</f>
        <v>0</v>
      </c>
    </row>
    <row r="5" spans="2:53" ht="12" customHeight="1">
      <c r="B5" s="34"/>
      <c r="C5" s="34"/>
      <c r="D5" s="34"/>
      <c r="E5" s="34"/>
      <c r="F5" s="34"/>
      <c r="G5" s="34"/>
      <c r="H5" s="34"/>
      <c r="I5" s="34"/>
      <c r="J5" s="34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500"/>
      <c r="X5" s="401" t="str">
        <f>IF('事業所税の申告書（第44号様式）'!$K$15="","",'事業所税の申告書（第44号様式）'!$K$15)</f>
        <v/>
      </c>
      <c r="Y5" s="402"/>
      <c r="Z5" s="402"/>
      <c r="AA5" s="402"/>
      <c r="AB5" s="402"/>
      <c r="AC5" s="402"/>
      <c r="AD5" s="53" t="s">
        <v>100</v>
      </c>
      <c r="AE5" s="403" t="s">
        <v>106</v>
      </c>
      <c r="AF5" s="404"/>
      <c r="AG5" s="404"/>
      <c r="AH5" s="405"/>
      <c r="AI5" s="406" t="str">
        <f>IF('事業所税の申告書（第44号様式）'!$F$9="","",'事業所税の申告書（第44号様式）'!$F$9)</f>
        <v/>
      </c>
      <c r="AJ5" s="407"/>
      <c r="AK5" s="407"/>
      <c r="AL5" s="407"/>
      <c r="AM5" s="407"/>
      <c r="AN5" s="407"/>
      <c r="AO5" s="407"/>
      <c r="AP5" s="407"/>
      <c r="AQ5" s="407"/>
      <c r="AR5" s="407"/>
      <c r="AS5" s="407"/>
      <c r="AT5" s="407"/>
      <c r="AU5" s="408"/>
      <c r="AV5" s="245"/>
      <c r="AX5" s="8" t="s">
        <v>152</v>
      </c>
      <c r="AY5" s="8" t="s">
        <v>190</v>
      </c>
      <c r="AZ5" s="8">
        <f>'事業所等明細書【通年使用】（第44号様式別表1）'!$F$20</f>
        <v>0</v>
      </c>
      <c r="BA5" s="8">
        <f>'事業所等明細書【通年使用】（第44号様式別表1）'!$L$20</f>
        <v>0</v>
      </c>
    </row>
    <row r="6" spans="2:53" ht="12" customHeight="1" thickBot="1">
      <c r="B6" s="34"/>
      <c r="C6" s="34"/>
      <c r="D6" s="34"/>
      <c r="E6" s="34"/>
      <c r="F6" s="34"/>
      <c r="G6" s="34"/>
      <c r="H6" s="34"/>
      <c r="I6" s="34"/>
      <c r="J6" s="34"/>
      <c r="K6" s="72"/>
      <c r="L6" s="72"/>
      <c r="M6" s="34"/>
      <c r="N6" s="34"/>
      <c r="O6" s="34"/>
      <c r="P6" s="34"/>
      <c r="Q6" s="34"/>
      <c r="R6" s="34"/>
      <c r="S6" s="34"/>
      <c r="T6" s="34"/>
      <c r="U6" s="34"/>
      <c r="V6" s="34"/>
      <c r="W6" s="500"/>
      <c r="X6" s="34"/>
      <c r="Y6" s="34"/>
      <c r="Z6" s="34"/>
      <c r="AA6" s="34"/>
      <c r="AB6" s="34"/>
      <c r="AC6" s="34"/>
      <c r="AD6" s="57"/>
      <c r="AE6" s="424" t="s">
        <v>107</v>
      </c>
      <c r="AF6" s="425"/>
      <c r="AG6" s="425"/>
      <c r="AH6" s="426"/>
      <c r="AI6" s="453"/>
      <c r="AJ6" s="454"/>
      <c r="AK6" s="454"/>
      <c r="AL6" s="454"/>
      <c r="AM6" s="454"/>
      <c r="AN6" s="454"/>
      <c r="AO6" s="454"/>
      <c r="AP6" s="454"/>
      <c r="AQ6" s="454"/>
      <c r="AR6" s="454"/>
      <c r="AS6" s="454"/>
      <c r="AT6" s="454"/>
      <c r="AU6" s="455"/>
      <c r="AV6" s="245"/>
      <c r="AX6" s="8" t="s">
        <v>153</v>
      </c>
      <c r="AY6" s="8" t="s">
        <v>191</v>
      </c>
      <c r="AZ6" s="8">
        <f>'事業所等明細書【通年使用】（第44号様式別表1）'!$F$24</f>
        <v>0</v>
      </c>
      <c r="BA6" s="8">
        <f>'事業所等明細書【通年使用】（第44号様式別表1）'!$L$24</f>
        <v>0</v>
      </c>
    </row>
    <row r="7" spans="2:53" ht="12" customHeight="1">
      <c r="B7" s="73"/>
      <c r="C7" s="74"/>
      <c r="D7" s="74"/>
      <c r="E7" s="107"/>
      <c r="F7" s="417" t="s">
        <v>126</v>
      </c>
      <c r="G7" s="418"/>
      <c r="H7" s="418"/>
      <c r="I7" s="418"/>
      <c r="J7" s="419"/>
      <c r="K7" s="483"/>
      <c r="L7" s="484"/>
      <c r="M7" s="484"/>
      <c r="N7" s="484"/>
      <c r="O7" s="484"/>
      <c r="P7" s="484"/>
      <c r="Q7" s="484"/>
      <c r="R7" s="484"/>
      <c r="S7" s="484"/>
      <c r="T7" s="484"/>
      <c r="U7" s="484"/>
      <c r="V7" s="485"/>
      <c r="W7" s="486" t="s">
        <v>141</v>
      </c>
      <c r="X7" s="486"/>
      <c r="Y7" s="486"/>
      <c r="Z7" s="486"/>
      <c r="AA7" s="486"/>
      <c r="AB7" s="486"/>
      <c r="AC7" s="488" t="str">
        <f>IF($K7="","",INDEX($AZ$3:$BA$45,MATCH($K7,$AZ$3:$AZ$45,0),2))</f>
        <v/>
      </c>
      <c r="AD7" s="488"/>
      <c r="AE7" s="488"/>
      <c r="AF7" s="488"/>
      <c r="AG7" s="488"/>
      <c r="AH7" s="488"/>
      <c r="AI7" s="488"/>
      <c r="AJ7" s="488"/>
      <c r="AK7" s="488"/>
      <c r="AL7" s="488"/>
      <c r="AM7" s="488"/>
      <c r="AN7" s="488"/>
      <c r="AO7" s="488"/>
      <c r="AP7" s="488"/>
      <c r="AQ7" s="488"/>
      <c r="AR7" s="488"/>
      <c r="AS7" s="488"/>
      <c r="AT7" s="488"/>
      <c r="AU7" s="489"/>
      <c r="AV7" s="245"/>
      <c r="AX7" s="8" t="s">
        <v>154</v>
      </c>
      <c r="AY7" s="8" t="s">
        <v>192</v>
      </c>
      <c r="AZ7" s="8">
        <f>'事業所等明細書【通年使用】（第44号様式別表1）'!$F$28</f>
        <v>0</v>
      </c>
      <c r="BA7" s="8">
        <f>'事業所等明細書【通年使用】（第44号様式別表1）'!$L$28</f>
        <v>0</v>
      </c>
    </row>
    <row r="8" spans="2:53" ht="12" customHeight="1">
      <c r="B8" s="81"/>
      <c r="C8" s="41"/>
      <c r="D8" s="41"/>
      <c r="E8" s="106"/>
      <c r="F8" s="420"/>
      <c r="G8" s="421"/>
      <c r="H8" s="421"/>
      <c r="I8" s="421"/>
      <c r="J8" s="422"/>
      <c r="K8" s="254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6"/>
      <c r="W8" s="487"/>
      <c r="X8" s="487"/>
      <c r="Y8" s="487"/>
      <c r="Z8" s="487"/>
      <c r="AA8" s="487"/>
      <c r="AB8" s="487"/>
      <c r="AC8" s="490"/>
      <c r="AD8" s="490"/>
      <c r="AE8" s="490"/>
      <c r="AF8" s="490"/>
      <c r="AG8" s="490"/>
      <c r="AH8" s="490"/>
      <c r="AI8" s="490"/>
      <c r="AJ8" s="490"/>
      <c r="AK8" s="490"/>
      <c r="AL8" s="490"/>
      <c r="AM8" s="490"/>
      <c r="AN8" s="490"/>
      <c r="AO8" s="490"/>
      <c r="AP8" s="490"/>
      <c r="AQ8" s="490"/>
      <c r="AR8" s="490"/>
      <c r="AS8" s="490"/>
      <c r="AT8" s="490"/>
      <c r="AU8" s="491"/>
      <c r="AV8" s="245"/>
      <c r="AX8" s="8" t="s">
        <v>155</v>
      </c>
      <c r="AY8" s="8" t="s">
        <v>193</v>
      </c>
      <c r="AZ8" s="8">
        <f>'事業所等明細書【通年使用】（第44号様式別表1）'!$F$32</f>
        <v>0</v>
      </c>
      <c r="BA8" s="8">
        <f>'事業所等明細書【通年使用】（第44号様式別表1）'!$L$32</f>
        <v>0</v>
      </c>
    </row>
    <row r="9" spans="2:53" ht="12" customHeight="1">
      <c r="B9" s="492" t="s">
        <v>142</v>
      </c>
      <c r="C9" s="493"/>
      <c r="D9" s="493"/>
      <c r="E9" s="493"/>
      <c r="F9" s="493"/>
      <c r="G9" s="493"/>
      <c r="H9" s="493"/>
      <c r="I9" s="493"/>
      <c r="J9" s="493"/>
      <c r="K9" s="493"/>
      <c r="L9" s="493"/>
      <c r="M9" s="493"/>
      <c r="N9" s="493"/>
      <c r="O9" s="493"/>
      <c r="P9" s="493"/>
      <c r="Q9" s="493"/>
      <c r="R9" s="493"/>
      <c r="S9" s="493"/>
      <c r="T9" s="493"/>
      <c r="U9" s="493"/>
      <c r="V9" s="493"/>
      <c r="W9" s="493"/>
      <c r="X9" s="493"/>
      <c r="Y9" s="493"/>
      <c r="Z9" s="494" t="s">
        <v>18</v>
      </c>
      <c r="AA9" s="494"/>
      <c r="AB9" s="494"/>
      <c r="AC9" s="494"/>
      <c r="AD9" s="494"/>
      <c r="AE9" s="494"/>
      <c r="AF9" s="494"/>
      <c r="AG9" s="494"/>
      <c r="AH9" s="495" t="s">
        <v>36</v>
      </c>
      <c r="AI9" s="495"/>
      <c r="AJ9" s="495"/>
      <c r="AK9" s="495"/>
      <c r="AL9" s="495"/>
      <c r="AM9" s="495"/>
      <c r="AN9" s="495"/>
      <c r="AO9" s="495"/>
      <c r="AP9" s="495"/>
      <c r="AQ9" s="495"/>
      <c r="AR9" s="495"/>
      <c r="AS9" s="495"/>
      <c r="AT9" s="495"/>
      <c r="AU9" s="496"/>
      <c r="AV9" s="245"/>
      <c r="AX9" s="8" t="s">
        <v>156</v>
      </c>
      <c r="AY9" s="34" t="s">
        <v>194</v>
      </c>
      <c r="AZ9" s="8">
        <f>'事業所等明細書【通年使用】（第44号様式別表1）'!$F$36</f>
        <v>0</v>
      </c>
      <c r="BA9" s="8">
        <f>'事業所等明細書【通年使用】（第44号様式別表1）'!$L$36</f>
        <v>0</v>
      </c>
    </row>
    <row r="10" spans="2:53" ht="12" customHeight="1">
      <c r="B10" s="492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493"/>
      <c r="N10" s="493"/>
      <c r="O10" s="493"/>
      <c r="P10" s="493"/>
      <c r="Q10" s="493"/>
      <c r="R10" s="493"/>
      <c r="S10" s="493"/>
      <c r="T10" s="493"/>
      <c r="U10" s="493"/>
      <c r="V10" s="493"/>
      <c r="W10" s="493"/>
      <c r="X10" s="493"/>
      <c r="Y10" s="493"/>
      <c r="Z10" s="487" t="s">
        <v>145</v>
      </c>
      <c r="AA10" s="487"/>
      <c r="AB10" s="487"/>
      <c r="AC10" s="487"/>
      <c r="AD10" s="487"/>
      <c r="AE10" s="487"/>
      <c r="AF10" s="487"/>
      <c r="AG10" s="487"/>
      <c r="AH10" s="487" t="s">
        <v>146</v>
      </c>
      <c r="AI10" s="487"/>
      <c r="AJ10" s="487"/>
      <c r="AK10" s="487"/>
      <c r="AL10" s="487"/>
      <c r="AM10" s="487"/>
      <c r="AN10" s="487" t="s">
        <v>147</v>
      </c>
      <c r="AO10" s="487"/>
      <c r="AP10" s="487"/>
      <c r="AQ10" s="487"/>
      <c r="AR10" s="487"/>
      <c r="AS10" s="487"/>
      <c r="AT10" s="487"/>
      <c r="AU10" s="497"/>
      <c r="AV10" s="245"/>
      <c r="AX10" s="8" t="s">
        <v>157</v>
      </c>
      <c r="AY10" s="36" t="s">
        <v>195</v>
      </c>
      <c r="AZ10" s="8">
        <f>'事業所等明細書【通年使用】（第44号様式別表1）'!$F$40</f>
        <v>0</v>
      </c>
      <c r="BA10" s="8">
        <f>'事業所等明細書【通年使用】（第44号様式別表1）'!$L$40</f>
        <v>0</v>
      </c>
    </row>
    <row r="11" spans="2:53" ht="12" customHeight="1">
      <c r="B11" s="477"/>
      <c r="C11" s="261"/>
      <c r="D11" s="261"/>
      <c r="E11" s="261"/>
      <c r="F11" s="261"/>
      <c r="G11" s="261"/>
      <c r="H11" s="261"/>
      <c r="I11" s="261"/>
      <c r="J11" s="261"/>
      <c r="K11" s="261"/>
      <c r="L11" s="479" t="str">
        <f>IF($B11="","",INDEX($AX$3:$AY$40,MATCH($B11,$AX$3:$AX$40,0),2))</f>
        <v/>
      </c>
      <c r="M11" s="479"/>
      <c r="N11" s="479"/>
      <c r="O11" s="479"/>
      <c r="P11" s="479"/>
      <c r="Q11" s="479"/>
      <c r="R11" s="479"/>
      <c r="S11" s="479"/>
      <c r="T11" s="479"/>
      <c r="U11" s="479"/>
      <c r="V11" s="479"/>
      <c r="W11" s="479"/>
      <c r="X11" s="479"/>
      <c r="Y11" s="480"/>
      <c r="Z11" s="37"/>
      <c r="AA11" s="38"/>
      <c r="AB11" s="38"/>
      <c r="AC11" s="38"/>
      <c r="AD11" s="38"/>
      <c r="AE11" s="45"/>
      <c r="AF11" s="45"/>
      <c r="AG11" s="39" t="s">
        <v>20</v>
      </c>
      <c r="AH11" s="37"/>
      <c r="AI11" s="45"/>
      <c r="AJ11" s="38"/>
      <c r="AK11" s="38"/>
      <c r="AL11" s="38"/>
      <c r="AM11" s="39" t="s">
        <v>102</v>
      </c>
      <c r="AN11" s="37"/>
      <c r="AO11" s="38"/>
      <c r="AP11" s="89" t="s">
        <v>37</v>
      </c>
      <c r="AQ11" s="89"/>
      <c r="AR11" s="89" t="s">
        <v>32</v>
      </c>
      <c r="AS11" s="89"/>
      <c r="AT11" s="89" t="s">
        <v>31</v>
      </c>
      <c r="AU11" s="28" t="s">
        <v>30</v>
      </c>
      <c r="AV11" s="245"/>
      <c r="AX11" s="8" t="s">
        <v>158</v>
      </c>
      <c r="AY11" s="36" t="s">
        <v>196</v>
      </c>
      <c r="AZ11" s="8">
        <f>'事業所等明細書【通年使用】（第44号様式別表1）'!$F$54</f>
        <v>0</v>
      </c>
      <c r="BA11" s="8">
        <f>'事業所等明細書【通年使用】（第44号様式別表1）'!$L$54</f>
        <v>0</v>
      </c>
    </row>
    <row r="12" spans="2:53" ht="12" customHeight="1">
      <c r="B12" s="478"/>
      <c r="C12" s="262"/>
      <c r="D12" s="262"/>
      <c r="E12" s="262"/>
      <c r="F12" s="262"/>
      <c r="G12" s="262"/>
      <c r="H12" s="262"/>
      <c r="I12" s="262"/>
      <c r="J12" s="262"/>
      <c r="K12" s="262"/>
      <c r="L12" s="481"/>
      <c r="M12" s="481"/>
      <c r="N12" s="481"/>
      <c r="O12" s="481"/>
      <c r="P12" s="481"/>
      <c r="Q12" s="481"/>
      <c r="R12" s="481"/>
      <c r="S12" s="481"/>
      <c r="T12" s="481"/>
      <c r="U12" s="481"/>
      <c r="V12" s="481"/>
      <c r="W12" s="481"/>
      <c r="X12" s="481"/>
      <c r="Y12" s="482"/>
      <c r="Z12" s="376"/>
      <c r="AA12" s="377"/>
      <c r="AB12" s="377"/>
      <c r="AC12" s="377"/>
      <c r="AD12" s="377"/>
      <c r="AE12" s="377"/>
      <c r="AF12" s="377"/>
      <c r="AG12" s="378"/>
      <c r="AH12" s="306"/>
      <c r="AI12" s="307"/>
      <c r="AJ12" s="307"/>
      <c r="AK12" s="307"/>
      <c r="AL12" s="307"/>
      <c r="AM12" s="393"/>
      <c r="AN12" s="306"/>
      <c r="AO12" s="307"/>
      <c r="AP12" s="307"/>
      <c r="AQ12" s="307"/>
      <c r="AR12" s="307"/>
      <c r="AS12" s="307"/>
      <c r="AT12" s="307"/>
      <c r="AU12" s="308"/>
      <c r="AV12" s="245"/>
      <c r="AX12" s="8" t="s">
        <v>159</v>
      </c>
      <c r="AY12" s="34" t="s">
        <v>197</v>
      </c>
      <c r="AZ12" s="8">
        <f>'事業所等明細書【通年使用】（第44号様式別表1）'!$F$58</f>
        <v>0</v>
      </c>
      <c r="BA12" s="8">
        <f>'事業所等明細書【通年使用】（第44号様式別表1）'!$L$58</f>
        <v>0</v>
      </c>
    </row>
    <row r="13" spans="2:53" ht="12" customHeight="1">
      <c r="B13" s="477"/>
      <c r="C13" s="261"/>
      <c r="D13" s="261"/>
      <c r="E13" s="261"/>
      <c r="F13" s="261"/>
      <c r="G13" s="261"/>
      <c r="H13" s="261"/>
      <c r="I13" s="261"/>
      <c r="J13" s="261"/>
      <c r="K13" s="261"/>
      <c r="L13" s="479" t="str">
        <f t="shared" ref="L13" si="0">IF($B13="","",INDEX($AX$3:$AY$40,MATCH($B13,$AX$3:$AX$40,0),2))</f>
        <v/>
      </c>
      <c r="M13" s="479"/>
      <c r="N13" s="479"/>
      <c r="O13" s="479"/>
      <c r="P13" s="479"/>
      <c r="Q13" s="479"/>
      <c r="R13" s="479"/>
      <c r="S13" s="479"/>
      <c r="T13" s="479"/>
      <c r="U13" s="479"/>
      <c r="V13" s="479"/>
      <c r="W13" s="479"/>
      <c r="X13" s="479"/>
      <c r="Y13" s="480"/>
      <c r="Z13" s="37"/>
      <c r="AA13" s="38"/>
      <c r="AB13" s="38"/>
      <c r="AC13" s="38"/>
      <c r="AD13" s="38"/>
      <c r="AE13" s="45"/>
      <c r="AF13" s="45"/>
      <c r="AG13" s="39"/>
      <c r="AH13" s="37"/>
      <c r="AI13" s="45"/>
      <c r="AJ13" s="38"/>
      <c r="AK13" s="38"/>
      <c r="AL13" s="38"/>
      <c r="AM13" s="39"/>
      <c r="AN13" s="37"/>
      <c r="AO13" s="38"/>
      <c r="AP13" s="89"/>
      <c r="AQ13" s="89"/>
      <c r="AR13" s="89"/>
      <c r="AS13" s="89"/>
      <c r="AT13" s="89"/>
      <c r="AU13" s="28"/>
      <c r="AV13" s="245"/>
      <c r="AX13" s="8" t="s">
        <v>160</v>
      </c>
      <c r="AY13" s="8" t="s">
        <v>198</v>
      </c>
      <c r="AZ13" s="8">
        <f>'事業所等明細書【通年使用】（第44号様式別表1）'!$F$62</f>
        <v>0</v>
      </c>
      <c r="BA13" s="8">
        <f>'事業所等明細書【通年使用】（第44号様式別表1）'!$L$62</f>
        <v>0</v>
      </c>
    </row>
    <row r="14" spans="2:53" ht="12" customHeight="1">
      <c r="B14" s="478"/>
      <c r="C14" s="262"/>
      <c r="D14" s="262"/>
      <c r="E14" s="262"/>
      <c r="F14" s="262"/>
      <c r="G14" s="262"/>
      <c r="H14" s="262"/>
      <c r="I14" s="262"/>
      <c r="J14" s="262"/>
      <c r="K14" s="262"/>
      <c r="L14" s="481"/>
      <c r="M14" s="481"/>
      <c r="N14" s="481"/>
      <c r="O14" s="481"/>
      <c r="P14" s="481"/>
      <c r="Q14" s="481"/>
      <c r="R14" s="481"/>
      <c r="S14" s="481"/>
      <c r="T14" s="481"/>
      <c r="U14" s="481"/>
      <c r="V14" s="481"/>
      <c r="W14" s="481"/>
      <c r="X14" s="481"/>
      <c r="Y14" s="482"/>
      <c r="Z14" s="376"/>
      <c r="AA14" s="377"/>
      <c r="AB14" s="377"/>
      <c r="AC14" s="377"/>
      <c r="AD14" s="377"/>
      <c r="AE14" s="377"/>
      <c r="AF14" s="377"/>
      <c r="AG14" s="378"/>
      <c r="AH14" s="306"/>
      <c r="AI14" s="307"/>
      <c r="AJ14" s="307"/>
      <c r="AK14" s="307"/>
      <c r="AL14" s="307"/>
      <c r="AM14" s="393"/>
      <c r="AN14" s="306"/>
      <c r="AO14" s="307"/>
      <c r="AP14" s="307"/>
      <c r="AQ14" s="307"/>
      <c r="AR14" s="307"/>
      <c r="AS14" s="307"/>
      <c r="AT14" s="307"/>
      <c r="AU14" s="308"/>
      <c r="AX14" s="8" t="s">
        <v>161</v>
      </c>
      <c r="AY14" s="8" t="s">
        <v>199</v>
      </c>
      <c r="AZ14" s="8">
        <f>'事業所等明細書【通年使用】（第44号様式別表1）'!$F$66</f>
        <v>0</v>
      </c>
      <c r="BA14" s="8">
        <f>'事業所等明細書【通年使用】（第44号様式別表1）'!$L$66</f>
        <v>0</v>
      </c>
    </row>
    <row r="15" spans="2:53" ht="12" customHeight="1">
      <c r="B15" s="477"/>
      <c r="C15" s="261"/>
      <c r="D15" s="261"/>
      <c r="E15" s="261"/>
      <c r="F15" s="261"/>
      <c r="G15" s="261"/>
      <c r="H15" s="261"/>
      <c r="I15" s="261"/>
      <c r="J15" s="261"/>
      <c r="K15" s="261"/>
      <c r="L15" s="479" t="str">
        <f t="shared" ref="L15" si="1">IF($B15="","",INDEX($AX$3:$AY$40,MATCH($B15,$AX$3:$AX$40,0),2))</f>
        <v/>
      </c>
      <c r="M15" s="479"/>
      <c r="N15" s="479"/>
      <c r="O15" s="479"/>
      <c r="P15" s="479"/>
      <c r="Q15" s="479"/>
      <c r="R15" s="479"/>
      <c r="S15" s="479"/>
      <c r="T15" s="479"/>
      <c r="U15" s="479"/>
      <c r="V15" s="479"/>
      <c r="W15" s="479"/>
      <c r="X15" s="479"/>
      <c r="Y15" s="480"/>
      <c r="Z15" s="37"/>
      <c r="AA15" s="38"/>
      <c r="AB15" s="38"/>
      <c r="AC15" s="38"/>
      <c r="AD15" s="38"/>
      <c r="AE15" s="45"/>
      <c r="AF15" s="45"/>
      <c r="AG15" s="39"/>
      <c r="AH15" s="37"/>
      <c r="AI15" s="45"/>
      <c r="AJ15" s="38"/>
      <c r="AK15" s="38"/>
      <c r="AL15" s="38"/>
      <c r="AM15" s="39"/>
      <c r="AN15" s="37"/>
      <c r="AO15" s="38"/>
      <c r="AP15" s="89"/>
      <c r="AQ15" s="89"/>
      <c r="AR15" s="89"/>
      <c r="AS15" s="89"/>
      <c r="AT15" s="89"/>
      <c r="AU15" s="28"/>
      <c r="AX15" s="8" t="s">
        <v>162</v>
      </c>
      <c r="AY15" s="8" t="s">
        <v>200</v>
      </c>
      <c r="AZ15" s="8">
        <f>'事業所等明細書【通年使用】（第44号様式別表1）'!$F$70</f>
        <v>0</v>
      </c>
      <c r="BA15" s="8">
        <f>'事業所等明細書【通年使用】（第44号様式別表1）'!$L$70</f>
        <v>0</v>
      </c>
    </row>
    <row r="16" spans="2:53" ht="12" customHeight="1">
      <c r="B16" s="478"/>
      <c r="C16" s="262"/>
      <c r="D16" s="262"/>
      <c r="E16" s="262"/>
      <c r="F16" s="262"/>
      <c r="G16" s="262"/>
      <c r="H16" s="262"/>
      <c r="I16" s="262"/>
      <c r="J16" s="262"/>
      <c r="K16" s="262"/>
      <c r="L16" s="481"/>
      <c r="M16" s="481"/>
      <c r="N16" s="481"/>
      <c r="O16" s="481"/>
      <c r="P16" s="481"/>
      <c r="Q16" s="481"/>
      <c r="R16" s="481"/>
      <c r="S16" s="481"/>
      <c r="T16" s="481"/>
      <c r="U16" s="481"/>
      <c r="V16" s="481"/>
      <c r="W16" s="481"/>
      <c r="X16" s="481"/>
      <c r="Y16" s="482"/>
      <c r="Z16" s="376"/>
      <c r="AA16" s="377"/>
      <c r="AB16" s="377"/>
      <c r="AC16" s="377"/>
      <c r="AD16" s="377"/>
      <c r="AE16" s="377"/>
      <c r="AF16" s="377"/>
      <c r="AG16" s="378"/>
      <c r="AH16" s="306"/>
      <c r="AI16" s="307"/>
      <c r="AJ16" s="307"/>
      <c r="AK16" s="307"/>
      <c r="AL16" s="307"/>
      <c r="AM16" s="393"/>
      <c r="AN16" s="306"/>
      <c r="AO16" s="307"/>
      <c r="AP16" s="307"/>
      <c r="AQ16" s="307"/>
      <c r="AR16" s="307"/>
      <c r="AS16" s="307"/>
      <c r="AT16" s="307"/>
      <c r="AU16" s="308"/>
      <c r="AX16" s="8" t="s">
        <v>163</v>
      </c>
      <c r="AY16" s="8" t="s">
        <v>201</v>
      </c>
      <c r="AZ16" s="8">
        <f>'事業所等明細書【通年使用】（第44号様式別表1）'!$F$74</f>
        <v>0</v>
      </c>
      <c r="BA16" s="8">
        <f>'事業所等明細書【通年使用】（第44号様式別表1）'!$L$74</f>
        <v>0</v>
      </c>
    </row>
    <row r="17" spans="2:53" ht="12" customHeight="1">
      <c r="B17" s="477"/>
      <c r="C17" s="261"/>
      <c r="D17" s="261"/>
      <c r="E17" s="261"/>
      <c r="F17" s="261"/>
      <c r="G17" s="261"/>
      <c r="H17" s="261"/>
      <c r="I17" s="261"/>
      <c r="J17" s="261"/>
      <c r="K17" s="261"/>
      <c r="L17" s="479" t="str">
        <f t="shared" ref="L17" si="2">IF($B17="","",INDEX($AX$3:$AY$40,MATCH($B17,$AX$3:$AX$40,0),2))</f>
        <v/>
      </c>
      <c r="M17" s="479"/>
      <c r="N17" s="479"/>
      <c r="O17" s="479"/>
      <c r="P17" s="479"/>
      <c r="Q17" s="479"/>
      <c r="R17" s="479"/>
      <c r="S17" s="479"/>
      <c r="T17" s="479"/>
      <c r="U17" s="479"/>
      <c r="V17" s="479"/>
      <c r="W17" s="479"/>
      <c r="X17" s="479"/>
      <c r="Y17" s="480"/>
      <c r="Z17" s="37"/>
      <c r="AA17" s="38"/>
      <c r="AB17" s="38"/>
      <c r="AC17" s="38"/>
      <c r="AD17" s="38"/>
      <c r="AE17" s="45"/>
      <c r="AF17" s="45"/>
      <c r="AG17" s="39"/>
      <c r="AH17" s="37"/>
      <c r="AI17" s="45"/>
      <c r="AJ17" s="38"/>
      <c r="AK17" s="38"/>
      <c r="AL17" s="38"/>
      <c r="AM17" s="39"/>
      <c r="AN17" s="37"/>
      <c r="AO17" s="38"/>
      <c r="AP17" s="89"/>
      <c r="AQ17" s="89"/>
      <c r="AR17" s="89"/>
      <c r="AS17" s="89"/>
      <c r="AT17" s="89"/>
      <c r="AU17" s="28"/>
      <c r="AX17" s="8" t="s">
        <v>164</v>
      </c>
      <c r="AY17" s="8" t="s">
        <v>202</v>
      </c>
      <c r="AZ17" s="8">
        <f>'事業所等明細書【通年使用】（第44号様式別表1）'!$F$78</f>
        <v>0</v>
      </c>
      <c r="BA17" s="8">
        <f>'事業所等明細書【通年使用】（第44号様式別表1）'!$L$78</f>
        <v>0</v>
      </c>
    </row>
    <row r="18" spans="2:53" ht="12" customHeight="1">
      <c r="B18" s="478"/>
      <c r="C18" s="262"/>
      <c r="D18" s="262"/>
      <c r="E18" s="262"/>
      <c r="F18" s="262"/>
      <c r="G18" s="262"/>
      <c r="H18" s="262"/>
      <c r="I18" s="262"/>
      <c r="J18" s="262"/>
      <c r="K18" s="262"/>
      <c r="L18" s="481"/>
      <c r="M18" s="481"/>
      <c r="N18" s="481"/>
      <c r="O18" s="481"/>
      <c r="P18" s="481"/>
      <c r="Q18" s="481"/>
      <c r="R18" s="481"/>
      <c r="S18" s="481"/>
      <c r="T18" s="481"/>
      <c r="U18" s="481"/>
      <c r="V18" s="481"/>
      <c r="W18" s="481"/>
      <c r="X18" s="481"/>
      <c r="Y18" s="482"/>
      <c r="Z18" s="376"/>
      <c r="AA18" s="377"/>
      <c r="AB18" s="377"/>
      <c r="AC18" s="377"/>
      <c r="AD18" s="377"/>
      <c r="AE18" s="377"/>
      <c r="AF18" s="377"/>
      <c r="AG18" s="378"/>
      <c r="AH18" s="306"/>
      <c r="AI18" s="307"/>
      <c r="AJ18" s="307"/>
      <c r="AK18" s="307"/>
      <c r="AL18" s="307"/>
      <c r="AM18" s="393"/>
      <c r="AN18" s="306"/>
      <c r="AO18" s="307"/>
      <c r="AP18" s="307"/>
      <c r="AQ18" s="307"/>
      <c r="AR18" s="307"/>
      <c r="AS18" s="307"/>
      <c r="AT18" s="307"/>
      <c r="AU18" s="308"/>
      <c r="AX18" s="8" t="s">
        <v>165</v>
      </c>
      <c r="AY18" s="8" t="s">
        <v>203</v>
      </c>
      <c r="AZ18" s="8">
        <f>'事業所等明細書【通年使用】（第44号様式別表1）'!$F$96</f>
        <v>0</v>
      </c>
      <c r="BA18" s="8">
        <f>'事業所等明細書【通年使用】（第44号様式別表1）'!$L$96</f>
        <v>0</v>
      </c>
    </row>
    <row r="19" spans="2:53" ht="12" customHeight="1">
      <c r="B19" s="459" t="s">
        <v>143</v>
      </c>
      <c r="C19" s="460"/>
      <c r="D19" s="460"/>
      <c r="E19" s="460"/>
      <c r="F19" s="460"/>
      <c r="G19" s="460"/>
      <c r="H19" s="460"/>
      <c r="I19" s="460"/>
      <c r="J19" s="460"/>
      <c r="K19" s="460"/>
      <c r="L19" s="460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5"/>
      <c r="Z19" s="465"/>
      <c r="AA19" s="466"/>
      <c r="AB19" s="466"/>
      <c r="AC19" s="466"/>
      <c r="AD19" s="466"/>
      <c r="AE19" s="466"/>
      <c r="AF19" s="466"/>
      <c r="AG19" s="467"/>
      <c r="AH19" s="37"/>
      <c r="AI19" s="45"/>
      <c r="AJ19" s="38"/>
      <c r="AK19" s="38"/>
      <c r="AL19" s="38"/>
      <c r="AM19" s="39"/>
      <c r="AN19" s="37"/>
      <c r="AO19" s="38"/>
      <c r="AP19" s="89"/>
      <c r="AQ19" s="89"/>
      <c r="AR19" s="89"/>
      <c r="AS19" s="89"/>
      <c r="AT19" s="89"/>
      <c r="AU19" s="28"/>
      <c r="AX19" s="8" t="s">
        <v>166</v>
      </c>
      <c r="AY19" s="8" t="s">
        <v>204</v>
      </c>
      <c r="AZ19" s="8">
        <f>'事業所等明細書【通年使用】（第44号様式別表1）'!$F$100</f>
        <v>0</v>
      </c>
      <c r="BA19" s="8">
        <f>'事業所等明細書【通年使用】（第44号様式別表1）'!$L$100</f>
        <v>0</v>
      </c>
    </row>
    <row r="20" spans="2:53" ht="12" customHeight="1">
      <c r="B20" s="463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2"/>
      <c r="Z20" s="468"/>
      <c r="AA20" s="469"/>
      <c r="AB20" s="469"/>
      <c r="AC20" s="469"/>
      <c r="AD20" s="469"/>
      <c r="AE20" s="469"/>
      <c r="AF20" s="469"/>
      <c r="AG20" s="470"/>
      <c r="AH20" s="306"/>
      <c r="AI20" s="307"/>
      <c r="AJ20" s="307"/>
      <c r="AK20" s="307"/>
      <c r="AL20" s="307"/>
      <c r="AM20" s="393"/>
      <c r="AN20" s="306"/>
      <c r="AO20" s="307"/>
      <c r="AP20" s="307"/>
      <c r="AQ20" s="307"/>
      <c r="AR20" s="307"/>
      <c r="AS20" s="307"/>
      <c r="AT20" s="307"/>
      <c r="AU20" s="308"/>
      <c r="AX20" s="8" t="s">
        <v>167</v>
      </c>
      <c r="AY20" s="8" t="s">
        <v>205</v>
      </c>
      <c r="AZ20" s="8">
        <f>'事業所等明細書【通年使用】（第44号様式別表1）'!$F$104</f>
        <v>0</v>
      </c>
      <c r="BA20" s="8">
        <f>'事業所等明細書【通年使用】（第44号様式別表1）'!$L$104</f>
        <v>0</v>
      </c>
    </row>
    <row r="21" spans="2:53" ht="12" customHeight="1">
      <c r="B21" s="471" t="s">
        <v>144</v>
      </c>
      <c r="C21" s="472"/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2"/>
      <c r="O21" s="472"/>
      <c r="P21" s="472"/>
      <c r="Q21" s="472"/>
      <c r="R21" s="472"/>
      <c r="S21" s="472"/>
      <c r="T21" s="472"/>
      <c r="U21" s="472"/>
      <c r="V21" s="472"/>
      <c r="W21" s="472"/>
      <c r="X21" s="472"/>
      <c r="Y21" s="472"/>
      <c r="Z21" s="37"/>
      <c r="AA21" s="38"/>
      <c r="AB21" s="38"/>
      <c r="AC21" s="38"/>
      <c r="AD21" s="38"/>
      <c r="AE21" s="45"/>
      <c r="AF21" s="45"/>
      <c r="AG21" s="39"/>
      <c r="AH21" s="37"/>
      <c r="AI21" s="45"/>
      <c r="AJ21" s="38"/>
      <c r="AK21" s="38"/>
      <c r="AL21" s="38"/>
      <c r="AM21" s="39"/>
      <c r="AN21" s="37"/>
      <c r="AO21" s="38"/>
      <c r="AP21" s="89"/>
      <c r="AQ21" s="89"/>
      <c r="AR21" s="89"/>
      <c r="AS21" s="89"/>
      <c r="AT21" s="89"/>
      <c r="AU21" s="28"/>
      <c r="AX21" s="8" t="s">
        <v>168</v>
      </c>
      <c r="AY21" s="8" t="s">
        <v>206</v>
      </c>
      <c r="AZ21" s="8">
        <f>'事業所等明細書【通年使用】（第44号様式別表1）'!$F$108</f>
        <v>0</v>
      </c>
      <c r="BA21" s="8">
        <f>'事業所等明細書【通年使用】（第44号様式別表1）'!$L$108</f>
        <v>0</v>
      </c>
    </row>
    <row r="22" spans="2:53" ht="12" customHeight="1" thickBot="1">
      <c r="B22" s="501"/>
      <c r="C22" s="502"/>
      <c r="D22" s="502"/>
      <c r="E22" s="502"/>
      <c r="F22" s="502"/>
      <c r="G22" s="502"/>
      <c r="H22" s="502"/>
      <c r="I22" s="502"/>
      <c r="J22" s="502"/>
      <c r="K22" s="502"/>
      <c r="L22" s="502"/>
      <c r="M22" s="502"/>
      <c r="N22" s="502"/>
      <c r="O22" s="502"/>
      <c r="P22" s="502"/>
      <c r="Q22" s="502"/>
      <c r="R22" s="502"/>
      <c r="S22" s="502"/>
      <c r="T22" s="502"/>
      <c r="U22" s="502"/>
      <c r="V22" s="502"/>
      <c r="W22" s="502"/>
      <c r="X22" s="502"/>
      <c r="Y22" s="502"/>
      <c r="Z22" s="344">
        <f>SUM(Z12:AG18)</f>
        <v>0</v>
      </c>
      <c r="AA22" s="345"/>
      <c r="AB22" s="345"/>
      <c r="AC22" s="345"/>
      <c r="AD22" s="345"/>
      <c r="AE22" s="345"/>
      <c r="AF22" s="345"/>
      <c r="AG22" s="346"/>
      <c r="AH22" s="356">
        <f>SUM(AH12:AM20)</f>
        <v>0</v>
      </c>
      <c r="AI22" s="357"/>
      <c r="AJ22" s="357"/>
      <c r="AK22" s="357"/>
      <c r="AL22" s="357"/>
      <c r="AM22" s="358"/>
      <c r="AN22" s="356">
        <f>SUM(AN12:AU20)</f>
        <v>0</v>
      </c>
      <c r="AO22" s="357"/>
      <c r="AP22" s="357"/>
      <c r="AQ22" s="357"/>
      <c r="AR22" s="357"/>
      <c r="AS22" s="357"/>
      <c r="AT22" s="357"/>
      <c r="AU22" s="362"/>
      <c r="AX22" s="8" t="s">
        <v>169</v>
      </c>
      <c r="AY22" s="8" t="s">
        <v>207</v>
      </c>
      <c r="AZ22" s="8">
        <f>'事業所等明細書【通年使用】（第44号様式別表1）'!$F$112</f>
        <v>0</v>
      </c>
      <c r="BA22" s="8">
        <f>'事業所等明細書【通年使用】（第44号様式別表1）'!$L$112</f>
        <v>0</v>
      </c>
    </row>
    <row r="23" spans="2:53" ht="12" customHeight="1">
      <c r="B23" s="73"/>
      <c r="C23" s="74"/>
      <c r="D23" s="74"/>
      <c r="E23" s="107"/>
      <c r="F23" s="417" t="s">
        <v>126</v>
      </c>
      <c r="G23" s="418"/>
      <c r="H23" s="418"/>
      <c r="I23" s="418"/>
      <c r="J23" s="419"/>
      <c r="K23" s="483"/>
      <c r="L23" s="484"/>
      <c r="M23" s="484"/>
      <c r="N23" s="484"/>
      <c r="O23" s="484"/>
      <c r="P23" s="484"/>
      <c r="Q23" s="484"/>
      <c r="R23" s="484"/>
      <c r="S23" s="484"/>
      <c r="T23" s="484"/>
      <c r="U23" s="484"/>
      <c r="V23" s="485"/>
      <c r="W23" s="486" t="s">
        <v>141</v>
      </c>
      <c r="X23" s="486"/>
      <c r="Y23" s="486"/>
      <c r="Z23" s="486"/>
      <c r="AA23" s="486"/>
      <c r="AB23" s="486"/>
      <c r="AC23" s="488" t="str">
        <f>IF($K23="","",INDEX($AZ$3:$BA$45,MATCH($K23,$AZ$3:$AZ$45,0),2))</f>
        <v/>
      </c>
      <c r="AD23" s="488"/>
      <c r="AE23" s="488"/>
      <c r="AF23" s="488"/>
      <c r="AG23" s="488"/>
      <c r="AH23" s="488"/>
      <c r="AI23" s="488"/>
      <c r="AJ23" s="488"/>
      <c r="AK23" s="488"/>
      <c r="AL23" s="488"/>
      <c r="AM23" s="488"/>
      <c r="AN23" s="488"/>
      <c r="AO23" s="488"/>
      <c r="AP23" s="488"/>
      <c r="AQ23" s="488"/>
      <c r="AR23" s="488"/>
      <c r="AS23" s="488"/>
      <c r="AT23" s="488"/>
      <c r="AU23" s="489"/>
      <c r="AX23" s="8" t="s">
        <v>170</v>
      </c>
      <c r="AY23" s="8" t="s">
        <v>208</v>
      </c>
      <c r="AZ23" s="8">
        <f>'事業所等明細書【通年使用】（第44号様式別表1）'!$F$116</f>
        <v>0</v>
      </c>
      <c r="BA23" s="8">
        <f>'事業所等明細書【通年使用】（第44号様式別表1）'!$L$116</f>
        <v>0</v>
      </c>
    </row>
    <row r="24" spans="2:53" ht="12" customHeight="1">
      <c r="B24" s="81"/>
      <c r="C24" s="41"/>
      <c r="D24" s="41"/>
      <c r="E24" s="106"/>
      <c r="F24" s="420"/>
      <c r="G24" s="421"/>
      <c r="H24" s="421"/>
      <c r="I24" s="421"/>
      <c r="J24" s="422"/>
      <c r="K24" s="254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6"/>
      <c r="W24" s="487"/>
      <c r="X24" s="487"/>
      <c r="Y24" s="487"/>
      <c r="Z24" s="487"/>
      <c r="AA24" s="487"/>
      <c r="AB24" s="487"/>
      <c r="AC24" s="490"/>
      <c r="AD24" s="490"/>
      <c r="AE24" s="490"/>
      <c r="AF24" s="490"/>
      <c r="AG24" s="490"/>
      <c r="AH24" s="490"/>
      <c r="AI24" s="490"/>
      <c r="AJ24" s="490"/>
      <c r="AK24" s="490"/>
      <c r="AL24" s="490"/>
      <c r="AM24" s="490"/>
      <c r="AN24" s="490"/>
      <c r="AO24" s="490"/>
      <c r="AP24" s="490"/>
      <c r="AQ24" s="490"/>
      <c r="AR24" s="490"/>
      <c r="AS24" s="490"/>
      <c r="AT24" s="490"/>
      <c r="AU24" s="491"/>
      <c r="AX24" s="8" t="s">
        <v>171</v>
      </c>
      <c r="AY24" s="8" t="s">
        <v>209</v>
      </c>
      <c r="AZ24" s="8">
        <f>'事業所等明細書【通年使用】（第44号様式別表1）'!$F$120</f>
        <v>0</v>
      </c>
      <c r="BA24" s="8">
        <f>'事業所等明細書【通年使用】（第44号様式別表1）'!$L$120</f>
        <v>0</v>
      </c>
    </row>
    <row r="25" spans="2:53" ht="12" customHeight="1">
      <c r="B25" s="492" t="s">
        <v>142</v>
      </c>
      <c r="C25" s="493"/>
      <c r="D25" s="493"/>
      <c r="E25" s="493"/>
      <c r="F25" s="493"/>
      <c r="G25" s="493"/>
      <c r="H25" s="493"/>
      <c r="I25" s="493"/>
      <c r="J25" s="493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4" t="s">
        <v>18</v>
      </c>
      <c r="AA25" s="494"/>
      <c r="AB25" s="494"/>
      <c r="AC25" s="494"/>
      <c r="AD25" s="494"/>
      <c r="AE25" s="494"/>
      <c r="AF25" s="494"/>
      <c r="AG25" s="494"/>
      <c r="AH25" s="495" t="s">
        <v>36</v>
      </c>
      <c r="AI25" s="495"/>
      <c r="AJ25" s="495"/>
      <c r="AK25" s="495"/>
      <c r="AL25" s="495"/>
      <c r="AM25" s="495"/>
      <c r="AN25" s="495"/>
      <c r="AO25" s="495"/>
      <c r="AP25" s="495"/>
      <c r="AQ25" s="495"/>
      <c r="AR25" s="495"/>
      <c r="AS25" s="495"/>
      <c r="AT25" s="495"/>
      <c r="AU25" s="496"/>
      <c r="AX25" s="8" t="s">
        <v>172</v>
      </c>
      <c r="AY25" s="8" t="s">
        <v>210</v>
      </c>
      <c r="AZ25" s="8">
        <f>'事業所等明細書【通年使用】（第44号様式別表1）'!$F$138</f>
        <v>0</v>
      </c>
      <c r="BA25" s="8">
        <f>'事業所等明細書【通年使用】（第44号様式別表1）'!$L$138</f>
        <v>0</v>
      </c>
    </row>
    <row r="26" spans="2:53" ht="12" customHeight="1">
      <c r="B26" s="492"/>
      <c r="C26" s="493"/>
      <c r="D26" s="493"/>
      <c r="E26" s="493"/>
      <c r="F26" s="493"/>
      <c r="G26" s="493"/>
      <c r="H26" s="493"/>
      <c r="I26" s="493"/>
      <c r="J26" s="493"/>
      <c r="K26" s="493"/>
      <c r="L26" s="493"/>
      <c r="M26" s="493"/>
      <c r="N26" s="493"/>
      <c r="O26" s="493"/>
      <c r="P26" s="493"/>
      <c r="Q26" s="493"/>
      <c r="R26" s="493"/>
      <c r="S26" s="493"/>
      <c r="T26" s="493"/>
      <c r="U26" s="493"/>
      <c r="V26" s="493"/>
      <c r="W26" s="493"/>
      <c r="X26" s="493"/>
      <c r="Y26" s="493"/>
      <c r="Z26" s="487" t="s">
        <v>145</v>
      </c>
      <c r="AA26" s="487"/>
      <c r="AB26" s="487"/>
      <c r="AC26" s="487"/>
      <c r="AD26" s="487"/>
      <c r="AE26" s="487"/>
      <c r="AF26" s="487"/>
      <c r="AG26" s="487"/>
      <c r="AH26" s="487" t="s">
        <v>146</v>
      </c>
      <c r="AI26" s="487"/>
      <c r="AJ26" s="487"/>
      <c r="AK26" s="487"/>
      <c r="AL26" s="487"/>
      <c r="AM26" s="487"/>
      <c r="AN26" s="487" t="s">
        <v>147</v>
      </c>
      <c r="AO26" s="487"/>
      <c r="AP26" s="487"/>
      <c r="AQ26" s="487"/>
      <c r="AR26" s="487"/>
      <c r="AS26" s="487"/>
      <c r="AT26" s="487"/>
      <c r="AU26" s="497"/>
      <c r="AX26" s="8" t="s">
        <v>173</v>
      </c>
      <c r="AY26" s="8" t="s">
        <v>211</v>
      </c>
      <c r="AZ26" s="8">
        <f>'事業所等明細書【通年使用】（第44号様式別表1）'!$F$142</f>
        <v>0</v>
      </c>
      <c r="BA26" s="8">
        <f>'事業所等明細書【通年使用】（第44号様式別表1）'!$L$142</f>
        <v>0</v>
      </c>
    </row>
    <row r="27" spans="2:53" ht="12" customHeight="1">
      <c r="B27" s="477"/>
      <c r="C27" s="261"/>
      <c r="D27" s="261"/>
      <c r="E27" s="261"/>
      <c r="F27" s="261"/>
      <c r="G27" s="261"/>
      <c r="H27" s="261"/>
      <c r="I27" s="261"/>
      <c r="J27" s="261"/>
      <c r="K27" s="261"/>
      <c r="L27" s="479" t="str">
        <f>IF($B27="","",INDEX($AX$3:$AY$40,MATCH($B27,$AX$3:$AX$40,0),2))</f>
        <v/>
      </c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80"/>
      <c r="Z27" s="37"/>
      <c r="AA27" s="38"/>
      <c r="AB27" s="38"/>
      <c r="AC27" s="38"/>
      <c r="AD27" s="38"/>
      <c r="AE27" s="45"/>
      <c r="AF27" s="45"/>
      <c r="AG27" s="39" t="s">
        <v>20</v>
      </c>
      <c r="AH27" s="37"/>
      <c r="AI27" s="45"/>
      <c r="AJ27" s="38"/>
      <c r="AK27" s="38"/>
      <c r="AL27" s="38"/>
      <c r="AM27" s="39" t="s">
        <v>102</v>
      </c>
      <c r="AN27" s="37"/>
      <c r="AO27" s="38"/>
      <c r="AP27" s="89" t="s">
        <v>37</v>
      </c>
      <c r="AQ27" s="89"/>
      <c r="AR27" s="89" t="s">
        <v>32</v>
      </c>
      <c r="AS27" s="89"/>
      <c r="AT27" s="89" t="s">
        <v>31</v>
      </c>
      <c r="AU27" s="28" t="s">
        <v>30</v>
      </c>
      <c r="AX27" s="8" t="s">
        <v>174</v>
      </c>
      <c r="AY27" s="8" t="s">
        <v>212</v>
      </c>
      <c r="AZ27" s="8">
        <f>'事業所等明細書【通年使用】（第44号様式別表1）'!$F$146</f>
        <v>0</v>
      </c>
      <c r="BA27" s="8">
        <f>'事業所等明細書【通年使用】（第44号様式別表1）'!$L$146</f>
        <v>0</v>
      </c>
    </row>
    <row r="28" spans="2:53" ht="12" customHeight="1">
      <c r="B28" s="478"/>
      <c r="C28" s="262"/>
      <c r="D28" s="262"/>
      <c r="E28" s="262"/>
      <c r="F28" s="262"/>
      <c r="G28" s="262"/>
      <c r="H28" s="262"/>
      <c r="I28" s="262"/>
      <c r="J28" s="262"/>
      <c r="K28" s="262"/>
      <c r="L28" s="481"/>
      <c r="M28" s="481"/>
      <c r="N28" s="481"/>
      <c r="O28" s="481"/>
      <c r="P28" s="481"/>
      <c r="Q28" s="481"/>
      <c r="R28" s="481"/>
      <c r="S28" s="481"/>
      <c r="T28" s="481"/>
      <c r="U28" s="481"/>
      <c r="V28" s="481"/>
      <c r="W28" s="481"/>
      <c r="X28" s="481"/>
      <c r="Y28" s="482"/>
      <c r="Z28" s="376"/>
      <c r="AA28" s="377"/>
      <c r="AB28" s="377"/>
      <c r="AC28" s="377"/>
      <c r="AD28" s="377"/>
      <c r="AE28" s="377"/>
      <c r="AF28" s="377"/>
      <c r="AG28" s="378"/>
      <c r="AH28" s="306"/>
      <c r="AI28" s="307"/>
      <c r="AJ28" s="307"/>
      <c r="AK28" s="307"/>
      <c r="AL28" s="307"/>
      <c r="AM28" s="393"/>
      <c r="AN28" s="306"/>
      <c r="AO28" s="307"/>
      <c r="AP28" s="307"/>
      <c r="AQ28" s="307"/>
      <c r="AR28" s="307"/>
      <c r="AS28" s="307"/>
      <c r="AT28" s="307"/>
      <c r="AU28" s="308"/>
      <c r="AX28" s="8" t="s">
        <v>175</v>
      </c>
      <c r="AY28" s="8" t="s">
        <v>213</v>
      </c>
      <c r="AZ28" s="8">
        <f>'事業所等明細書【通年使用】（第44号様式別表1）'!$F$150</f>
        <v>0</v>
      </c>
      <c r="BA28" s="8">
        <f>'事業所等明細書【通年使用】（第44号様式別表1）'!$L$150</f>
        <v>0</v>
      </c>
    </row>
    <row r="29" spans="2:53" ht="12" customHeight="1">
      <c r="B29" s="477"/>
      <c r="C29" s="261"/>
      <c r="D29" s="261"/>
      <c r="E29" s="261"/>
      <c r="F29" s="261"/>
      <c r="G29" s="261"/>
      <c r="H29" s="261"/>
      <c r="I29" s="261"/>
      <c r="J29" s="261"/>
      <c r="K29" s="261"/>
      <c r="L29" s="479" t="str">
        <f t="shared" ref="L29" si="3">IF($B29="","",INDEX($AX$3:$AY$40,MATCH($B29,$AX$3:$AX$40,0),2))</f>
        <v/>
      </c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80"/>
      <c r="Z29" s="37"/>
      <c r="AA29" s="38"/>
      <c r="AB29" s="38"/>
      <c r="AC29" s="38"/>
      <c r="AD29" s="38"/>
      <c r="AE29" s="45"/>
      <c r="AF29" s="45"/>
      <c r="AG29" s="39"/>
      <c r="AH29" s="37"/>
      <c r="AI29" s="45"/>
      <c r="AJ29" s="38"/>
      <c r="AK29" s="38"/>
      <c r="AL29" s="38"/>
      <c r="AM29" s="39"/>
      <c r="AN29" s="37"/>
      <c r="AO29" s="38"/>
      <c r="AP29" s="89"/>
      <c r="AQ29" s="89"/>
      <c r="AR29" s="89"/>
      <c r="AS29" s="89"/>
      <c r="AT29" s="89"/>
      <c r="AU29" s="28"/>
      <c r="AX29" s="8" t="s">
        <v>176</v>
      </c>
      <c r="AY29" s="8" t="s">
        <v>214</v>
      </c>
      <c r="AZ29" s="8">
        <f>'事業所等明細書【通年使用】（第44号様式別表1）'!$F$154</f>
        <v>0</v>
      </c>
      <c r="BA29" s="8">
        <f>'事業所等明細書【通年使用】（第44号様式別表1）'!$L$154</f>
        <v>0</v>
      </c>
    </row>
    <row r="30" spans="2:53" ht="12" customHeight="1">
      <c r="B30" s="478"/>
      <c r="C30" s="262"/>
      <c r="D30" s="262"/>
      <c r="E30" s="262"/>
      <c r="F30" s="262"/>
      <c r="G30" s="262"/>
      <c r="H30" s="262"/>
      <c r="I30" s="262"/>
      <c r="J30" s="262"/>
      <c r="K30" s="262"/>
      <c r="L30" s="481"/>
      <c r="M30" s="481"/>
      <c r="N30" s="481"/>
      <c r="O30" s="481"/>
      <c r="P30" s="481"/>
      <c r="Q30" s="481"/>
      <c r="R30" s="481"/>
      <c r="S30" s="481"/>
      <c r="T30" s="481"/>
      <c r="U30" s="481"/>
      <c r="V30" s="481"/>
      <c r="W30" s="481"/>
      <c r="X30" s="481"/>
      <c r="Y30" s="482"/>
      <c r="Z30" s="376"/>
      <c r="AA30" s="377"/>
      <c r="AB30" s="377"/>
      <c r="AC30" s="377"/>
      <c r="AD30" s="377"/>
      <c r="AE30" s="377"/>
      <c r="AF30" s="377"/>
      <c r="AG30" s="378"/>
      <c r="AH30" s="306"/>
      <c r="AI30" s="307"/>
      <c r="AJ30" s="307"/>
      <c r="AK30" s="307"/>
      <c r="AL30" s="307"/>
      <c r="AM30" s="393"/>
      <c r="AN30" s="306"/>
      <c r="AO30" s="307"/>
      <c r="AP30" s="307"/>
      <c r="AQ30" s="307"/>
      <c r="AR30" s="307"/>
      <c r="AS30" s="307"/>
      <c r="AT30" s="307"/>
      <c r="AU30" s="308"/>
      <c r="AX30" s="8" t="s">
        <v>177</v>
      </c>
      <c r="AY30" s="8" t="s">
        <v>215</v>
      </c>
      <c r="AZ30" s="8">
        <f>'事業所等明細書【通年使用】（第44号様式別表1）'!$F$158</f>
        <v>0</v>
      </c>
      <c r="BA30" s="8">
        <f>'事業所等明細書【通年使用】（第44号様式別表1）'!$L$158</f>
        <v>0</v>
      </c>
    </row>
    <row r="31" spans="2:53" ht="12" customHeight="1">
      <c r="B31" s="477"/>
      <c r="C31" s="261"/>
      <c r="D31" s="261"/>
      <c r="E31" s="261"/>
      <c r="F31" s="261"/>
      <c r="G31" s="261"/>
      <c r="H31" s="261"/>
      <c r="I31" s="261"/>
      <c r="J31" s="261"/>
      <c r="K31" s="261"/>
      <c r="L31" s="479" t="str">
        <f t="shared" ref="L31" si="4">IF($B31="","",INDEX($AX$3:$AY$40,MATCH($B31,$AX$3:$AX$40,0),2))</f>
        <v/>
      </c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80"/>
      <c r="Z31" s="37"/>
      <c r="AA31" s="38"/>
      <c r="AB31" s="38"/>
      <c r="AC31" s="38"/>
      <c r="AD31" s="38"/>
      <c r="AE31" s="45"/>
      <c r="AF31" s="45"/>
      <c r="AG31" s="39"/>
      <c r="AH31" s="37"/>
      <c r="AI31" s="45"/>
      <c r="AJ31" s="38"/>
      <c r="AK31" s="38"/>
      <c r="AL31" s="38"/>
      <c r="AM31" s="39"/>
      <c r="AN31" s="37"/>
      <c r="AO31" s="38"/>
      <c r="AP31" s="89"/>
      <c r="AQ31" s="89"/>
      <c r="AR31" s="89"/>
      <c r="AS31" s="89"/>
      <c r="AT31" s="89"/>
      <c r="AU31" s="28"/>
      <c r="AX31" s="8" t="s">
        <v>178</v>
      </c>
      <c r="AY31" s="8" t="s">
        <v>216</v>
      </c>
      <c r="AZ31" s="8">
        <f>'事業所等明細書【通年使用】（第44号様式別表1）'!$F$162</f>
        <v>0</v>
      </c>
      <c r="BA31" s="8">
        <f>'事業所等明細書【通年使用】（第44号様式別表1）'!$L$162</f>
        <v>0</v>
      </c>
    </row>
    <row r="32" spans="2:53" ht="12" customHeight="1">
      <c r="B32" s="478"/>
      <c r="C32" s="262"/>
      <c r="D32" s="262"/>
      <c r="E32" s="262"/>
      <c r="F32" s="262"/>
      <c r="G32" s="262"/>
      <c r="H32" s="262"/>
      <c r="I32" s="262"/>
      <c r="J32" s="262"/>
      <c r="K32" s="262"/>
      <c r="L32" s="481"/>
      <c r="M32" s="481"/>
      <c r="N32" s="481"/>
      <c r="O32" s="481"/>
      <c r="P32" s="481"/>
      <c r="Q32" s="481"/>
      <c r="R32" s="481"/>
      <c r="S32" s="481"/>
      <c r="T32" s="481"/>
      <c r="U32" s="481"/>
      <c r="V32" s="481"/>
      <c r="W32" s="481"/>
      <c r="X32" s="481"/>
      <c r="Y32" s="482"/>
      <c r="Z32" s="376"/>
      <c r="AA32" s="377"/>
      <c r="AB32" s="377"/>
      <c r="AC32" s="377"/>
      <c r="AD32" s="377"/>
      <c r="AE32" s="377"/>
      <c r="AF32" s="377"/>
      <c r="AG32" s="378"/>
      <c r="AH32" s="306"/>
      <c r="AI32" s="307"/>
      <c r="AJ32" s="307"/>
      <c r="AK32" s="307"/>
      <c r="AL32" s="307"/>
      <c r="AM32" s="393"/>
      <c r="AN32" s="306"/>
      <c r="AO32" s="307"/>
      <c r="AP32" s="307"/>
      <c r="AQ32" s="307"/>
      <c r="AR32" s="307"/>
      <c r="AS32" s="307"/>
      <c r="AT32" s="307"/>
      <c r="AU32" s="308"/>
      <c r="AX32" s="8" t="s">
        <v>179</v>
      </c>
      <c r="AY32" s="8" t="s">
        <v>217</v>
      </c>
      <c r="AZ32" s="8">
        <f>'事業所等明細書【通年使用】（第44号様式別表1）'!$F$180</f>
        <v>0</v>
      </c>
      <c r="BA32" s="8">
        <f>'事業所等明細書【通年使用】（第44号様式別表1）'!$L$180</f>
        <v>0</v>
      </c>
    </row>
    <row r="33" spans="2:53" ht="12" customHeight="1">
      <c r="B33" s="477"/>
      <c r="C33" s="261"/>
      <c r="D33" s="261"/>
      <c r="E33" s="261"/>
      <c r="F33" s="261"/>
      <c r="G33" s="261"/>
      <c r="H33" s="261"/>
      <c r="I33" s="261"/>
      <c r="J33" s="261"/>
      <c r="K33" s="261"/>
      <c r="L33" s="479" t="str">
        <f t="shared" ref="L33" si="5">IF($B33="","",INDEX($AX$3:$AY$40,MATCH($B33,$AX$3:$AX$40,0),2))</f>
        <v/>
      </c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80"/>
      <c r="Z33" s="37"/>
      <c r="AA33" s="38"/>
      <c r="AB33" s="38"/>
      <c r="AC33" s="38"/>
      <c r="AD33" s="38"/>
      <c r="AE33" s="45"/>
      <c r="AF33" s="45"/>
      <c r="AG33" s="39"/>
      <c r="AH33" s="37"/>
      <c r="AI33" s="45"/>
      <c r="AJ33" s="38"/>
      <c r="AK33" s="38"/>
      <c r="AL33" s="38"/>
      <c r="AM33" s="39"/>
      <c r="AN33" s="37"/>
      <c r="AO33" s="38"/>
      <c r="AP33" s="89"/>
      <c r="AQ33" s="89"/>
      <c r="AR33" s="89"/>
      <c r="AS33" s="89"/>
      <c r="AT33" s="89"/>
      <c r="AU33" s="28"/>
      <c r="AX33" s="8" t="s">
        <v>180</v>
      </c>
      <c r="AY33" s="8" t="s">
        <v>218</v>
      </c>
      <c r="AZ33" s="8">
        <f>'事業所等明細書【通年使用】（第44号様式別表1）'!$F$184</f>
        <v>0</v>
      </c>
      <c r="BA33" s="8">
        <f>'事業所等明細書【通年使用】（第44号様式別表1）'!$L$184</f>
        <v>0</v>
      </c>
    </row>
    <row r="34" spans="2:53" ht="12" customHeight="1">
      <c r="B34" s="478"/>
      <c r="C34" s="262"/>
      <c r="D34" s="262"/>
      <c r="E34" s="262"/>
      <c r="F34" s="262"/>
      <c r="G34" s="262"/>
      <c r="H34" s="262"/>
      <c r="I34" s="262"/>
      <c r="J34" s="262"/>
      <c r="K34" s="262"/>
      <c r="L34" s="481"/>
      <c r="M34" s="481"/>
      <c r="N34" s="481"/>
      <c r="O34" s="481"/>
      <c r="P34" s="481"/>
      <c r="Q34" s="481"/>
      <c r="R34" s="481"/>
      <c r="S34" s="481"/>
      <c r="T34" s="481"/>
      <c r="U34" s="481"/>
      <c r="V34" s="481"/>
      <c r="W34" s="481"/>
      <c r="X34" s="481"/>
      <c r="Y34" s="482"/>
      <c r="Z34" s="376"/>
      <c r="AA34" s="377"/>
      <c r="AB34" s="377"/>
      <c r="AC34" s="377"/>
      <c r="AD34" s="377"/>
      <c r="AE34" s="377"/>
      <c r="AF34" s="377"/>
      <c r="AG34" s="378"/>
      <c r="AH34" s="306"/>
      <c r="AI34" s="307"/>
      <c r="AJ34" s="307"/>
      <c r="AK34" s="307"/>
      <c r="AL34" s="307"/>
      <c r="AM34" s="393"/>
      <c r="AN34" s="306"/>
      <c r="AO34" s="307"/>
      <c r="AP34" s="307"/>
      <c r="AQ34" s="307"/>
      <c r="AR34" s="307"/>
      <c r="AS34" s="307"/>
      <c r="AT34" s="307"/>
      <c r="AU34" s="308"/>
      <c r="AX34" s="8" t="s">
        <v>182</v>
      </c>
      <c r="AY34" s="8" t="s">
        <v>219</v>
      </c>
      <c r="AZ34" s="8">
        <f>'事業所等明細書【通年使用】（第44号様式別表1）'!$F$188</f>
        <v>0</v>
      </c>
      <c r="BA34" s="8">
        <f>'事業所等明細書【通年使用】（第44号様式別表1）'!$L$188</f>
        <v>0</v>
      </c>
    </row>
    <row r="35" spans="2:53" ht="12" customHeight="1">
      <c r="B35" s="459" t="s">
        <v>143</v>
      </c>
      <c r="C35" s="460"/>
      <c r="D35" s="460"/>
      <c r="E35" s="460"/>
      <c r="F35" s="460"/>
      <c r="G35" s="460"/>
      <c r="H35" s="460"/>
      <c r="I35" s="460"/>
      <c r="J35" s="460"/>
      <c r="K35" s="460"/>
      <c r="L35" s="460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5"/>
      <c r="Z35" s="465"/>
      <c r="AA35" s="466"/>
      <c r="AB35" s="466"/>
      <c r="AC35" s="466"/>
      <c r="AD35" s="466"/>
      <c r="AE35" s="466"/>
      <c r="AF35" s="466"/>
      <c r="AG35" s="467"/>
      <c r="AH35" s="37"/>
      <c r="AI35" s="45"/>
      <c r="AJ35" s="38"/>
      <c r="AK35" s="38"/>
      <c r="AL35" s="38"/>
      <c r="AM35" s="39"/>
      <c r="AN35" s="37"/>
      <c r="AO35" s="38"/>
      <c r="AP35" s="89"/>
      <c r="AQ35" s="89"/>
      <c r="AR35" s="89"/>
      <c r="AS35" s="89"/>
      <c r="AT35" s="89"/>
      <c r="AU35" s="28"/>
      <c r="AX35" s="8" t="s">
        <v>181</v>
      </c>
      <c r="AY35" s="8" t="s">
        <v>220</v>
      </c>
      <c r="AZ35" s="8">
        <f>'事業所等明細書【通年使用】（第44号様式別表1）'!$F$192</f>
        <v>0</v>
      </c>
      <c r="BA35" s="8">
        <f>'事業所等明細書【通年使用】（第44号様式別表1）'!$L$192</f>
        <v>0</v>
      </c>
    </row>
    <row r="36" spans="2:53" ht="12" customHeight="1">
      <c r="B36" s="463"/>
      <c r="C36" s="464"/>
      <c r="D36" s="464"/>
      <c r="E36" s="464"/>
      <c r="F36" s="464"/>
      <c r="G36" s="464"/>
      <c r="H36" s="464"/>
      <c r="I36" s="464"/>
      <c r="J36" s="464"/>
      <c r="K36" s="464"/>
      <c r="L36" s="464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2"/>
      <c r="Z36" s="468"/>
      <c r="AA36" s="469"/>
      <c r="AB36" s="469"/>
      <c r="AC36" s="469"/>
      <c r="AD36" s="469"/>
      <c r="AE36" s="469"/>
      <c r="AF36" s="469"/>
      <c r="AG36" s="470"/>
      <c r="AH36" s="306"/>
      <c r="AI36" s="307"/>
      <c r="AJ36" s="307"/>
      <c r="AK36" s="307"/>
      <c r="AL36" s="307"/>
      <c r="AM36" s="393"/>
      <c r="AN36" s="306"/>
      <c r="AO36" s="307"/>
      <c r="AP36" s="307"/>
      <c r="AQ36" s="307"/>
      <c r="AR36" s="307"/>
      <c r="AS36" s="307"/>
      <c r="AT36" s="307"/>
      <c r="AU36" s="308"/>
      <c r="AX36" s="8" t="s">
        <v>183</v>
      </c>
      <c r="AY36" s="8" t="s">
        <v>221</v>
      </c>
      <c r="AZ36" s="8">
        <f>'事業所等明細書【通年使用】（第44号様式別表1）'!$F$196</f>
        <v>0</v>
      </c>
      <c r="BA36" s="8">
        <f>'事業所等明細書【通年使用】（第44号様式別表1）'!$L$196</f>
        <v>0</v>
      </c>
    </row>
    <row r="37" spans="2:53" ht="12" customHeight="1">
      <c r="B37" s="471" t="s">
        <v>144</v>
      </c>
      <c r="C37" s="472"/>
      <c r="D37" s="472"/>
      <c r="E37" s="472"/>
      <c r="F37" s="472"/>
      <c r="G37" s="472"/>
      <c r="H37" s="472"/>
      <c r="I37" s="472"/>
      <c r="J37" s="472"/>
      <c r="K37" s="472"/>
      <c r="L37" s="472"/>
      <c r="M37" s="472"/>
      <c r="N37" s="472"/>
      <c r="O37" s="472"/>
      <c r="P37" s="472"/>
      <c r="Q37" s="472"/>
      <c r="R37" s="472"/>
      <c r="S37" s="472"/>
      <c r="T37" s="472"/>
      <c r="U37" s="472"/>
      <c r="V37" s="472"/>
      <c r="W37" s="472"/>
      <c r="X37" s="472"/>
      <c r="Y37" s="472"/>
      <c r="Z37" s="37"/>
      <c r="AA37" s="38"/>
      <c r="AB37" s="38"/>
      <c r="AC37" s="38"/>
      <c r="AD37" s="38"/>
      <c r="AE37" s="45"/>
      <c r="AF37" s="45"/>
      <c r="AG37" s="39"/>
      <c r="AH37" s="37"/>
      <c r="AI37" s="45"/>
      <c r="AJ37" s="38"/>
      <c r="AK37" s="38"/>
      <c r="AL37" s="38"/>
      <c r="AM37" s="39"/>
      <c r="AN37" s="37"/>
      <c r="AO37" s="38"/>
      <c r="AP37" s="89"/>
      <c r="AQ37" s="89"/>
      <c r="AR37" s="89"/>
      <c r="AS37" s="89"/>
      <c r="AT37" s="89"/>
      <c r="AU37" s="28"/>
      <c r="AX37" s="8" t="s">
        <v>184</v>
      </c>
      <c r="AY37" s="8" t="s">
        <v>222</v>
      </c>
      <c r="AZ37" s="8">
        <f>'事業所等明細書【通年使用】（第44号様式別表1）'!$F$200</f>
        <v>0</v>
      </c>
      <c r="BA37" s="8">
        <f>'事業所等明細書【通年使用】（第44号様式別表1）'!$L$200</f>
        <v>0</v>
      </c>
    </row>
    <row r="38" spans="2:53" ht="12" customHeight="1">
      <c r="B38" s="471"/>
      <c r="C38" s="472"/>
      <c r="D38" s="472"/>
      <c r="E38" s="472"/>
      <c r="F38" s="472"/>
      <c r="G38" s="472"/>
      <c r="H38" s="472"/>
      <c r="I38" s="472"/>
      <c r="J38" s="472"/>
      <c r="K38" s="472"/>
      <c r="L38" s="472"/>
      <c r="M38" s="472"/>
      <c r="N38" s="472"/>
      <c r="O38" s="472"/>
      <c r="P38" s="472"/>
      <c r="Q38" s="472"/>
      <c r="R38" s="472"/>
      <c r="S38" s="472"/>
      <c r="T38" s="472"/>
      <c r="U38" s="472"/>
      <c r="V38" s="472"/>
      <c r="W38" s="472"/>
      <c r="X38" s="472"/>
      <c r="Y38" s="472"/>
      <c r="Z38" s="347">
        <f>SUM(Z28:AG34)</f>
        <v>0</v>
      </c>
      <c r="AA38" s="348"/>
      <c r="AB38" s="348"/>
      <c r="AC38" s="348"/>
      <c r="AD38" s="348"/>
      <c r="AE38" s="348"/>
      <c r="AF38" s="348"/>
      <c r="AG38" s="349"/>
      <c r="AH38" s="473">
        <f>SUM(AH28:AM36)</f>
        <v>0</v>
      </c>
      <c r="AI38" s="474"/>
      <c r="AJ38" s="474"/>
      <c r="AK38" s="474"/>
      <c r="AL38" s="474"/>
      <c r="AM38" s="475"/>
      <c r="AN38" s="473">
        <f>SUM(AN28:AU36)</f>
        <v>0</v>
      </c>
      <c r="AO38" s="474"/>
      <c r="AP38" s="474"/>
      <c r="AQ38" s="474"/>
      <c r="AR38" s="474"/>
      <c r="AS38" s="474"/>
      <c r="AT38" s="474"/>
      <c r="AU38" s="476"/>
      <c r="AX38" s="8" t="s">
        <v>185</v>
      </c>
      <c r="AY38" s="8" t="s">
        <v>223</v>
      </c>
      <c r="AZ38" s="8">
        <f>'事業所等明細書【通年使用】（第44号様式別表1）'!$F$204</f>
        <v>0</v>
      </c>
      <c r="BA38" s="8">
        <f>'事業所等明細書【通年使用】（第44号様式別表1）'!$L$204</f>
        <v>0</v>
      </c>
    </row>
    <row r="39" spans="2:53" ht="12" customHeight="1">
      <c r="B39" s="459" t="s">
        <v>149</v>
      </c>
      <c r="C39" s="460"/>
      <c r="D39" s="460"/>
      <c r="E39" s="460"/>
      <c r="F39" s="460"/>
      <c r="G39" s="460"/>
      <c r="H39" s="460"/>
      <c r="I39" s="460"/>
      <c r="J39" s="460"/>
      <c r="K39" s="460"/>
      <c r="L39" s="460"/>
      <c r="M39" s="460"/>
      <c r="N39" s="404"/>
      <c r="O39" s="404"/>
      <c r="P39" s="404"/>
      <c r="Q39" s="404"/>
      <c r="R39" s="404"/>
      <c r="S39" s="404"/>
      <c r="T39" s="404"/>
      <c r="U39" s="404"/>
      <c r="V39" s="404"/>
      <c r="W39" s="404"/>
      <c r="X39" s="404"/>
      <c r="Y39" s="405"/>
      <c r="Z39" s="37"/>
      <c r="AA39" s="38"/>
      <c r="AB39" s="38"/>
      <c r="AC39" s="38"/>
      <c r="AD39" s="38"/>
      <c r="AE39" s="45"/>
      <c r="AF39" s="45"/>
      <c r="AG39" s="39"/>
      <c r="AH39" s="37"/>
      <c r="AI39" s="45"/>
      <c r="AJ39" s="38"/>
      <c r="AK39" s="38"/>
      <c r="AL39" s="38"/>
      <c r="AM39" s="39"/>
      <c r="AN39" s="37"/>
      <c r="AO39" s="38"/>
      <c r="AP39" s="89"/>
      <c r="AQ39" s="89"/>
      <c r="AR39" s="89"/>
      <c r="AS39" s="89"/>
      <c r="AT39" s="89"/>
      <c r="AU39" s="28"/>
      <c r="AX39" s="8" t="s">
        <v>186</v>
      </c>
      <c r="AY39" s="8" t="s">
        <v>224</v>
      </c>
      <c r="AZ39" s="8">
        <f>'事業所等明細書【通年使用】（第44号様式別表1）'!$F$222</f>
        <v>0</v>
      </c>
      <c r="BA39" s="8">
        <f>'事業所等明細書【通年使用】（第44号様式別表1）'!$L$222</f>
        <v>0</v>
      </c>
    </row>
    <row r="40" spans="2:53" ht="12" customHeight="1" thickBot="1">
      <c r="B40" s="461"/>
      <c r="C40" s="462"/>
      <c r="D40" s="462"/>
      <c r="E40" s="462"/>
      <c r="F40" s="462"/>
      <c r="G40" s="462"/>
      <c r="H40" s="462"/>
      <c r="I40" s="462"/>
      <c r="J40" s="462"/>
      <c r="K40" s="462"/>
      <c r="L40" s="462"/>
      <c r="M40" s="462"/>
      <c r="N40" s="413"/>
      <c r="O40" s="413"/>
      <c r="P40" s="413"/>
      <c r="Q40" s="413"/>
      <c r="R40" s="413"/>
      <c r="S40" s="413"/>
      <c r="T40" s="413"/>
      <c r="U40" s="413"/>
      <c r="V40" s="413"/>
      <c r="W40" s="413"/>
      <c r="X40" s="413"/>
      <c r="Y40" s="414"/>
      <c r="Z40" s="350">
        <f>$Z$22+$Z$38+$Z$64+$Z$80+$Z$106+$Z$122+$Z$148+$Z$164+$Z$190+$Z$206+$Z$232+$Z$248</f>
        <v>0</v>
      </c>
      <c r="AA40" s="351"/>
      <c r="AB40" s="351"/>
      <c r="AC40" s="351"/>
      <c r="AD40" s="351"/>
      <c r="AE40" s="351"/>
      <c r="AF40" s="351"/>
      <c r="AG40" s="352"/>
      <c r="AH40" s="359">
        <f>$AH$22+$AH$38+$AH$64+$AH$80+$AH$106+$AH$122+$AH$148+$AH$164+$AH$190+$AH$206+$AH$232+$AH$248</f>
        <v>0</v>
      </c>
      <c r="AI40" s="360"/>
      <c r="AJ40" s="360"/>
      <c r="AK40" s="360"/>
      <c r="AL40" s="360"/>
      <c r="AM40" s="361"/>
      <c r="AN40" s="359">
        <f>$AN$22+$AN$38+$AN$64+$AN$80+$AN$106+$AN$122+$AN$148+$AN$164+$AN$190+$AN$206+$AN$232+$AN$248</f>
        <v>0</v>
      </c>
      <c r="AO40" s="360"/>
      <c r="AP40" s="360"/>
      <c r="AQ40" s="360"/>
      <c r="AR40" s="360"/>
      <c r="AS40" s="360"/>
      <c r="AT40" s="360"/>
      <c r="AU40" s="363"/>
      <c r="AX40" s="8" t="s">
        <v>187</v>
      </c>
      <c r="AY40" s="8" t="s">
        <v>225</v>
      </c>
      <c r="AZ40" s="8">
        <f>'事業所等明細書【通年使用】（第44号様式別表1）'!$F$226</f>
        <v>0</v>
      </c>
      <c r="BA40" s="8">
        <f>'事業所等明細書【通年使用】（第44号様式別表1）'!$L$226</f>
        <v>0</v>
      </c>
    </row>
    <row r="41" spans="2:53" ht="12" customHeight="1">
      <c r="B41" s="34"/>
      <c r="C41" s="34"/>
      <c r="D41" s="34"/>
      <c r="E41" s="34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3"/>
      <c r="T41" s="103"/>
      <c r="U41" s="103"/>
      <c r="V41" s="103"/>
      <c r="W41" s="103"/>
      <c r="X41" s="103"/>
      <c r="Y41" s="59"/>
      <c r="Z41" s="59"/>
      <c r="AA41" s="59"/>
      <c r="AB41" s="59"/>
      <c r="AC41" s="59"/>
      <c r="AD41" s="59"/>
      <c r="AE41" s="104"/>
      <c r="AF41" s="104"/>
      <c r="AG41" s="104"/>
      <c r="AH41" s="104"/>
      <c r="AI41" s="101"/>
      <c r="AJ41" s="36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Z41" s="8">
        <f>'事業所等明細書【通年使用】（第44号様式別表1）'!$F$230</f>
        <v>0</v>
      </c>
      <c r="BA41" s="8">
        <f>'事業所等明細書【通年使用】（第44号様式別表1）'!$L$230</f>
        <v>0</v>
      </c>
    </row>
    <row r="42" spans="2:53" ht="12" customHeight="1">
      <c r="B42" s="34"/>
      <c r="C42" s="34"/>
      <c r="D42" s="34"/>
      <c r="E42" s="34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3"/>
      <c r="T42" s="103"/>
      <c r="U42" s="103"/>
      <c r="V42" s="103"/>
      <c r="W42" s="103"/>
      <c r="X42" s="103"/>
      <c r="Y42" s="59"/>
      <c r="Z42" s="59"/>
      <c r="AA42" s="59"/>
      <c r="AB42" s="59"/>
      <c r="AC42" s="59"/>
      <c r="AD42" s="59"/>
      <c r="AE42" s="104"/>
      <c r="AF42" s="104"/>
      <c r="AG42" s="104"/>
      <c r="AH42" s="104"/>
      <c r="AI42" s="33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Z42" s="8">
        <f>'事業所等明細書【通年使用】（第44号様式別表1）'!$F$234</f>
        <v>0</v>
      </c>
      <c r="BA42" s="8">
        <f>'事業所等明細書【通年使用】（第44号様式別表1）'!$L$234</f>
        <v>0</v>
      </c>
    </row>
    <row r="43" spans="2:53" ht="12" customHeight="1" thickBot="1">
      <c r="B43" s="34"/>
      <c r="C43" s="34"/>
      <c r="D43" s="34"/>
      <c r="E43" s="34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3"/>
      <c r="T43" s="103"/>
      <c r="U43" s="103"/>
      <c r="V43" s="103"/>
      <c r="W43" s="103"/>
      <c r="X43" s="103"/>
      <c r="Y43" s="59"/>
      <c r="Z43" s="59"/>
      <c r="AA43" s="59"/>
      <c r="AB43" s="59"/>
      <c r="AC43" s="59"/>
      <c r="AD43" s="59"/>
      <c r="AE43" s="34"/>
      <c r="AF43" s="34"/>
      <c r="AG43" s="34"/>
      <c r="AH43" s="34"/>
      <c r="AI43" s="100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Z43" s="8">
        <f>'事業所等明細書【通年使用】（第44号様式別表1）'!$F$238</f>
        <v>0</v>
      </c>
      <c r="BA43" s="8">
        <f>'事業所等明細書【通年使用】（第44号様式別表1）'!$L$238</f>
        <v>0</v>
      </c>
    </row>
    <row r="44" spans="2:53" ht="12" customHeight="1">
      <c r="K44" s="34"/>
      <c r="L44" s="34"/>
      <c r="M44" s="34"/>
      <c r="N44" s="425"/>
      <c r="O44" s="425"/>
      <c r="P44" s="425"/>
      <c r="Q44" s="425"/>
      <c r="R44" s="425"/>
      <c r="S44" s="425"/>
      <c r="T44" s="34"/>
      <c r="U44" s="34"/>
      <c r="V44" s="34"/>
      <c r="W44" s="499" t="s">
        <v>140</v>
      </c>
      <c r="X44" s="10"/>
      <c r="Y44" s="10"/>
      <c r="Z44" s="10"/>
      <c r="AA44" s="10"/>
      <c r="AB44" s="10"/>
      <c r="AC44" s="10"/>
      <c r="AD44" s="10"/>
      <c r="AE44" s="431" t="s">
        <v>124</v>
      </c>
      <c r="AF44" s="432"/>
      <c r="AG44" s="294" t="s">
        <v>17</v>
      </c>
      <c r="AH44" s="295"/>
      <c r="AI44" s="295"/>
      <c r="AJ44" s="431" t="s">
        <v>77</v>
      </c>
      <c r="AK44" s="201"/>
      <c r="AL44" s="432"/>
      <c r="AM44" s="431" t="s">
        <v>133</v>
      </c>
      <c r="AN44" s="432"/>
      <c r="AO44" s="433" t="s">
        <v>90</v>
      </c>
      <c r="AP44" s="433"/>
      <c r="AQ44" s="433"/>
      <c r="AR44" s="433"/>
      <c r="AS44" s="433"/>
      <c r="AT44" s="434" t="s">
        <v>91</v>
      </c>
      <c r="AU44" s="435"/>
      <c r="AZ44" s="8">
        <f>'事業所等明細書【通年使用】（第44号様式別表1）'!$F$242</f>
        <v>0</v>
      </c>
      <c r="BA44" s="8">
        <f>'事業所等明細書【通年使用】（第44号様式別表1）'!$L$242</f>
        <v>0</v>
      </c>
    </row>
    <row r="45" spans="2:53" ht="12" customHeight="1">
      <c r="B45" s="498" t="s">
        <v>226</v>
      </c>
      <c r="C45" s="498"/>
      <c r="D45" s="498"/>
      <c r="E45" s="498"/>
      <c r="F45" s="498"/>
      <c r="G45" s="498"/>
      <c r="H45" s="498"/>
      <c r="I45" s="498"/>
      <c r="J45" s="498"/>
      <c r="K45" s="498"/>
      <c r="L45" s="498"/>
      <c r="M45" s="498"/>
      <c r="N45" s="498"/>
      <c r="O45" s="498"/>
      <c r="P45" s="498"/>
      <c r="Q45" s="498"/>
      <c r="R45" s="498"/>
      <c r="S45" s="498"/>
      <c r="T45" s="498"/>
      <c r="U45" s="498"/>
      <c r="V45" s="498"/>
      <c r="W45" s="500"/>
      <c r="X45" s="401" t="str">
        <f>IF('事業所税の申告書（第44号様式）'!$B$15="","",'事業所税の申告書（第44号様式）'!$B$15)</f>
        <v/>
      </c>
      <c r="Y45" s="402"/>
      <c r="Z45" s="402"/>
      <c r="AA45" s="402"/>
      <c r="AB45" s="402"/>
      <c r="AC45" s="402"/>
      <c r="AD45" s="52" t="s">
        <v>99</v>
      </c>
      <c r="AE45" s="437" t="s">
        <v>130</v>
      </c>
      <c r="AF45" s="438"/>
      <c r="AG45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45" s="217"/>
      <c r="AI45" s="217"/>
      <c r="AJ45" s="230"/>
      <c r="AK45" s="217"/>
      <c r="AL45" s="218"/>
      <c r="AM45" s="230"/>
      <c r="AN45" s="218"/>
      <c r="AO45" s="441" t="str">
        <f>CONCATENATE('事業所税の申告書（第44号様式）'!$AK$4,'事業所税の申告書（第44号様式）'!$AL$4,'事業所税の申告書（第44号様式）'!$AM$4,'事業所税の申告書（第44号様式）'!$Z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45" s="441"/>
      <c r="AQ45" s="441"/>
      <c r="AR45" s="441"/>
      <c r="AS45" s="441"/>
      <c r="AT45" s="230"/>
      <c r="AU45" s="259"/>
      <c r="AV45" s="245" t="s">
        <v>148</v>
      </c>
      <c r="AZ45" s="8">
        <f>'事業所等明細書【通年使用】（第44号様式別表1）'!$F$246</f>
        <v>0</v>
      </c>
      <c r="BA45" s="8">
        <f>'事業所等明細書【通年使用】（第44号様式別表1）'!$L$246</f>
        <v>0</v>
      </c>
    </row>
    <row r="46" spans="2:53" ht="12" customHeight="1"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N46" s="498"/>
      <c r="O46" s="498"/>
      <c r="P46" s="498"/>
      <c r="Q46" s="498"/>
      <c r="R46" s="498"/>
      <c r="S46" s="498"/>
      <c r="T46" s="498"/>
      <c r="U46" s="498"/>
      <c r="V46" s="498"/>
      <c r="W46" s="500"/>
      <c r="X46" s="31"/>
      <c r="Y46" s="30"/>
      <c r="Z46" s="30"/>
      <c r="AA46" s="30"/>
      <c r="AB46" s="30"/>
      <c r="AC46" s="30"/>
      <c r="AD46" s="30"/>
      <c r="AE46" s="439"/>
      <c r="AF46" s="440"/>
      <c r="AG46" s="231"/>
      <c r="AH46" s="263"/>
      <c r="AI46" s="263"/>
      <c r="AJ46" s="231"/>
      <c r="AK46" s="263"/>
      <c r="AL46" s="232"/>
      <c r="AM46" s="231"/>
      <c r="AN46" s="232"/>
      <c r="AO46" s="441"/>
      <c r="AP46" s="441"/>
      <c r="AQ46" s="441"/>
      <c r="AR46" s="441"/>
      <c r="AS46" s="441"/>
      <c r="AT46" s="231"/>
      <c r="AU46" s="260"/>
      <c r="AV46" s="245"/>
    </row>
    <row r="47" spans="2:53" ht="12" customHeight="1">
      <c r="B47" s="34"/>
      <c r="C47" s="34"/>
      <c r="D47" s="34"/>
      <c r="E47" s="34"/>
      <c r="F47" s="34"/>
      <c r="G47" s="34"/>
      <c r="H47" s="34"/>
      <c r="I47" s="34"/>
      <c r="J47" s="34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500"/>
      <c r="X47" s="401" t="str">
        <f>IF('事業所税の申告書（第44号様式）'!$K$15="","",'事業所税の申告書（第44号様式）'!$K$15)</f>
        <v/>
      </c>
      <c r="Y47" s="402"/>
      <c r="Z47" s="402"/>
      <c r="AA47" s="402"/>
      <c r="AB47" s="402"/>
      <c r="AC47" s="402"/>
      <c r="AD47" s="53" t="s">
        <v>100</v>
      </c>
      <c r="AE47" s="403" t="s">
        <v>106</v>
      </c>
      <c r="AF47" s="404"/>
      <c r="AG47" s="404"/>
      <c r="AH47" s="405"/>
      <c r="AI47" s="406" t="str">
        <f>IF('事業所税の申告書（第44号様式）'!$F$9="","",'事業所税の申告書（第44号様式）'!$F$9)</f>
        <v/>
      </c>
      <c r="AJ47" s="407"/>
      <c r="AK47" s="407"/>
      <c r="AL47" s="407"/>
      <c r="AM47" s="407"/>
      <c r="AN47" s="407"/>
      <c r="AO47" s="407"/>
      <c r="AP47" s="407"/>
      <c r="AQ47" s="407"/>
      <c r="AR47" s="407"/>
      <c r="AS47" s="407"/>
      <c r="AT47" s="407"/>
      <c r="AU47" s="408"/>
      <c r="AV47" s="245"/>
    </row>
    <row r="48" spans="2:53" ht="12" customHeight="1" thickBot="1">
      <c r="B48" s="34"/>
      <c r="C48" s="34"/>
      <c r="D48" s="34"/>
      <c r="E48" s="34"/>
      <c r="F48" s="34"/>
      <c r="G48" s="34"/>
      <c r="H48" s="34"/>
      <c r="I48" s="34"/>
      <c r="J48" s="34"/>
      <c r="K48" s="72"/>
      <c r="L48" s="72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500"/>
      <c r="X48" s="34"/>
      <c r="Y48" s="34"/>
      <c r="Z48" s="34"/>
      <c r="AA48" s="34"/>
      <c r="AB48" s="34"/>
      <c r="AC48" s="34"/>
      <c r="AD48" s="57"/>
      <c r="AE48" s="424" t="s">
        <v>107</v>
      </c>
      <c r="AF48" s="425"/>
      <c r="AG48" s="425"/>
      <c r="AH48" s="426"/>
      <c r="AI48" s="453"/>
      <c r="AJ48" s="454"/>
      <c r="AK48" s="454"/>
      <c r="AL48" s="454"/>
      <c r="AM48" s="454"/>
      <c r="AN48" s="454"/>
      <c r="AO48" s="454"/>
      <c r="AP48" s="454"/>
      <c r="AQ48" s="454"/>
      <c r="AR48" s="454"/>
      <c r="AS48" s="454"/>
      <c r="AT48" s="454"/>
      <c r="AU48" s="455"/>
      <c r="AV48" s="245"/>
    </row>
    <row r="49" spans="2:53" ht="12" customHeight="1">
      <c r="B49" s="73"/>
      <c r="C49" s="74"/>
      <c r="D49" s="74"/>
      <c r="E49" s="107"/>
      <c r="F49" s="417" t="s">
        <v>126</v>
      </c>
      <c r="G49" s="418"/>
      <c r="H49" s="418"/>
      <c r="I49" s="418"/>
      <c r="J49" s="419"/>
      <c r="K49" s="483"/>
      <c r="L49" s="484"/>
      <c r="M49" s="484"/>
      <c r="N49" s="484"/>
      <c r="O49" s="484"/>
      <c r="P49" s="484"/>
      <c r="Q49" s="484"/>
      <c r="R49" s="484"/>
      <c r="S49" s="484"/>
      <c r="T49" s="484"/>
      <c r="U49" s="484"/>
      <c r="V49" s="485"/>
      <c r="W49" s="486" t="s">
        <v>141</v>
      </c>
      <c r="X49" s="486"/>
      <c r="Y49" s="486"/>
      <c r="Z49" s="486"/>
      <c r="AA49" s="486"/>
      <c r="AB49" s="486"/>
      <c r="AC49" s="488" t="str">
        <f>IF($K49="","",INDEX($AZ$3:$BA$45,MATCH($K49,$AZ$3:$AZ$45,0),2))</f>
        <v/>
      </c>
      <c r="AD49" s="488"/>
      <c r="AE49" s="488"/>
      <c r="AF49" s="488"/>
      <c r="AG49" s="488"/>
      <c r="AH49" s="488"/>
      <c r="AI49" s="488"/>
      <c r="AJ49" s="488"/>
      <c r="AK49" s="488"/>
      <c r="AL49" s="488"/>
      <c r="AM49" s="488"/>
      <c r="AN49" s="488"/>
      <c r="AO49" s="488"/>
      <c r="AP49" s="488"/>
      <c r="AQ49" s="488"/>
      <c r="AR49" s="488"/>
      <c r="AS49" s="488"/>
      <c r="AT49" s="488"/>
      <c r="AU49" s="489"/>
      <c r="AV49" s="245"/>
    </row>
    <row r="50" spans="2:53" ht="12" customHeight="1">
      <c r="B50" s="81"/>
      <c r="C50" s="41"/>
      <c r="D50" s="41"/>
      <c r="E50" s="106"/>
      <c r="F50" s="420"/>
      <c r="G50" s="421"/>
      <c r="H50" s="421"/>
      <c r="I50" s="421"/>
      <c r="J50" s="422"/>
      <c r="K50" s="254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6"/>
      <c r="W50" s="487"/>
      <c r="X50" s="487"/>
      <c r="Y50" s="487"/>
      <c r="Z50" s="487"/>
      <c r="AA50" s="487"/>
      <c r="AB50" s="487"/>
      <c r="AC50" s="490"/>
      <c r="AD50" s="490"/>
      <c r="AE50" s="490"/>
      <c r="AF50" s="490"/>
      <c r="AG50" s="490"/>
      <c r="AH50" s="490"/>
      <c r="AI50" s="490"/>
      <c r="AJ50" s="490"/>
      <c r="AK50" s="490"/>
      <c r="AL50" s="490"/>
      <c r="AM50" s="490"/>
      <c r="AN50" s="490"/>
      <c r="AO50" s="490"/>
      <c r="AP50" s="490"/>
      <c r="AQ50" s="490"/>
      <c r="AR50" s="490"/>
      <c r="AS50" s="490"/>
      <c r="AT50" s="490"/>
      <c r="AU50" s="491"/>
      <c r="AV50" s="245"/>
    </row>
    <row r="51" spans="2:53" ht="12" customHeight="1">
      <c r="B51" s="492" t="s">
        <v>142</v>
      </c>
      <c r="C51" s="493"/>
      <c r="D51" s="493"/>
      <c r="E51" s="493"/>
      <c r="F51" s="493"/>
      <c r="G51" s="493"/>
      <c r="H51" s="493"/>
      <c r="I51" s="493"/>
      <c r="J51" s="493"/>
      <c r="K51" s="493"/>
      <c r="L51" s="493"/>
      <c r="M51" s="493"/>
      <c r="N51" s="493"/>
      <c r="O51" s="493"/>
      <c r="P51" s="493"/>
      <c r="Q51" s="493"/>
      <c r="R51" s="493"/>
      <c r="S51" s="493"/>
      <c r="T51" s="493"/>
      <c r="U51" s="493"/>
      <c r="V51" s="493"/>
      <c r="W51" s="493"/>
      <c r="X51" s="493"/>
      <c r="Y51" s="493"/>
      <c r="Z51" s="494" t="s">
        <v>18</v>
      </c>
      <c r="AA51" s="494"/>
      <c r="AB51" s="494"/>
      <c r="AC51" s="494"/>
      <c r="AD51" s="494"/>
      <c r="AE51" s="494"/>
      <c r="AF51" s="494"/>
      <c r="AG51" s="494"/>
      <c r="AH51" s="495" t="s">
        <v>36</v>
      </c>
      <c r="AI51" s="495"/>
      <c r="AJ51" s="495"/>
      <c r="AK51" s="495"/>
      <c r="AL51" s="495"/>
      <c r="AM51" s="495"/>
      <c r="AN51" s="495"/>
      <c r="AO51" s="495"/>
      <c r="AP51" s="495"/>
      <c r="AQ51" s="495"/>
      <c r="AR51" s="495"/>
      <c r="AS51" s="495"/>
      <c r="AT51" s="495"/>
      <c r="AU51" s="496"/>
      <c r="AV51" s="245"/>
      <c r="AY51" s="34"/>
      <c r="AZ51" s="34"/>
      <c r="BA51" s="34"/>
    </row>
    <row r="52" spans="2:53" ht="12" customHeight="1">
      <c r="B52" s="492"/>
      <c r="C52" s="493"/>
      <c r="D52" s="493"/>
      <c r="E52" s="493"/>
      <c r="F52" s="493"/>
      <c r="G52" s="493"/>
      <c r="H52" s="493"/>
      <c r="I52" s="493"/>
      <c r="J52" s="493"/>
      <c r="K52" s="493"/>
      <c r="L52" s="493"/>
      <c r="M52" s="493"/>
      <c r="N52" s="493"/>
      <c r="O52" s="493"/>
      <c r="P52" s="493"/>
      <c r="Q52" s="493"/>
      <c r="R52" s="493"/>
      <c r="S52" s="493"/>
      <c r="T52" s="493"/>
      <c r="U52" s="493"/>
      <c r="V52" s="493"/>
      <c r="W52" s="493"/>
      <c r="X52" s="493"/>
      <c r="Y52" s="493"/>
      <c r="Z52" s="487" t="s">
        <v>145</v>
      </c>
      <c r="AA52" s="487"/>
      <c r="AB52" s="487"/>
      <c r="AC52" s="487"/>
      <c r="AD52" s="487"/>
      <c r="AE52" s="487"/>
      <c r="AF52" s="487"/>
      <c r="AG52" s="487"/>
      <c r="AH52" s="487" t="s">
        <v>146</v>
      </c>
      <c r="AI52" s="487"/>
      <c r="AJ52" s="487"/>
      <c r="AK52" s="487"/>
      <c r="AL52" s="487"/>
      <c r="AM52" s="487"/>
      <c r="AN52" s="487" t="s">
        <v>147</v>
      </c>
      <c r="AO52" s="487"/>
      <c r="AP52" s="487"/>
      <c r="AQ52" s="487"/>
      <c r="AR52" s="487"/>
      <c r="AS52" s="487"/>
      <c r="AT52" s="487"/>
      <c r="AU52" s="497"/>
      <c r="AV52" s="245"/>
      <c r="AY52" s="36"/>
      <c r="AZ52" s="34"/>
      <c r="BA52" s="34"/>
    </row>
    <row r="53" spans="2:53" ht="12" customHeight="1">
      <c r="B53" s="477"/>
      <c r="C53" s="261"/>
      <c r="D53" s="261"/>
      <c r="E53" s="261"/>
      <c r="F53" s="261"/>
      <c r="G53" s="261"/>
      <c r="H53" s="261"/>
      <c r="I53" s="261"/>
      <c r="J53" s="261"/>
      <c r="K53" s="261"/>
      <c r="L53" s="479" t="str">
        <f>IF($B53="","",INDEX($AX$3:$AY$40,MATCH($B53,$AX$3:$AX$40,0),2))</f>
        <v/>
      </c>
      <c r="M53" s="479"/>
      <c r="N53" s="479"/>
      <c r="O53" s="479"/>
      <c r="P53" s="479"/>
      <c r="Q53" s="479"/>
      <c r="R53" s="479"/>
      <c r="S53" s="479"/>
      <c r="T53" s="479"/>
      <c r="U53" s="479"/>
      <c r="V53" s="479"/>
      <c r="W53" s="479"/>
      <c r="X53" s="479"/>
      <c r="Y53" s="480"/>
      <c r="Z53" s="37"/>
      <c r="AA53" s="38"/>
      <c r="AB53" s="38"/>
      <c r="AC53" s="38"/>
      <c r="AD53" s="38"/>
      <c r="AE53" s="45"/>
      <c r="AF53" s="45"/>
      <c r="AG53" s="39" t="s">
        <v>20</v>
      </c>
      <c r="AH53" s="37"/>
      <c r="AI53" s="45"/>
      <c r="AJ53" s="38"/>
      <c r="AK53" s="38"/>
      <c r="AL53" s="38"/>
      <c r="AM53" s="39" t="s">
        <v>102</v>
      </c>
      <c r="AN53" s="37"/>
      <c r="AO53" s="38"/>
      <c r="AP53" s="89" t="s">
        <v>37</v>
      </c>
      <c r="AQ53" s="89"/>
      <c r="AR53" s="89" t="s">
        <v>32</v>
      </c>
      <c r="AS53" s="89"/>
      <c r="AT53" s="89" t="s">
        <v>31</v>
      </c>
      <c r="AU53" s="28" t="s">
        <v>30</v>
      </c>
      <c r="AV53" s="245"/>
      <c r="AY53" s="36"/>
      <c r="AZ53" s="34"/>
      <c r="BA53" s="34"/>
    </row>
    <row r="54" spans="2:53" ht="12" customHeight="1">
      <c r="B54" s="478"/>
      <c r="C54" s="262"/>
      <c r="D54" s="262"/>
      <c r="E54" s="262"/>
      <c r="F54" s="262"/>
      <c r="G54" s="262"/>
      <c r="H54" s="262"/>
      <c r="I54" s="262"/>
      <c r="J54" s="262"/>
      <c r="K54" s="262"/>
      <c r="L54" s="481"/>
      <c r="M54" s="481"/>
      <c r="N54" s="481"/>
      <c r="O54" s="481"/>
      <c r="P54" s="481"/>
      <c r="Q54" s="481"/>
      <c r="R54" s="481"/>
      <c r="S54" s="481"/>
      <c r="T54" s="481"/>
      <c r="U54" s="481"/>
      <c r="V54" s="481"/>
      <c r="W54" s="481"/>
      <c r="X54" s="481"/>
      <c r="Y54" s="482"/>
      <c r="Z54" s="376"/>
      <c r="AA54" s="377"/>
      <c r="AB54" s="377"/>
      <c r="AC54" s="377"/>
      <c r="AD54" s="377"/>
      <c r="AE54" s="377"/>
      <c r="AF54" s="377"/>
      <c r="AG54" s="378"/>
      <c r="AH54" s="306"/>
      <c r="AI54" s="307"/>
      <c r="AJ54" s="307"/>
      <c r="AK54" s="307"/>
      <c r="AL54" s="307"/>
      <c r="AM54" s="393"/>
      <c r="AN54" s="306"/>
      <c r="AO54" s="307"/>
      <c r="AP54" s="307"/>
      <c r="AQ54" s="307"/>
      <c r="AR54" s="307"/>
      <c r="AS54" s="307"/>
      <c r="AT54" s="307"/>
      <c r="AU54" s="308"/>
      <c r="AV54" s="245"/>
      <c r="AY54" s="34"/>
      <c r="AZ54" s="34"/>
      <c r="BA54" s="34"/>
    </row>
    <row r="55" spans="2:53" ht="12" customHeight="1">
      <c r="B55" s="477"/>
      <c r="C55" s="261"/>
      <c r="D55" s="261"/>
      <c r="E55" s="261"/>
      <c r="F55" s="261"/>
      <c r="G55" s="261"/>
      <c r="H55" s="261"/>
      <c r="I55" s="261"/>
      <c r="J55" s="261"/>
      <c r="K55" s="261"/>
      <c r="L55" s="479" t="str">
        <f t="shared" ref="L55" si="6">IF($B55="","",INDEX($AX$3:$AY$40,MATCH($B55,$AX$3:$AX$40,0),2))</f>
        <v/>
      </c>
      <c r="M55" s="479"/>
      <c r="N55" s="479"/>
      <c r="O55" s="479"/>
      <c r="P55" s="479"/>
      <c r="Q55" s="479"/>
      <c r="R55" s="479"/>
      <c r="S55" s="479"/>
      <c r="T55" s="479"/>
      <c r="U55" s="479"/>
      <c r="V55" s="479"/>
      <c r="W55" s="479"/>
      <c r="X55" s="479"/>
      <c r="Y55" s="480"/>
      <c r="Z55" s="37"/>
      <c r="AA55" s="38"/>
      <c r="AB55" s="38"/>
      <c r="AC55" s="38"/>
      <c r="AD55" s="38"/>
      <c r="AE55" s="45"/>
      <c r="AF55" s="45"/>
      <c r="AG55" s="39"/>
      <c r="AH55" s="37"/>
      <c r="AI55" s="45"/>
      <c r="AJ55" s="38"/>
      <c r="AK55" s="38"/>
      <c r="AL55" s="38"/>
      <c r="AM55" s="39"/>
      <c r="AN55" s="37"/>
      <c r="AO55" s="38"/>
      <c r="AP55" s="89"/>
      <c r="AQ55" s="89"/>
      <c r="AR55" s="89"/>
      <c r="AS55" s="89"/>
      <c r="AT55" s="89"/>
      <c r="AU55" s="28"/>
      <c r="AV55" s="245"/>
    </row>
    <row r="56" spans="2:53" ht="12" customHeight="1">
      <c r="B56" s="478"/>
      <c r="C56" s="262"/>
      <c r="D56" s="262"/>
      <c r="E56" s="262"/>
      <c r="F56" s="262"/>
      <c r="G56" s="262"/>
      <c r="H56" s="262"/>
      <c r="I56" s="262"/>
      <c r="J56" s="262"/>
      <c r="K56" s="262"/>
      <c r="L56" s="481"/>
      <c r="M56" s="481"/>
      <c r="N56" s="481"/>
      <c r="O56" s="481"/>
      <c r="P56" s="481"/>
      <c r="Q56" s="481"/>
      <c r="R56" s="481"/>
      <c r="S56" s="481"/>
      <c r="T56" s="481"/>
      <c r="U56" s="481"/>
      <c r="V56" s="481"/>
      <c r="W56" s="481"/>
      <c r="X56" s="481"/>
      <c r="Y56" s="482"/>
      <c r="Z56" s="376"/>
      <c r="AA56" s="377"/>
      <c r="AB56" s="377"/>
      <c r="AC56" s="377"/>
      <c r="AD56" s="377"/>
      <c r="AE56" s="377"/>
      <c r="AF56" s="377"/>
      <c r="AG56" s="378"/>
      <c r="AH56" s="306"/>
      <c r="AI56" s="307"/>
      <c r="AJ56" s="307"/>
      <c r="AK56" s="307"/>
      <c r="AL56" s="307"/>
      <c r="AM56" s="393"/>
      <c r="AN56" s="306"/>
      <c r="AO56" s="307"/>
      <c r="AP56" s="307"/>
      <c r="AQ56" s="307"/>
      <c r="AR56" s="307"/>
      <c r="AS56" s="307"/>
      <c r="AT56" s="307"/>
      <c r="AU56" s="308"/>
    </row>
    <row r="57" spans="2:53" ht="12" customHeight="1">
      <c r="B57" s="477"/>
      <c r="C57" s="261"/>
      <c r="D57" s="261"/>
      <c r="E57" s="261"/>
      <c r="F57" s="261"/>
      <c r="G57" s="261"/>
      <c r="H57" s="261"/>
      <c r="I57" s="261"/>
      <c r="J57" s="261"/>
      <c r="K57" s="261"/>
      <c r="L57" s="479" t="str">
        <f t="shared" ref="L57" si="7">IF($B57="","",INDEX($AX$3:$AY$40,MATCH($B57,$AX$3:$AX$40,0),2))</f>
        <v/>
      </c>
      <c r="M57" s="479"/>
      <c r="N57" s="479"/>
      <c r="O57" s="479"/>
      <c r="P57" s="479"/>
      <c r="Q57" s="479"/>
      <c r="R57" s="479"/>
      <c r="S57" s="479"/>
      <c r="T57" s="479"/>
      <c r="U57" s="479"/>
      <c r="V57" s="479"/>
      <c r="W57" s="479"/>
      <c r="X57" s="479"/>
      <c r="Y57" s="480"/>
      <c r="Z57" s="37"/>
      <c r="AA57" s="38"/>
      <c r="AB57" s="38"/>
      <c r="AC57" s="38"/>
      <c r="AD57" s="38"/>
      <c r="AE57" s="45"/>
      <c r="AF57" s="45"/>
      <c r="AG57" s="39"/>
      <c r="AH57" s="37"/>
      <c r="AI57" s="45"/>
      <c r="AJ57" s="38"/>
      <c r="AK57" s="38"/>
      <c r="AL57" s="38"/>
      <c r="AM57" s="39"/>
      <c r="AN57" s="37"/>
      <c r="AO57" s="38"/>
      <c r="AP57" s="89"/>
      <c r="AQ57" s="89"/>
      <c r="AR57" s="89"/>
      <c r="AS57" s="89"/>
      <c r="AT57" s="89"/>
      <c r="AU57" s="28"/>
    </row>
    <row r="58" spans="2:53" ht="12" customHeight="1">
      <c r="B58" s="478"/>
      <c r="C58" s="262"/>
      <c r="D58" s="262"/>
      <c r="E58" s="262"/>
      <c r="F58" s="262"/>
      <c r="G58" s="262"/>
      <c r="H58" s="262"/>
      <c r="I58" s="262"/>
      <c r="J58" s="262"/>
      <c r="K58" s="262"/>
      <c r="L58" s="481"/>
      <c r="M58" s="481"/>
      <c r="N58" s="481"/>
      <c r="O58" s="481"/>
      <c r="P58" s="481"/>
      <c r="Q58" s="481"/>
      <c r="R58" s="481"/>
      <c r="S58" s="481"/>
      <c r="T58" s="481"/>
      <c r="U58" s="481"/>
      <c r="V58" s="481"/>
      <c r="W58" s="481"/>
      <c r="X58" s="481"/>
      <c r="Y58" s="482"/>
      <c r="Z58" s="376"/>
      <c r="AA58" s="377"/>
      <c r="AB58" s="377"/>
      <c r="AC58" s="377"/>
      <c r="AD58" s="377"/>
      <c r="AE58" s="377"/>
      <c r="AF58" s="377"/>
      <c r="AG58" s="378"/>
      <c r="AH58" s="306"/>
      <c r="AI58" s="307"/>
      <c r="AJ58" s="307"/>
      <c r="AK58" s="307"/>
      <c r="AL58" s="307"/>
      <c r="AM58" s="393"/>
      <c r="AN58" s="306"/>
      <c r="AO58" s="307"/>
      <c r="AP58" s="307"/>
      <c r="AQ58" s="307"/>
      <c r="AR58" s="307"/>
      <c r="AS58" s="307"/>
      <c r="AT58" s="307"/>
      <c r="AU58" s="308"/>
    </row>
    <row r="59" spans="2:53" ht="12" customHeight="1">
      <c r="B59" s="477"/>
      <c r="C59" s="261"/>
      <c r="D59" s="261"/>
      <c r="E59" s="261"/>
      <c r="F59" s="261"/>
      <c r="G59" s="261"/>
      <c r="H59" s="261"/>
      <c r="I59" s="261"/>
      <c r="J59" s="261"/>
      <c r="K59" s="261"/>
      <c r="L59" s="479" t="str">
        <f t="shared" ref="L59" si="8">IF($B59="","",INDEX($AX$3:$AY$40,MATCH($B59,$AX$3:$AX$40,0),2))</f>
        <v/>
      </c>
      <c r="M59" s="479"/>
      <c r="N59" s="479"/>
      <c r="O59" s="479"/>
      <c r="P59" s="479"/>
      <c r="Q59" s="479"/>
      <c r="R59" s="479"/>
      <c r="S59" s="479"/>
      <c r="T59" s="479"/>
      <c r="U59" s="479"/>
      <c r="V59" s="479"/>
      <c r="W59" s="479"/>
      <c r="X59" s="479"/>
      <c r="Y59" s="480"/>
      <c r="Z59" s="37"/>
      <c r="AA59" s="38"/>
      <c r="AB59" s="38"/>
      <c r="AC59" s="38"/>
      <c r="AD59" s="38"/>
      <c r="AE59" s="45"/>
      <c r="AF59" s="45"/>
      <c r="AG59" s="39"/>
      <c r="AH59" s="37"/>
      <c r="AI59" s="45"/>
      <c r="AJ59" s="38"/>
      <c r="AK59" s="38"/>
      <c r="AL59" s="38"/>
      <c r="AM59" s="39"/>
      <c r="AN59" s="37"/>
      <c r="AO59" s="38"/>
      <c r="AP59" s="89"/>
      <c r="AQ59" s="89"/>
      <c r="AR59" s="89"/>
      <c r="AS59" s="89"/>
      <c r="AT59" s="89"/>
      <c r="AU59" s="28"/>
    </row>
    <row r="60" spans="2:53" ht="12" customHeight="1">
      <c r="B60" s="478"/>
      <c r="C60" s="262"/>
      <c r="D60" s="262"/>
      <c r="E60" s="262"/>
      <c r="F60" s="262"/>
      <c r="G60" s="262"/>
      <c r="H60" s="262"/>
      <c r="I60" s="262"/>
      <c r="J60" s="262"/>
      <c r="K60" s="262"/>
      <c r="L60" s="481"/>
      <c r="M60" s="481"/>
      <c r="N60" s="481"/>
      <c r="O60" s="481"/>
      <c r="P60" s="481"/>
      <c r="Q60" s="481"/>
      <c r="R60" s="481"/>
      <c r="S60" s="481"/>
      <c r="T60" s="481"/>
      <c r="U60" s="481"/>
      <c r="V60" s="481"/>
      <c r="W60" s="481"/>
      <c r="X60" s="481"/>
      <c r="Y60" s="482"/>
      <c r="Z60" s="376"/>
      <c r="AA60" s="377"/>
      <c r="AB60" s="377"/>
      <c r="AC60" s="377"/>
      <c r="AD60" s="377"/>
      <c r="AE60" s="377"/>
      <c r="AF60" s="377"/>
      <c r="AG60" s="378"/>
      <c r="AH60" s="306"/>
      <c r="AI60" s="307"/>
      <c r="AJ60" s="307"/>
      <c r="AK60" s="307"/>
      <c r="AL60" s="307"/>
      <c r="AM60" s="393"/>
      <c r="AN60" s="306"/>
      <c r="AO60" s="307"/>
      <c r="AP60" s="307"/>
      <c r="AQ60" s="307"/>
      <c r="AR60" s="307"/>
      <c r="AS60" s="307"/>
      <c r="AT60" s="307"/>
      <c r="AU60" s="308"/>
    </row>
    <row r="61" spans="2:53" ht="12" customHeight="1">
      <c r="B61" s="459" t="s">
        <v>143</v>
      </c>
      <c r="C61" s="460"/>
      <c r="D61" s="460"/>
      <c r="E61" s="460"/>
      <c r="F61" s="460"/>
      <c r="G61" s="460"/>
      <c r="H61" s="460"/>
      <c r="I61" s="460"/>
      <c r="J61" s="460"/>
      <c r="K61" s="460"/>
      <c r="L61" s="460"/>
      <c r="M61" s="404"/>
      <c r="N61" s="404"/>
      <c r="O61" s="404"/>
      <c r="P61" s="404"/>
      <c r="Q61" s="404"/>
      <c r="R61" s="404"/>
      <c r="S61" s="404"/>
      <c r="T61" s="404"/>
      <c r="U61" s="404"/>
      <c r="V61" s="404"/>
      <c r="W61" s="404"/>
      <c r="X61" s="404"/>
      <c r="Y61" s="405"/>
      <c r="Z61" s="465"/>
      <c r="AA61" s="466"/>
      <c r="AB61" s="466"/>
      <c r="AC61" s="466"/>
      <c r="AD61" s="466"/>
      <c r="AE61" s="466"/>
      <c r="AF61" s="466"/>
      <c r="AG61" s="467"/>
      <c r="AH61" s="37"/>
      <c r="AI61" s="45"/>
      <c r="AJ61" s="38"/>
      <c r="AK61" s="38"/>
      <c r="AL61" s="38"/>
      <c r="AM61" s="39"/>
      <c r="AN61" s="37"/>
      <c r="AO61" s="38"/>
      <c r="AP61" s="89"/>
      <c r="AQ61" s="89"/>
      <c r="AR61" s="89"/>
      <c r="AS61" s="89"/>
      <c r="AT61" s="89"/>
      <c r="AU61" s="28"/>
    </row>
    <row r="62" spans="2:53" ht="12" customHeight="1">
      <c r="B62" s="463"/>
      <c r="C62" s="464"/>
      <c r="D62" s="464"/>
      <c r="E62" s="464"/>
      <c r="F62" s="464"/>
      <c r="G62" s="464"/>
      <c r="H62" s="464"/>
      <c r="I62" s="464"/>
      <c r="J62" s="464"/>
      <c r="K62" s="464"/>
      <c r="L62" s="464"/>
      <c r="M62" s="421"/>
      <c r="N62" s="421"/>
      <c r="O62" s="421"/>
      <c r="P62" s="421"/>
      <c r="Q62" s="421"/>
      <c r="R62" s="421"/>
      <c r="S62" s="421"/>
      <c r="T62" s="421"/>
      <c r="U62" s="421"/>
      <c r="V62" s="421"/>
      <c r="W62" s="421"/>
      <c r="X62" s="421"/>
      <c r="Y62" s="422"/>
      <c r="Z62" s="468"/>
      <c r="AA62" s="469"/>
      <c r="AB62" s="469"/>
      <c r="AC62" s="469"/>
      <c r="AD62" s="469"/>
      <c r="AE62" s="469"/>
      <c r="AF62" s="469"/>
      <c r="AG62" s="470"/>
      <c r="AH62" s="306"/>
      <c r="AI62" s="307"/>
      <c r="AJ62" s="307"/>
      <c r="AK62" s="307"/>
      <c r="AL62" s="307"/>
      <c r="AM62" s="393"/>
      <c r="AN62" s="306"/>
      <c r="AO62" s="307"/>
      <c r="AP62" s="307"/>
      <c r="AQ62" s="307"/>
      <c r="AR62" s="307"/>
      <c r="AS62" s="307"/>
      <c r="AT62" s="307"/>
      <c r="AU62" s="308"/>
    </row>
    <row r="63" spans="2:53" ht="12" customHeight="1">
      <c r="B63" s="471" t="s">
        <v>144</v>
      </c>
      <c r="C63" s="472"/>
      <c r="D63" s="472"/>
      <c r="E63" s="472"/>
      <c r="F63" s="472"/>
      <c r="G63" s="472"/>
      <c r="H63" s="472"/>
      <c r="I63" s="472"/>
      <c r="J63" s="472"/>
      <c r="K63" s="472"/>
      <c r="L63" s="472"/>
      <c r="M63" s="472"/>
      <c r="N63" s="472"/>
      <c r="O63" s="472"/>
      <c r="P63" s="472"/>
      <c r="Q63" s="472"/>
      <c r="R63" s="472"/>
      <c r="S63" s="472"/>
      <c r="T63" s="472"/>
      <c r="U63" s="472"/>
      <c r="V63" s="472"/>
      <c r="W63" s="472"/>
      <c r="X63" s="472"/>
      <c r="Y63" s="472"/>
      <c r="Z63" s="37"/>
      <c r="AA63" s="38"/>
      <c r="AB63" s="38"/>
      <c r="AC63" s="38"/>
      <c r="AD63" s="38"/>
      <c r="AE63" s="45"/>
      <c r="AF63" s="45"/>
      <c r="AG63" s="39"/>
      <c r="AH63" s="37"/>
      <c r="AI63" s="45"/>
      <c r="AJ63" s="38"/>
      <c r="AK63" s="38"/>
      <c r="AL63" s="38"/>
      <c r="AM63" s="39"/>
      <c r="AN63" s="37"/>
      <c r="AO63" s="38"/>
      <c r="AP63" s="89"/>
      <c r="AQ63" s="89"/>
      <c r="AR63" s="89"/>
      <c r="AS63" s="89"/>
      <c r="AT63" s="89"/>
      <c r="AU63" s="28"/>
    </row>
    <row r="64" spans="2:53" ht="12" customHeight="1" thickBot="1">
      <c r="B64" s="471"/>
      <c r="C64" s="472"/>
      <c r="D64" s="472"/>
      <c r="E64" s="472"/>
      <c r="F64" s="472"/>
      <c r="G64" s="472"/>
      <c r="H64" s="472"/>
      <c r="I64" s="472"/>
      <c r="J64" s="472"/>
      <c r="K64" s="472"/>
      <c r="L64" s="472"/>
      <c r="M64" s="472"/>
      <c r="N64" s="472"/>
      <c r="O64" s="472"/>
      <c r="P64" s="472"/>
      <c r="Q64" s="472"/>
      <c r="R64" s="472"/>
      <c r="S64" s="472"/>
      <c r="T64" s="472"/>
      <c r="U64" s="472"/>
      <c r="V64" s="472"/>
      <c r="W64" s="472"/>
      <c r="X64" s="472"/>
      <c r="Y64" s="472"/>
      <c r="Z64" s="347">
        <f>SUM(Z54:AG60)</f>
        <v>0</v>
      </c>
      <c r="AA64" s="348"/>
      <c r="AB64" s="348"/>
      <c r="AC64" s="348"/>
      <c r="AD64" s="348"/>
      <c r="AE64" s="348"/>
      <c r="AF64" s="348"/>
      <c r="AG64" s="349"/>
      <c r="AH64" s="473">
        <f>SUM(AH54:AM62)</f>
        <v>0</v>
      </c>
      <c r="AI64" s="474"/>
      <c r="AJ64" s="474"/>
      <c r="AK64" s="474"/>
      <c r="AL64" s="474"/>
      <c r="AM64" s="475"/>
      <c r="AN64" s="473">
        <f>SUM(AN54:AU62)</f>
        <v>0</v>
      </c>
      <c r="AO64" s="474"/>
      <c r="AP64" s="474"/>
      <c r="AQ64" s="474"/>
      <c r="AR64" s="474"/>
      <c r="AS64" s="474"/>
      <c r="AT64" s="474"/>
      <c r="AU64" s="476"/>
    </row>
    <row r="65" spans="2:47" ht="12" customHeight="1">
      <c r="B65" s="73"/>
      <c r="C65" s="74"/>
      <c r="D65" s="74"/>
      <c r="E65" s="107"/>
      <c r="F65" s="417" t="s">
        <v>126</v>
      </c>
      <c r="G65" s="418"/>
      <c r="H65" s="418"/>
      <c r="I65" s="418"/>
      <c r="J65" s="419"/>
      <c r="K65" s="483"/>
      <c r="L65" s="484"/>
      <c r="M65" s="484"/>
      <c r="N65" s="484"/>
      <c r="O65" s="484"/>
      <c r="P65" s="484"/>
      <c r="Q65" s="484"/>
      <c r="R65" s="484"/>
      <c r="S65" s="484"/>
      <c r="T65" s="484"/>
      <c r="U65" s="484"/>
      <c r="V65" s="485"/>
      <c r="W65" s="486" t="s">
        <v>141</v>
      </c>
      <c r="X65" s="486"/>
      <c r="Y65" s="486"/>
      <c r="Z65" s="486"/>
      <c r="AA65" s="486"/>
      <c r="AB65" s="486"/>
      <c r="AC65" s="488" t="str">
        <f>IF($K65="","",INDEX($AZ$3:$BA$45,MATCH($K65,$AZ$3:$AZ$45,0),2))</f>
        <v/>
      </c>
      <c r="AD65" s="488"/>
      <c r="AE65" s="488"/>
      <c r="AF65" s="488"/>
      <c r="AG65" s="488"/>
      <c r="AH65" s="488"/>
      <c r="AI65" s="488"/>
      <c r="AJ65" s="488"/>
      <c r="AK65" s="488"/>
      <c r="AL65" s="488"/>
      <c r="AM65" s="488"/>
      <c r="AN65" s="488"/>
      <c r="AO65" s="488"/>
      <c r="AP65" s="488"/>
      <c r="AQ65" s="488"/>
      <c r="AR65" s="488"/>
      <c r="AS65" s="488"/>
      <c r="AT65" s="488"/>
      <c r="AU65" s="489"/>
    </row>
    <row r="66" spans="2:47" ht="12" customHeight="1">
      <c r="B66" s="81"/>
      <c r="C66" s="41"/>
      <c r="D66" s="41"/>
      <c r="E66" s="106"/>
      <c r="F66" s="420"/>
      <c r="G66" s="421"/>
      <c r="H66" s="421"/>
      <c r="I66" s="421"/>
      <c r="J66" s="422"/>
      <c r="K66" s="254"/>
      <c r="L66" s="255"/>
      <c r="M66" s="255"/>
      <c r="N66" s="255"/>
      <c r="O66" s="255"/>
      <c r="P66" s="255"/>
      <c r="Q66" s="255"/>
      <c r="R66" s="255"/>
      <c r="S66" s="255"/>
      <c r="T66" s="255"/>
      <c r="U66" s="255"/>
      <c r="V66" s="256"/>
      <c r="W66" s="487"/>
      <c r="X66" s="487"/>
      <c r="Y66" s="487"/>
      <c r="Z66" s="487"/>
      <c r="AA66" s="487"/>
      <c r="AB66" s="487"/>
      <c r="AC66" s="490"/>
      <c r="AD66" s="490"/>
      <c r="AE66" s="490"/>
      <c r="AF66" s="490"/>
      <c r="AG66" s="490"/>
      <c r="AH66" s="490"/>
      <c r="AI66" s="490"/>
      <c r="AJ66" s="490"/>
      <c r="AK66" s="490"/>
      <c r="AL66" s="490"/>
      <c r="AM66" s="490"/>
      <c r="AN66" s="490"/>
      <c r="AO66" s="490"/>
      <c r="AP66" s="490"/>
      <c r="AQ66" s="490"/>
      <c r="AR66" s="490"/>
      <c r="AS66" s="490"/>
      <c r="AT66" s="490"/>
      <c r="AU66" s="491"/>
    </row>
    <row r="67" spans="2:47" ht="12" customHeight="1">
      <c r="B67" s="492" t="s">
        <v>142</v>
      </c>
      <c r="C67" s="493"/>
      <c r="D67" s="493"/>
      <c r="E67" s="493"/>
      <c r="F67" s="493"/>
      <c r="G67" s="493"/>
      <c r="H67" s="493"/>
      <c r="I67" s="493"/>
      <c r="J67" s="493"/>
      <c r="K67" s="493"/>
      <c r="L67" s="493"/>
      <c r="M67" s="493"/>
      <c r="N67" s="493"/>
      <c r="O67" s="493"/>
      <c r="P67" s="493"/>
      <c r="Q67" s="493"/>
      <c r="R67" s="493"/>
      <c r="S67" s="493"/>
      <c r="T67" s="493"/>
      <c r="U67" s="493"/>
      <c r="V67" s="493"/>
      <c r="W67" s="493"/>
      <c r="X67" s="493"/>
      <c r="Y67" s="493"/>
      <c r="Z67" s="494" t="s">
        <v>18</v>
      </c>
      <c r="AA67" s="494"/>
      <c r="AB67" s="494"/>
      <c r="AC67" s="494"/>
      <c r="AD67" s="494"/>
      <c r="AE67" s="494"/>
      <c r="AF67" s="494"/>
      <c r="AG67" s="494"/>
      <c r="AH67" s="495" t="s">
        <v>36</v>
      </c>
      <c r="AI67" s="495"/>
      <c r="AJ67" s="495"/>
      <c r="AK67" s="495"/>
      <c r="AL67" s="495"/>
      <c r="AM67" s="495"/>
      <c r="AN67" s="495"/>
      <c r="AO67" s="495"/>
      <c r="AP67" s="495"/>
      <c r="AQ67" s="495"/>
      <c r="AR67" s="495"/>
      <c r="AS67" s="495"/>
      <c r="AT67" s="495"/>
      <c r="AU67" s="496"/>
    </row>
    <row r="68" spans="2:47" ht="12" customHeight="1">
      <c r="B68" s="492"/>
      <c r="C68" s="493"/>
      <c r="D68" s="493"/>
      <c r="E68" s="493"/>
      <c r="F68" s="493"/>
      <c r="G68" s="493"/>
      <c r="H68" s="493"/>
      <c r="I68" s="493"/>
      <c r="J68" s="493"/>
      <c r="K68" s="493"/>
      <c r="L68" s="493"/>
      <c r="M68" s="493"/>
      <c r="N68" s="493"/>
      <c r="O68" s="493"/>
      <c r="P68" s="493"/>
      <c r="Q68" s="493"/>
      <c r="R68" s="493"/>
      <c r="S68" s="493"/>
      <c r="T68" s="493"/>
      <c r="U68" s="493"/>
      <c r="V68" s="493"/>
      <c r="W68" s="493"/>
      <c r="X68" s="493"/>
      <c r="Y68" s="493"/>
      <c r="Z68" s="487" t="s">
        <v>145</v>
      </c>
      <c r="AA68" s="487"/>
      <c r="AB68" s="487"/>
      <c r="AC68" s="487"/>
      <c r="AD68" s="487"/>
      <c r="AE68" s="487"/>
      <c r="AF68" s="487"/>
      <c r="AG68" s="487"/>
      <c r="AH68" s="487" t="s">
        <v>146</v>
      </c>
      <c r="AI68" s="487"/>
      <c r="AJ68" s="487"/>
      <c r="AK68" s="487"/>
      <c r="AL68" s="487"/>
      <c r="AM68" s="487"/>
      <c r="AN68" s="487" t="s">
        <v>147</v>
      </c>
      <c r="AO68" s="487"/>
      <c r="AP68" s="487"/>
      <c r="AQ68" s="487"/>
      <c r="AR68" s="487"/>
      <c r="AS68" s="487"/>
      <c r="AT68" s="487"/>
      <c r="AU68" s="497"/>
    </row>
    <row r="69" spans="2:47" ht="12" customHeight="1">
      <c r="B69" s="477"/>
      <c r="C69" s="261"/>
      <c r="D69" s="261"/>
      <c r="E69" s="261"/>
      <c r="F69" s="261"/>
      <c r="G69" s="261"/>
      <c r="H69" s="261"/>
      <c r="I69" s="261"/>
      <c r="J69" s="261"/>
      <c r="K69" s="261"/>
      <c r="L69" s="479" t="str">
        <f>IF($B69="","",INDEX($AX$3:$AY$40,MATCH($B69,$AX$3:$AX$40,0),2))</f>
        <v/>
      </c>
      <c r="M69" s="479"/>
      <c r="N69" s="479"/>
      <c r="O69" s="479"/>
      <c r="P69" s="479"/>
      <c r="Q69" s="479"/>
      <c r="R69" s="479"/>
      <c r="S69" s="479"/>
      <c r="T69" s="479"/>
      <c r="U69" s="479"/>
      <c r="V69" s="479"/>
      <c r="W69" s="479"/>
      <c r="X69" s="479"/>
      <c r="Y69" s="480"/>
      <c r="Z69" s="37"/>
      <c r="AA69" s="38"/>
      <c r="AB69" s="38"/>
      <c r="AC69" s="38"/>
      <c r="AD69" s="38"/>
      <c r="AE69" s="45"/>
      <c r="AF69" s="45"/>
      <c r="AG69" s="39" t="s">
        <v>20</v>
      </c>
      <c r="AH69" s="37"/>
      <c r="AI69" s="45"/>
      <c r="AJ69" s="38"/>
      <c r="AK69" s="38"/>
      <c r="AL69" s="38"/>
      <c r="AM69" s="39" t="s">
        <v>102</v>
      </c>
      <c r="AN69" s="37"/>
      <c r="AO69" s="38"/>
      <c r="AP69" s="89" t="s">
        <v>37</v>
      </c>
      <c r="AQ69" s="89"/>
      <c r="AR69" s="89" t="s">
        <v>32</v>
      </c>
      <c r="AS69" s="89"/>
      <c r="AT69" s="89" t="s">
        <v>31</v>
      </c>
      <c r="AU69" s="28" t="s">
        <v>30</v>
      </c>
    </row>
    <row r="70" spans="2:47" ht="12" customHeight="1">
      <c r="B70" s="478"/>
      <c r="C70" s="262"/>
      <c r="D70" s="262"/>
      <c r="E70" s="262"/>
      <c r="F70" s="262"/>
      <c r="G70" s="262"/>
      <c r="H70" s="262"/>
      <c r="I70" s="262"/>
      <c r="J70" s="262"/>
      <c r="K70" s="262"/>
      <c r="L70" s="481"/>
      <c r="M70" s="481"/>
      <c r="N70" s="481"/>
      <c r="O70" s="481"/>
      <c r="P70" s="481"/>
      <c r="Q70" s="481"/>
      <c r="R70" s="481"/>
      <c r="S70" s="481"/>
      <c r="T70" s="481"/>
      <c r="U70" s="481"/>
      <c r="V70" s="481"/>
      <c r="W70" s="481"/>
      <c r="X70" s="481"/>
      <c r="Y70" s="482"/>
      <c r="Z70" s="376"/>
      <c r="AA70" s="377"/>
      <c r="AB70" s="377"/>
      <c r="AC70" s="377"/>
      <c r="AD70" s="377"/>
      <c r="AE70" s="377"/>
      <c r="AF70" s="377"/>
      <c r="AG70" s="378"/>
      <c r="AH70" s="306"/>
      <c r="AI70" s="307"/>
      <c r="AJ70" s="307"/>
      <c r="AK70" s="307"/>
      <c r="AL70" s="307"/>
      <c r="AM70" s="393"/>
      <c r="AN70" s="306"/>
      <c r="AO70" s="307"/>
      <c r="AP70" s="307"/>
      <c r="AQ70" s="307"/>
      <c r="AR70" s="307"/>
      <c r="AS70" s="307"/>
      <c r="AT70" s="307"/>
      <c r="AU70" s="308"/>
    </row>
    <row r="71" spans="2:47" ht="12" customHeight="1">
      <c r="B71" s="477"/>
      <c r="C71" s="261"/>
      <c r="D71" s="261"/>
      <c r="E71" s="261"/>
      <c r="F71" s="261"/>
      <c r="G71" s="261"/>
      <c r="H71" s="261"/>
      <c r="I71" s="261"/>
      <c r="J71" s="261"/>
      <c r="K71" s="261"/>
      <c r="L71" s="479" t="str">
        <f t="shared" ref="L71" si="9">IF($B71="","",INDEX($AX$3:$AY$40,MATCH($B71,$AX$3:$AX$40,0),2))</f>
        <v/>
      </c>
      <c r="M71" s="479"/>
      <c r="N71" s="479"/>
      <c r="O71" s="479"/>
      <c r="P71" s="479"/>
      <c r="Q71" s="479"/>
      <c r="R71" s="479"/>
      <c r="S71" s="479"/>
      <c r="T71" s="479"/>
      <c r="U71" s="479"/>
      <c r="V71" s="479"/>
      <c r="W71" s="479"/>
      <c r="X71" s="479"/>
      <c r="Y71" s="480"/>
      <c r="Z71" s="37"/>
      <c r="AA71" s="38"/>
      <c r="AB71" s="38"/>
      <c r="AC71" s="38"/>
      <c r="AD71" s="38"/>
      <c r="AE71" s="45"/>
      <c r="AF71" s="45"/>
      <c r="AG71" s="39"/>
      <c r="AH71" s="37"/>
      <c r="AI71" s="45"/>
      <c r="AJ71" s="38"/>
      <c r="AK71" s="38"/>
      <c r="AL71" s="38"/>
      <c r="AM71" s="39"/>
      <c r="AN71" s="37"/>
      <c r="AO71" s="38"/>
      <c r="AP71" s="89"/>
      <c r="AQ71" s="89"/>
      <c r="AR71" s="89"/>
      <c r="AS71" s="89"/>
      <c r="AT71" s="89"/>
      <c r="AU71" s="28"/>
    </row>
    <row r="72" spans="2:47" ht="12" customHeight="1">
      <c r="B72" s="478"/>
      <c r="C72" s="262"/>
      <c r="D72" s="262"/>
      <c r="E72" s="262"/>
      <c r="F72" s="262"/>
      <c r="G72" s="262"/>
      <c r="H72" s="262"/>
      <c r="I72" s="262"/>
      <c r="J72" s="262"/>
      <c r="K72" s="262"/>
      <c r="L72" s="481"/>
      <c r="M72" s="481"/>
      <c r="N72" s="481"/>
      <c r="O72" s="481"/>
      <c r="P72" s="481"/>
      <c r="Q72" s="481"/>
      <c r="R72" s="481"/>
      <c r="S72" s="481"/>
      <c r="T72" s="481"/>
      <c r="U72" s="481"/>
      <c r="V72" s="481"/>
      <c r="W72" s="481"/>
      <c r="X72" s="481"/>
      <c r="Y72" s="482"/>
      <c r="Z72" s="376"/>
      <c r="AA72" s="377"/>
      <c r="AB72" s="377"/>
      <c r="AC72" s="377"/>
      <c r="AD72" s="377"/>
      <c r="AE72" s="377"/>
      <c r="AF72" s="377"/>
      <c r="AG72" s="378"/>
      <c r="AH72" s="306"/>
      <c r="AI72" s="307"/>
      <c r="AJ72" s="307"/>
      <c r="AK72" s="307"/>
      <c r="AL72" s="307"/>
      <c r="AM72" s="393"/>
      <c r="AN72" s="306"/>
      <c r="AO72" s="307"/>
      <c r="AP72" s="307"/>
      <c r="AQ72" s="307"/>
      <c r="AR72" s="307"/>
      <c r="AS72" s="307"/>
      <c r="AT72" s="307"/>
      <c r="AU72" s="308"/>
    </row>
    <row r="73" spans="2:47" ht="12" customHeight="1">
      <c r="B73" s="477"/>
      <c r="C73" s="261"/>
      <c r="D73" s="261"/>
      <c r="E73" s="261"/>
      <c r="F73" s="261"/>
      <c r="G73" s="261"/>
      <c r="H73" s="261"/>
      <c r="I73" s="261"/>
      <c r="J73" s="261"/>
      <c r="K73" s="261"/>
      <c r="L73" s="479" t="str">
        <f t="shared" ref="L73" si="10">IF($B73="","",INDEX($AX$3:$AY$40,MATCH($B73,$AX$3:$AX$40,0),2))</f>
        <v/>
      </c>
      <c r="M73" s="479"/>
      <c r="N73" s="479"/>
      <c r="O73" s="479"/>
      <c r="P73" s="479"/>
      <c r="Q73" s="479"/>
      <c r="R73" s="479"/>
      <c r="S73" s="479"/>
      <c r="T73" s="479"/>
      <c r="U73" s="479"/>
      <c r="V73" s="479"/>
      <c r="W73" s="479"/>
      <c r="X73" s="479"/>
      <c r="Y73" s="480"/>
      <c r="Z73" s="37"/>
      <c r="AA73" s="38"/>
      <c r="AB73" s="38"/>
      <c r="AC73" s="38"/>
      <c r="AD73" s="38"/>
      <c r="AE73" s="45"/>
      <c r="AF73" s="45"/>
      <c r="AG73" s="39"/>
      <c r="AH73" s="37"/>
      <c r="AI73" s="45"/>
      <c r="AJ73" s="38"/>
      <c r="AK73" s="38"/>
      <c r="AL73" s="38"/>
      <c r="AM73" s="39"/>
      <c r="AN73" s="37"/>
      <c r="AO73" s="38"/>
      <c r="AP73" s="89"/>
      <c r="AQ73" s="89"/>
      <c r="AR73" s="89"/>
      <c r="AS73" s="89"/>
      <c r="AT73" s="89"/>
      <c r="AU73" s="28"/>
    </row>
    <row r="74" spans="2:47" ht="12" customHeight="1">
      <c r="B74" s="478"/>
      <c r="C74" s="262"/>
      <c r="D74" s="262"/>
      <c r="E74" s="262"/>
      <c r="F74" s="262"/>
      <c r="G74" s="262"/>
      <c r="H74" s="262"/>
      <c r="I74" s="262"/>
      <c r="J74" s="262"/>
      <c r="K74" s="262"/>
      <c r="L74" s="481"/>
      <c r="M74" s="481"/>
      <c r="N74" s="481"/>
      <c r="O74" s="481"/>
      <c r="P74" s="481"/>
      <c r="Q74" s="481"/>
      <c r="R74" s="481"/>
      <c r="S74" s="481"/>
      <c r="T74" s="481"/>
      <c r="U74" s="481"/>
      <c r="V74" s="481"/>
      <c r="W74" s="481"/>
      <c r="X74" s="481"/>
      <c r="Y74" s="482"/>
      <c r="Z74" s="376"/>
      <c r="AA74" s="377"/>
      <c r="AB74" s="377"/>
      <c r="AC74" s="377"/>
      <c r="AD74" s="377"/>
      <c r="AE74" s="377"/>
      <c r="AF74" s="377"/>
      <c r="AG74" s="378"/>
      <c r="AH74" s="306"/>
      <c r="AI74" s="307"/>
      <c r="AJ74" s="307"/>
      <c r="AK74" s="307"/>
      <c r="AL74" s="307"/>
      <c r="AM74" s="393"/>
      <c r="AN74" s="306"/>
      <c r="AO74" s="307"/>
      <c r="AP74" s="307"/>
      <c r="AQ74" s="307"/>
      <c r="AR74" s="307"/>
      <c r="AS74" s="307"/>
      <c r="AT74" s="307"/>
      <c r="AU74" s="308"/>
    </row>
    <row r="75" spans="2:47" ht="12" customHeight="1">
      <c r="B75" s="477"/>
      <c r="C75" s="261"/>
      <c r="D75" s="261"/>
      <c r="E75" s="261"/>
      <c r="F75" s="261"/>
      <c r="G75" s="261"/>
      <c r="H75" s="261"/>
      <c r="I75" s="261"/>
      <c r="J75" s="261"/>
      <c r="K75" s="261"/>
      <c r="L75" s="479" t="str">
        <f t="shared" ref="L75" si="11">IF($B75="","",INDEX($AX$3:$AY$40,MATCH($B75,$AX$3:$AX$40,0),2))</f>
        <v/>
      </c>
      <c r="M75" s="479"/>
      <c r="N75" s="479"/>
      <c r="O75" s="479"/>
      <c r="P75" s="479"/>
      <c r="Q75" s="479"/>
      <c r="R75" s="479"/>
      <c r="S75" s="479"/>
      <c r="T75" s="479"/>
      <c r="U75" s="479"/>
      <c r="V75" s="479"/>
      <c r="W75" s="479"/>
      <c r="X75" s="479"/>
      <c r="Y75" s="480"/>
      <c r="Z75" s="37"/>
      <c r="AA75" s="38"/>
      <c r="AB75" s="38"/>
      <c r="AC75" s="38"/>
      <c r="AD75" s="38"/>
      <c r="AE75" s="45"/>
      <c r="AF75" s="45"/>
      <c r="AG75" s="39"/>
      <c r="AH75" s="37"/>
      <c r="AI75" s="45"/>
      <c r="AJ75" s="38"/>
      <c r="AK75" s="38"/>
      <c r="AL75" s="38"/>
      <c r="AM75" s="39"/>
      <c r="AN75" s="37"/>
      <c r="AO75" s="38"/>
      <c r="AP75" s="89"/>
      <c r="AQ75" s="89"/>
      <c r="AR75" s="89"/>
      <c r="AS75" s="89"/>
      <c r="AT75" s="89"/>
      <c r="AU75" s="28"/>
    </row>
    <row r="76" spans="2:47" ht="12" customHeight="1">
      <c r="B76" s="478"/>
      <c r="C76" s="262"/>
      <c r="D76" s="262"/>
      <c r="E76" s="262"/>
      <c r="F76" s="262"/>
      <c r="G76" s="262"/>
      <c r="H76" s="262"/>
      <c r="I76" s="262"/>
      <c r="J76" s="262"/>
      <c r="K76" s="262"/>
      <c r="L76" s="481"/>
      <c r="M76" s="481"/>
      <c r="N76" s="481"/>
      <c r="O76" s="481"/>
      <c r="P76" s="481"/>
      <c r="Q76" s="481"/>
      <c r="R76" s="481"/>
      <c r="S76" s="481"/>
      <c r="T76" s="481"/>
      <c r="U76" s="481"/>
      <c r="V76" s="481"/>
      <c r="W76" s="481"/>
      <c r="X76" s="481"/>
      <c r="Y76" s="482"/>
      <c r="Z76" s="376"/>
      <c r="AA76" s="377"/>
      <c r="AB76" s="377"/>
      <c r="AC76" s="377"/>
      <c r="AD76" s="377"/>
      <c r="AE76" s="377"/>
      <c r="AF76" s="377"/>
      <c r="AG76" s="378"/>
      <c r="AH76" s="306"/>
      <c r="AI76" s="307"/>
      <c r="AJ76" s="307"/>
      <c r="AK76" s="307"/>
      <c r="AL76" s="307"/>
      <c r="AM76" s="393"/>
      <c r="AN76" s="306"/>
      <c r="AO76" s="307"/>
      <c r="AP76" s="307"/>
      <c r="AQ76" s="307"/>
      <c r="AR76" s="307"/>
      <c r="AS76" s="307"/>
      <c r="AT76" s="307"/>
      <c r="AU76" s="308"/>
    </row>
    <row r="77" spans="2:47" ht="12" customHeight="1">
      <c r="B77" s="459" t="s">
        <v>143</v>
      </c>
      <c r="C77" s="460"/>
      <c r="D77" s="460"/>
      <c r="E77" s="460"/>
      <c r="F77" s="460"/>
      <c r="G77" s="460"/>
      <c r="H77" s="460"/>
      <c r="I77" s="460"/>
      <c r="J77" s="460"/>
      <c r="K77" s="460"/>
      <c r="L77" s="460"/>
      <c r="M77" s="404"/>
      <c r="N77" s="404"/>
      <c r="O77" s="404"/>
      <c r="P77" s="404"/>
      <c r="Q77" s="404"/>
      <c r="R77" s="404"/>
      <c r="S77" s="404"/>
      <c r="T77" s="404"/>
      <c r="U77" s="404"/>
      <c r="V77" s="404"/>
      <c r="W77" s="404"/>
      <c r="X77" s="404"/>
      <c r="Y77" s="405"/>
      <c r="Z77" s="465"/>
      <c r="AA77" s="466"/>
      <c r="AB77" s="466"/>
      <c r="AC77" s="466"/>
      <c r="AD77" s="466"/>
      <c r="AE77" s="466"/>
      <c r="AF77" s="466"/>
      <c r="AG77" s="467"/>
      <c r="AH77" s="37"/>
      <c r="AI77" s="45"/>
      <c r="AJ77" s="38"/>
      <c r="AK77" s="38"/>
      <c r="AL77" s="38"/>
      <c r="AM77" s="39"/>
      <c r="AN77" s="37"/>
      <c r="AO77" s="38"/>
      <c r="AP77" s="89"/>
      <c r="AQ77" s="89"/>
      <c r="AR77" s="89"/>
      <c r="AS77" s="89"/>
      <c r="AT77" s="89"/>
      <c r="AU77" s="28"/>
    </row>
    <row r="78" spans="2:47" ht="12" customHeight="1">
      <c r="B78" s="463"/>
      <c r="C78" s="464"/>
      <c r="D78" s="464"/>
      <c r="E78" s="464"/>
      <c r="F78" s="464"/>
      <c r="G78" s="464"/>
      <c r="H78" s="464"/>
      <c r="I78" s="464"/>
      <c r="J78" s="464"/>
      <c r="K78" s="464"/>
      <c r="L78" s="464"/>
      <c r="M78" s="421"/>
      <c r="N78" s="421"/>
      <c r="O78" s="421"/>
      <c r="P78" s="421"/>
      <c r="Q78" s="421"/>
      <c r="R78" s="421"/>
      <c r="S78" s="421"/>
      <c r="T78" s="421"/>
      <c r="U78" s="421"/>
      <c r="V78" s="421"/>
      <c r="W78" s="421"/>
      <c r="X78" s="421"/>
      <c r="Y78" s="422"/>
      <c r="Z78" s="468"/>
      <c r="AA78" s="469"/>
      <c r="AB78" s="469"/>
      <c r="AC78" s="469"/>
      <c r="AD78" s="469"/>
      <c r="AE78" s="469"/>
      <c r="AF78" s="469"/>
      <c r="AG78" s="470"/>
      <c r="AH78" s="306"/>
      <c r="AI78" s="307"/>
      <c r="AJ78" s="307"/>
      <c r="AK78" s="307"/>
      <c r="AL78" s="307"/>
      <c r="AM78" s="393"/>
      <c r="AN78" s="306"/>
      <c r="AO78" s="307"/>
      <c r="AP78" s="307"/>
      <c r="AQ78" s="307"/>
      <c r="AR78" s="307"/>
      <c r="AS78" s="307"/>
      <c r="AT78" s="307"/>
      <c r="AU78" s="308"/>
    </row>
    <row r="79" spans="2:47" ht="12" customHeight="1">
      <c r="B79" s="471" t="s">
        <v>144</v>
      </c>
      <c r="C79" s="472"/>
      <c r="D79" s="472"/>
      <c r="E79" s="472"/>
      <c r="F79" s="472"/>
      <c r="G79" s="472"/>
      <c r="H79" s="472"/>
      <c r="I79" s="472"/>
      <c r="J79" s="472"/>
      <c r="K79" s="472"/>
      <c r="L79" s="472"/>
      <c r="M79" s="472"/>
      <c r="N79" s="472"/>
      <c r="O79" s="472"/>
      <c r="P79" s="472"/>
      <c r="Q79" s="472"/>
      <c r="R79" s="472"/>
      <c r="S79" s="472"/>
      <c r="T79" s="472"/>
      <c r="U79" s="472"/>
      <c r="V79" s="472"/>
      <c r="W79" s="472"/>
      <c r="X79" s="472"/>
      <c r="Y79" s="472"/>
      <c r="Z79" s="37"/>
      <c r="AA79" s="38"/>
      <c r="AB79" s="38"/>
      <c r="AC79" s="38"/>
      <c r="AD79" s="38"/>
      <c r="AE79" s="45"/>
      <c r="AF79" s="45"/>
      <c r="AG79" s="39"/>
      <c r="AH79" s="37"/>
      <c r="AI79" s="45"/>
      <c r="AJ79" s="38"/>
      <c r="AK79" s="38"/>
      <c r="AL79" s="38"/>
      <c r="AM79" s="39"/>
      <c r="AN79" s="37"/>
      <c r="AO79" s="38"/>
      <c r="AP79" s="89"/>
      <c r="AQ79" s="89"/>
      <c r="AR79" s="89"/>
      <c r="AS79" s="89"/>
      <c r="AT79" s="89"/>
      <c r="AU79" s="28"/>
    </row>
    <row r="80" spans="2:47" ht="12" customHeight="1">
      <c r="B80" s="471"/>
      <c r="C80" s="472"/>
      <c r="D80" s="472"/>
      <c r="E80" s="472"/>
      <c r="F80" s="472"/>
      <c r="G80" s="472"/>
      <c r="H80" s="472"/>
      <c r="I80" s="472"/>
      <c r="J80" s="472"/>
      <c r="K80" s="472"/>
      <c r="L80" s="472"/>
      <c r="M80" s="472"/>
      <c r="N80" s="472"/>
      <c r="O80" s="472"/>
      <c r="P80" s="472"/>
      <c r="Q80" s="472"/>
      <c r="R80" s="472"/>
      <c r="S80" s="472"/>
      <c r="T80" s="472"/>
      <c r="U80" s="472"/>
      <c r="V80" s="472"/>
      <c r="W80" s="472"/>
      <c r="X80" s="472"/>
      <c r="Y80" s="472"/>
      <c r="Z80" s="347">
        <f>SUM(Z70:AG76)</f>
        <v>0</v>
      </c>
      <c r="AA80" s="348"/>
      <c r="AB80" s="348"/>
      <c r="AC80" s="348"/>
      <c r="AD80" s="348"/>
      <c r="AE80" s="348"/>
      <c r="AF80" s="348"/>
      <c r="AG80" s="349"/>
      <c r="AH80" s="473">
        <f>SUM(AH70:AM78)</f>
        <v>0</v>
      </c>
      <c r="AI80" s="474"/>
      <c r="AJ80" s="474"/>
      <c r="AK80" s="474"/>
      <c r="AL80" s="474"/>
      <c r="AM80" s="475"/>
      <c r="AN80" s="473">
        <f>SUM(AN70:AU78)</f>
        <v>0</v>
      </c>
      <c r="AO80" s="474"/>
      <c r="AP80" s="474"/>
      <c r="AQ80" s="474"/>
      <c r="AR80" s="474"/>
      <c r="AS80" s="474"/>
      <c r="AT80" s="474"/>
      <c r="AU80" s="476"/>
    </row>
    <row r="81" spans="2:53" ht="12" customHeight="1">
      <c r="B81" s="459" t="s">
        <v>149</v>
      </c>
      <c r="C81" s="460"/>
      <c r="D81" s="460"/>
      <c r="E81" s="460"/>
      <c r="F81" s="460"/>
      <c r="G81" s="460"/>
      <c r="H81" s="460"/>
      <c r="I81" s="460"/>
      <c r="J81" s="460"/>
      <c r="K81" s="460"/>
      <c r="L81" s="460"/>
      <c r="M81" s="460"/>
      <c r="N81" s="404"/>
      <c r="O81" s="404"/>
      <c r="P81" s="404"/>
      <c r="Q81" s="404"/>
      <c r="R81" s="404"/>
      <c r="S81" s="404"/>
      <c r="T81" s="404"/>
      <c r="U81" s="404"/>
      <c r="V81" s="404"/>
      <c r="W81" s="404"/>
      <c r="X81" s="404"/>
      <c r="Y81" s="405"/>
      <c r="Z81" s="37"/>
      <c r="AA81" s="38"/>
      <c r="AB81" s="38"/>
      <c r="AC81" s="38"/>
      <c r="AD81" s="38"/>
      <c r="AE81" s="45"/>
      <c r="AF81" s="45"/>
      <c r="AG81" s="39"/>
      <c r="AH81" s="37"/>
      <c r="AI81" s="45"/>
      <c r="AJ81" s="38"/>
      <c r="AK81" s="38"/>
      <c r="AL81" s="38"/>
      <c r="AM81" s="39"/>
      <c r="AN81" s="37"/>
      <c r="AO81" s="38"/>
      <c r="AP81" s="89"/>
      <c r="AQ81" s="89"/>
      <c r="AR81" s="89"/>
      <c r="AS81" s="89"/>
      <c r="AT81" s="89"/>
      <c r="AU81" s="28"/>
    </row>
    <row r="82" spans="2:53" ht="12" customHeight="1" thickBot="1">
      <c r="B82" s="461"/>
      <c r="C82" s="462"/>
      <c r="D82" s="462"/>
      <c r="E82" s="462"/>
      <c r="F82" s="462"/>
      <c r="G82" s="462"/>
      <c r="H82" s="462"/>
      <c r="I82" s="462"/>
      <c r="J82" s="462"/>
      <c r="K82" s="462"/>
      <c r="L82" s="462"/>
      <c r="M82" s="462"/>
      <c r="N82" s="413"/>
      <c r="O82" s="413"/>
      <c r="P82" s="413"/>
      <c r="Q82" s="413"/>
      <c r="R82" s="413"/>
      <c r="S82" s="413"/>
      <c r="T82" s="413"/>
      <c r="U82" s="413"/>
      <c r="V82" s="413"/>
      <c r="W82" s="413"/>
      <c r="X82" s="413"/>
      <c r="Y82" s="414"/>
      <c r="Z82" s="350">
        <f>$Z$22+$Z$38+$Z$64+$Z$80+$Z$106+$Z$122+$Z$148+$Z$164+$Z$190+$Z$206+$Z$232+$Z$248</f>
        <v>0</v>
      </c>
      <c r="AA82" s="351"/>
      <c r="AB82" s="351"/>
      <c r="AC82" s="351"/>
      <c r="AD82" s="351"/>
      <c r="AE82" s="351"/>
      <c r="AF82" s="351"/>
      <c r="AG82" s="352"/>
      <c r="AH82" s="359">
        <f>$AH$22+$AH$38+$AH$64+$AH$80+$AH$106+$AH$122+$AH$148+$AH$164+$AH$190+$AH$206+$AH$232+$AH$248</f>
        <v>0</v>
      </c>
      <c r="AI82" s="360"/>
      <c r="AJ82" s="360"/>
      <c r="AK82" s="360"/>
      <c r="AL82" s="360"/>
      <c r="AM82" s="361"/>
      <c r="AN82" s="359">
        <f>$AN$22+$AN$38+$AN$64+$AN$80+$AN$106+$AN$122+$AN$148+$AN$164+$AN$190+$AN$206+$AN$232+$AN$248</f>
        <v>0</v>
      </c>
      <c r="AO82" s="360"/>
      <c r="AP82" s="360"/>
      <c r="AQ82" s="360"/>
      <c r="AR82" s="360"/>
      <c r="AS82" s="360"/>
      <c r="AT82" s="360"/>
      <c r="AU82" s="363"/>
    </row>
    <row r="83" spans="2:53" ht="12" customHeight="1">
      <c r="B83" s="34"/>
      <c r="C83" s="34"/>
      <c r="D83" s="34"/>
      <c r="E83" s="34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3"/>
      <c r="T83" s="103"/>
      <c r="U83" s="103"/>
      <c r="V83" s="103"/>
      <c r="W83" s="103"/>
      <c r="X83" s="103"/>
      <c r="Y83" s="59"/>
      <c r="Z83" s="59"/>
      <c r="AA83" s="59"/>
      <c r="AB83" s="59"/>
      <c r="AC83" s="59"/>
      <c r="AD83" s="59"/>
      <c r="AE83" s="104"/>
      <c r="AF83" s="104"/>
      <c r="AG83" s="104"/>
      <c r="AH83" s="104"/>
      <c r="AI83" s="101"/>
      <c r="AJ83" s="36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</row>
    <row r="84" spans="2:53" ht="12" customHeight="1">
      <c r="B84" s="34"/>
      <c r="C84" s="34"/>
      <c r="D84" s="34"/>
      <c r="E84" s="34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3"/>
      <c r="T84" s="103"/>
      <c r="U84" s="103"/>
      <c r="V84" s="103"/>
      <c r="W84" s="103"/>
      <c r="X84" s="103"/>
      <c r="Y84" s="59"/>
      <c r="Z84" s="59"/>
      <c r="AA84" s="59"/>
      <c r="AB84" s="59"/>
      <c r="AC84" s="59"/>
      <c r="AD84" s="59"/>
      <c r="AE84" s="104"/>
      <c r="AF84" s="104"/>
      <c r="AG84" s="104"/>
      <c r="AH84" s="104"/>
      <c r="AI84" s="33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</row>
    <row r="85" spans="2:53" ht="12" customHeight="1" thickBot="1">
      <c r="B85" s="34"/>
      <c r="C85" s="34"/>
      <c r="D85" s="34"/>
      <c r="E85" s="34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3"/>
      <c r="T85" s="103"/>
      <c r="U85" s="103"/>
      <c r="V85" s="103"/>
      <c r="W85" s="103"/>
      <c r="X85" s="103"/>
      <c r="Y85" s="59"/>
      <c r="Z85" s="59"/>
      <c r="AA85" s="59"/>
      <c r="AB85" s="59"/>
      <c r="AC85" s="59"/>
      <c r="AD85" s="59"/>
      <c r="AE85" s="34"/>
      <c r="AF85" s="34"/>
      <c r="AG85" s="34"/>
      <c r="AH85" s="34"/>
      <c r="AI85" s="100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</row>
    <row r="86" spans="2:53" ht="12" customHeight="1">
      <c r="K86" s="34"/>
      <c r="L86" s="34"/>
      <c r="M86" s="34"/>
      <c r="N86" s="425"/>
      <c r="O86" s="425"/>
      <c r="P86" s="425"/>
      <c r="Q86" s="425"/>
      <c r="R86" s="425"/>
      <c r="S86" s="425"/>
      <c r="T86" s="34"/>
      <c r="U86" s="34"/>
      <c r="V86" s="34"/>
      <c r="W86" s="499" t="s">
        <v>140</v>
      </c>
      <c r="X86" s="10"/>
      <c r="Y86" s="10"/>
      <c r="Z86" s="10"/>
      <c r="AA86" s="10"/>
      <c r="AB86" s="10"/>
      <c r="AC86" s="10"/>
      <c r="AD86" s="10"/>
      <c r="AE86" s="431" t="s">
        <v>124</v>
      </c>
      <c r="AF86" s="432"/>
      <c r="AG86" s="294" t="s">
        <v>17</v>
      </c>
      <c r="AH86" s="295"/>
      <c r="AI86" s="295"/>
      <c r="AJ86" s="431" t="s">
        <v>77</v>
      </c>
      <c r="AK86" s="201"/>
      <c r="AL86" s="432"/>
      <c r="AM86" s="431" t="s">
        <v>133</v>
      </c>
      <c r="AN86" s="432"/>
      <c r="AO86" s="433" t="s">
        <v>90</v>
      </c>
      <c r="AP86" s="433"/>
      <c r="AQ86" s="433"/>
      <c r="AR86" s="433"/>
      <c r="AS86" s="433"/>
      <c r="AT86" s="434" t="s">
        <v>91</v>
      </c>
      <c r="AU86" s="435"/>
    </row>
    <row r="87" spans="2:53" ht="12" customHeight="1">
      <c r="B87" s="498" t="s">
        <v>226</v>
      </c>
      <c r="C87" s="498"/>
      <c r="D87" s="498"/>
      <c r="E87" s="498"/>
      <c r="F87" s="498"/>
      <c r="G87" s="498"/>
      <c r="H87" s="498"/>
      <c r="I87" s="498"/>
      <c r="J87" s="498"/>
      <c r="K87" s="498"/>
      <c r="L87" s="498"/>
      <c r="M87" s="498"/>
      <c r="N87" s="498"/>
      <c r="O87" s="498"/>
      <c r="P87" s="498"/>
      <c r="Q87" s="498"/>
      <c r="R87" s="498"/>
      <c r="S87" s="498"/>
      <c r="T87" s="498"/>
      <c r="U87" s="498"/>
      <c r="V87" s="498"/>
      <c r="W87" s="500"/>
      <c r="X87" s="401" t="str">
        <f>IF('事業所税の申告書（第44号様式）'!$B$15="","",'事業所税の申告書（第44号様式）'!$B$15)</f>
        <v/>
      </c>
      <c r="Y87" s="402"/>
      <c r="Z87" s="402"/>
      <c r="AA87" s="402"/>
      <c r="AB87" s="402"/>
      <c r="AC87" s="402"/>
      <c r="AD87" s="52" t="s">
        <v>99</v>
      </c>
      <c r="AE87" s="437" t="s">
        <v>130</v>
      </c>
      <c r="AF87" s="438"/>
      <c r="AG87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87" s="217"/>
      <c r="AI87" s="217"/>
      <c r="AJ87" s="230"/>
      <c r="AK87" s="217"/>
      <c r="AL87" s="218"/>
      <c r="AM87" s="230"/>
      <c r="AN87" s="218"/>
      <c r="AO87" s="441" t="str">
        <f>CONCATENATE('事業所税の申告書（第44号様式）'!$AK$4,'事業所税の申告書（第44号様式）'!$AL$4,'事業所税の申告書（第44号様式）'!$AM$4,'事業所税の申告書（第44号様式）'!$Z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87" s="441"/>
      <c r="AQ87" s="441"/>
      <c r="AR87" s="441"/>
      <c r="AS87" s="441"/>
      <c r="AT87" s="230"/>
      <c r="AU87" s="259"/>
      <c r="AV87" s="245" t="s">
        <v>148</v>
      </c>
    </row>
    <row r="88" spans="2:53" ht="12" customHeight="1">
      <c r="B88" s="498"/>
      <c r="C88" s="498"/>
      <c r="D88" s="498"/>
      <c r="E88" s="498"/>
      <c r="F88" s="498"/>
      <c r="G88" s="498"/>
      <c r="H88" s="498"/>
      <c r="I88" s="498"/>
      <c r="J88" s="498"/>
      <c r="K88" s="498"/>
      <c r="L88" s="498"/>
      <c r="M88" s="498"/>
      <c r="N88" s="498"/>
      <c r="O88" s="498"/>
      <c r="P88" s="498"/>
      <c r="Q88" s="498"/>
      <c r="R88" s="498"/>
      <c r="S88" s="498"/>
      <c r="T88" s="498"/>
      <c r="U88" s="498"/>
      <c r="V88" s="498"/>
      <c r="W88" s="500"/>
      <c r="X88" s="31"/>
      <c r="Y88" s="30"/>
      <c r="Z88" s="30"/>
      <c r="AA88" s="30"/>
      <c r="AB88" s="30"/>
      <c r="AC88" s="30"/>
      <c r="AD88" s="30"/>
      <c r="AE88" s="439"/>
      <c r="AF88" s="440"/>
      <c r="AG88" s="231"/>
      <c r="AH88" s="263"/>
      <c r="AI88" s="263"/>
      <c r="AJ88" s="231"/>
      <c r="AK88" s="263"/>
      <c r="AL88" s="232"/>
      <c r="AM88" s="231"/>
      <c r="AN88" s="232"/>
      <c r="AO88" s="441"/>
      <c r="AP88" s="441"/>
      <c r="AQ88" s="441"/>
      <c r="AR88" s="441"/>
      <c r="AS88" s="441"/>
      <c r="AT88" s="231"/>
      <c r="AU88" s="260"/>
      <c r="AV88" s="245"/>
    </row>
    <row r="89" spans="2:53" ht="12" customHeight="1">
      <c r="B89" s="34"/>
      <c r="C89" s="34"/>
      <c r="D89" s="34"/>
      <c r="E89" s="34"/>
      <c r="F89" s="34"/>
      <c r="G89" s="34"/>
      <c r="H89" s="34"/>
      <c r="I89" s="34"/>
      <c r="J89" s="34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500"/>
      <c r="X89" s="401" t="str">
        <f>IF('事業所税の申告書（第44号様式）'!$K$15="","",'事業所税の申告書（第44号様式）'!$K$15)</f>
        <v/>
      </c>
      <c r="Y89" s="402"/>
      <c r="Z89" s="402"/>
      <c r="AA89" s="402"/>
      <c r="AB89" s="402"/>
      <c r="AC89" s="402"/>
      <c r="AD89" s="53" t="s">
        <v>100</v>
      </c>
      <c r="AE89" s="403" t="s">
        <v>106</v>
      </c>
      <c r="AF89" s="404"/>
      <c r="AG89" s="404"/>
      <c r="AH89" s="405"/>
      <c r="AI89" s="406" t="str">
        <f>IF('事業所税の申告書（第44号様式）'!$F$9="","",'事業所税の申告書（第44号様式）'!$F$9)</f>
        <v/>
      </c>
      <c r="AJ89" s="407"/>
      <c r="AK89" s="407"/>
      <c r="AL89" s="407"/>
      <c r="AM89" s="407"/>
      <c r="AN89" s="407"/>
      <c r="AO89" s="407"/>
      <c r="AP89" s="407"/>
      <c r="AQ89" s="407"/>
      <c r="AR89" s="407"/>
      <c r="AS89" s="407"/>
      <c r="AT89" s="407"/>
      <c r="AU89" s="408"/>
      <c r="AV89" s="245"/>
    </row>
    <row r="90" spans="2:53" ht="12" customHeight="1" thickBot="1">
      <c r="B90" s="34"/>
      <c r="C90" s="34"/>
      <c r="D90" s="34"/>
      <c r="E90" s="34"/>
      <c r="F90" s="34"/>
      <c r="G90" s="34"/>
      <c r="H90" s="34"/>
      <c r="I90" s="34"/>
      <c r="J90" s="34"/>
      <c r="K90" s="72"/>
      <c r="L90" s="72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500"/>
      <c r="X90" s="34"/>
      <c r="Y90" s="34"/>
      <c r="Z90" s="34"/>
      <c r="AA90" s="34"/>
      <c r="AB90" s="34"/>
      <c r="AC90" s="34"/>
      <c r="AD90" s="57"/>
      <c r="AE90" s="424" t="s">
        <v>107</v>
      </c>
      <c r="AF90" s="425"/>
      <c r="AG90" s="425"/>
      <c r="AH90" s="426"/>
      <c r="AI90" s="453"/>
      <c r="AJ90" s="454"/>
      <c r="AK90" s="454"/>
      <c r="AL90" s="454"/>
      <c r="AM90" s="454"/>
      <c r="AN90" s="454"/>
      <c r="AO90" s="454"/>
      <c r="AP90" s="454"/>
      <c r="AQ90" s="454"/>
      <c r="AR90" s="454"/>
      <c r="AS90" s="454"/>
      <c r="AT90" s="454"/>
      <c r="AU90" s="455"/>
      <c r="AV90" s="245"/>
    </row>
    <row r="91" spans="2:53" ht="12" customHeight="1">
      <c r="B91" s="73"/>
      <c r="C91" s="74"/>
      <c r="D91" s="74"/>
      <c r="E91" s="107"/>
      <c r="F91" s="417" t="s">
        <v>126</v>
      </c>
      <c r="G91" s="418"/>
      <c r="H91" s="418"/>
      <c r="I91" s="418"/>
      <c r="J91" s="419"/>
      <c r="K91" s="483"/>
      <c r="L91" s="484"/>
      <c r="M91" s="484"/>
      <c r="N91" s="484"/>
      <c r="O91" s="484"/>
      <c r="P91" s="484"/>
      <c r="Q91" s="484"/>
      <c r="R91" s="484"/>
      <c r="S91" s="484"/>
      <c r="T91" s="484"/>
      <c r="U91" s="484"/>
      <c r="V91" s="485"/>
      <c r="W91" s="486" t="s">
        <v>141</v>
      </c>
      <c r="X91" s="486"/>
      <c r="Y91" s="486"/>
      <c r="Z91" s="486"/>
      <c r="AA91" s="486"/>
      <c r="AB91" s="486"/>
      <c r="AC91" s="488" t="str">
        <f>IF($K91="","",INDEX($AZ$3:$BA$45,MATCH($K91,$AZ$3:$AZ$45,0),2))</f>
        <v/>
      </c>
      <c r="AD91" s="488"/>
      <c r="AE91" s="488"/>
      <c r="AF91" s="488"/>
      <c r="AG91" s="488"/>
      <c r="AH91" s="488"/>
      <c r="AI91" s="488"/>
      <c r="AJ91" s="488"/>
      <c r="AK91" s="488"/>
      <c r="AL91" s="488"/>
      <c r="AM91" s="488"/>
      <c r="AN91" s="488"/>
      <c r="AO91" s="488"/>
      <c r="AP91" s="488"/>
      <c r="AQ91" s="488"/>
      <c r="AR91" s="488"/>
      <c r="AS91" s="488"/>
      <c r="AT91" s="488"/>
      <c r="AU91" s="489"/>
      <c r="AV91" s="245"/>
    </row>
    <row r="92" spans="2:53" ht="12" customHeight="1">
      <c r="B92" s="81"/>
      <c r="C92" s="41"/>
      <c r="D92" s="41"/>
      <c r="E92" s="106"/>
      <c r="F92" s="420"/>
      <c r="G92" s="421"/>
      <c r="H92" s="421"/>
      <c r="I92" s="421"/>
      <c r="J92" s="422"/>
      <c r="K92" s="254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6"/>
      <c r="W92" s="487"/>
      <c r="X92" s="487"/>
      <c r="Y92" s="487"/>
      <c r="Z92" s="487"/>
      <c r="AA92" s="487"/>
      <c r="AB92" s="487"/>
      <c r="AC92" s="490"/>
      <c r="AD92" s="490"/>
      <c r="AE92" s="490"/>
      <c r="AF92" s="490"/>
      <c r="AG92" s="490"/>
      <c r="AH92" s="490"/>
      <c r="AI92" s="490"/>
      <c r="AJ92" s="490"/>
      <c r="AK92" s="490"/>
      <c r="AL92" s="490"/>
      <c r="AM92" s="490"/>
      <c r="AN92" s="490"/>
      <c r="AO92" s="490"/>
      <c r="AP92" s="490"/>
      <c r="AQ92" s="490"/>
      <c r="AR92" s="490"/>
      <c r="AS92" s="490"/>
      <c r="AT92" s="490"/>
      <c r="AU92" s="491"/>
      <c r="AV92" s="245"/>
    </row>
    <row r="93" spans="2:53" ht="12" customHeight="1">
      <c r="B93" s="492" t="s">
        <v>142</v>
      </c>
      <c r="C93" s="493"/>
      <c r="D93" s="493"/>
      <c r="E93" s="493"/>
      <c r="F93" s="493"/>
      <c r="G93" s="493"/>
      <c r="H93" s="493"/>
      <c r="I93" s="493"/>
      <c r="J93" s="493"/>
      <c r="K93" s="493"/>
      <c r="L93" s="493"/>
      <c r="M93" s="493"/>
      <c r="N93" s="493"/>
      <c r="O93" s="493"/>
      <c r="P93" s="493"/>
      <c r="Q93" s="493"/>
      <c r="R93" s="493"/>
      <c r="S93" s="493"/>
      <c r="T93" s="493"/>
      <c r="U93" s="493"/>
      <c r="V93" s="493"/>
      <c r="W93" s="493"/>
      <c r="X93" s="493"/>
      <c r="Y93" s="493"/>
      <c r="Z93" s="494" t="s">
        <v>18</v>
      </c>
      <c r="AA93" s="494"/>
      <c r="AB93" s="494"/>
      <c r="AC93" s="494"/>
      <c r="AD93" s="494"/>
      <c r="AE93" s="494"/>
      <c r="AF93" s="494"/>
      <c r="AG93" s="494"/>
      <c r="AH93" s="495" t="s">
        <v>36</v>
      </c>
      <c r="AI93" s="495"/>
      <c r="AJ93" s="495"/>
      <c r="AK93" s="495"/>
      <c r="AL93" s="495"/>
      <c r="AM93" s="495"/>
      <c r="AN93" s="495"/>
      <c r="AO93" s="495"/>
      <c r="AP93" s="495"/>
      <c r="AQ93" s="495"/>
      <c r="AR93" s="495"/>
      <c r="AS93" s="495"/>
      <c r="AT93" s="495"/>
      <c r="AU93" s="496"/>
      <c r="AV93" s="245"/>
      <c r="AY93" s="34"/>
      <c r="AZ93" s="34"/>
      <c r="BA93" s="34"/>
    </row>
    <row r="94" spans="2:53" ht="12" customHeight="1">
      <c r="B94" s="492"/>
      <c r="C94" s="493"/>
      <c r="D94" s="493"/>
      <c r="E94" s="493"/>
      <c r="F94" s="493"/>
      <c r="G94" s="493"/>
      <c r="H94" s="493"/>
      <c r="I94" s="493"/>
      <c r="J94" s="493"/>
      <c r="K94" s="493"/>
      <c r="L94" s="493"/>
      <c r="M94" s="493"/>
      <c r="N94" s="493"/>
      <c r="O94" s="493"/>
      <c r="P94" s="493"/>
      <c r="Q94" s="493"/>
      <c r="R94" s="493"/>
      <c r="S94" s="493"/>
      <c r="T94" s="493"/>
      <c r="U94" s="493"/>
      <c r="V94" s="493"/>
      <c r="W94" s="493"/>
      <c r="X94" s="493"/>
      <c r="Y94" s="493"/>
      <c r="Z94" s="487" t="s">
        <v>145</v>
      </c>
      <c r="AA94" s="487"/>
      <c r="AB94" s="487"/>
      <c r="AC94" s="487"/>
      <c r="AD94" s="487"/>
      <c r="AE94" s="487"/>
      <c r="AF94" s="487"/>
      <c r="AG94" s="487"/>
      <c r="AH94" s="487" t="s">
        <v>146</v>
      </c>
      <c r="AI94" s="487"/>
      <c r="AJ94" s="487"/>
      <c r="AK94" s="487"/>
      <c r="AL94" s="487"/>
      <c r="AM94" s="487"/>
      <c r="AN94" s="487" t="s">
        <v>147</v>
      </c>
      <c r="AO94" s="487"/>
      <c r="AP94" s="487"/>
      <c r="AQ94" s="487"/>
      <c r="AR94" s="487"/>
      <c r="AS94" s="487"/>
      <c r="AT94" s="487"/>
      <c r="AU94" s="497"/>
      <c r="AV94" s="245"/>
      <c r="AY94" s="36"/>
      <c r="AZ94" s="34"/>
      <c r="BA94" s="34"/>
    </row>
    <row r="95" spans="2:53" ht="12" customHeight="1">
      <c r="B95" s="477"/>
      <c r="C95" s="261"/>
      <c r="D95" s="261"/>
      <c r="E95" s="261"/>
      <c r="F95" s="261"/>
      <c r="G95" s="261"/>
      <c r="H95" s="261"/>
      <c r="I95" s="261"/>
      <c r="J95" s="261"/>
      <c r="K95" s="261"/>
      <c r="L95" s="479" t="str">
        <f>IF($B95="","",INDEX($AX$3:$AY$40,MATCH($B95,$AX$3:$AX$40,0),2))</f>
        <v/>
      </c>
      <c r="M95" s="479"/>
      <c r="N95" s="479"/>
      <c r="O95" s="479"/>
      <c r="P95" s="479"/>
      <c r="Q95" s="479"/>
      <c r="R95" s="479"/>
      <c r="S95" s="479"/>
      <c r="T95" s="479"/>
      <c r="U95" s="479"/>
      <c r="V95" s="479"/>
      <c r="W95" s="479"/>
      <c r="X95" s="479"/>
      <c r="Y95" s="480"/>
      <c r="Z95" s="37"/>
      <c r="AA95" s="38"/>
      <c r="AB95" s="38"/>
      <c r="AC95" s="38"/>
      <c r="AD95" s="38"/>
      <c r="AE95" s="45"/>
      <c r="AF95" s="45"/>
      <c r="AG95" s="39" t="s">
        <v>20</v>
      </c>
      <c r="AH95" s="37"/>
      <c r="AI95" s="45"/>
      <c r="AJ95" s="38"/>
      <c r="AK95" s="38"/>
      <c r="AL95" s="38"/>
      <c r="AM95" s="39" t="s">
        <v>102</v>
      </c>
      <c r="AN95" s="37"/>
      <c r="AO95" s="38"/>
      <c r="AP95" s="89" t="s">
        <v>37</v>
      </c>
      <c r="AQ95" s="89"/>
      <c r="AR95" s="89" t="s">
        <v>32</v>
      </c>
      <c r="AS95" s="89"/>
      <c r="AT95" s="89" t="s">
        <v>31</v>
      </c>
      <c r="AU95" s="28" t="s">
        <v>30</v>
      </c>
      <c r="AV95" s="245"/>
      <c r="AY95" s="36"/>
      <c r="AZ95" s="34"/>
      <c r="BA95" s="34"/>
    </row>
    <row r="96" spans="2:53" ht="12" customHeight="1">
      <c r="B96" s="478"/>
      <c r="C96" s="262"/>
      <c r="D96" s="262"/>
      <c r="E96" s="262"/>
      <c r="F96" s="262"/>
      <c r="G96" s="262"/>
      <c r="H96" s="262"/>
      <c r="I96" s="262"/>
      <c r="J96" s="262"/>
      <c r="K96" s="262"/>
      <c r="L96" s="481"/>
      <c r="M96" s="481"/>
      <c r="N96" s="481"/>
      <c r="O96" s="481"/>
      <c r="P96" s="481"/>
      <c r="Q96" s="481"/>
      <c r="R96" s="481"/>
      <c r="S96" s="481"/>
      <c r="T96" s="481"/>
      <c r="U96" s="481"/>
      <c r="V96" s="481"/>
      <c r="W96" s="481"/>
      <c r="X96" s="481"/>
      <c r="Y96" s="482"/>
      <c r="Z96" s="376"/>
      <c r="AA96" s="377"/>
      <c r="AB96" s="377"/>
      <c r="AC96" s="377"/>
      <c r="AD96" s="377"/>
      <c r="AE96" s="377"/>
      <c r="AF96" s="377"/>
      <c r="AG96" s="378"/>
      <c r="AH96" s="306"/>
      <c r="AI96" s="307"/>
      <c r="AJ96" s="307"/>
      <c r="AK96" s="307"/>
      <c r="AL96" s="307"/>
      <c r="AM96" s="393"/>
      <c r="AN96" s="306"/>
      <c r="AO96" s="307"/>
      <c r="AP96" s="307"/>
      <c r="AQ96" s="307"/>
      <c r="AR96" s="307"/>
      <c r="AS96" s="307"/>
      <c r="AT96" s="307"/>
      <c r="AU96" s="308"/>
      <c r="AV96" s="245"/>
      <c r="AY96" s="34"/>
      <c r="AZ96" s="34"/>
      <c r="BA96" s="34"/>
    </row>
    <row r="97" spans="2:48" ht="12" customHeight="1">
      <c r="B97" s="477"/>
      <c r="C97" s="261"/>
      <c r="D97" s="261"/>
      <c r="E97" s="261"/>
      <c r="F97" s="261"/>
      <c r="G97" s="261"/>
      <c r="H97" s="261"/>
      <c r="I97" s="261"/>
      <c r="J97" s="261"/>
      <c r="K97" s="261"/>
      <c r="L97" s="479" t="str">
        <f t="shared" ref="L97" si="12">IF($B97="","",INDEX($AX$3:$AY$40,MATCH($B97,$AX$3:$AX$40,0),2))</f>
        <v/>
      </c>
      <c r="M97" s="479"/>
      <c r="N97" s="479"/>
      <c r="O97" s="479"/>
      <c r="P97" s="479"/>
      <c r="Q97" s="479"/>
      <c r="R97" s="479"/>
      <c r="S97" s="479"/>
      <c r="T97" s="479"/>
      <c r="U97" s="479"/>
      <c r="V97" s="479"/>
      <c r="W97" s="479"/>
      <c r="X97" s="479"/>
      <c r="Y97" s="480"/>
      <c r="Z97" s="37"/>
      <c r="AA97" s="38"/>
      <c r="AB97" s="38"/>
      <c r="AC97" s="38"/>
      <c r="AD97" s="38"/>
      <c r="AE97" s="45"/>
      <c r="AF97" s="45"/>
      <c r="AG97" s="39"/>
      <c r="AH97" s="37"/>
      <c r="AI97" s="45"/>
      <c r="AJ97" s="38"/>
      <c r="AK97" s="38"/>
      <c r="AL97" s="38"/>
      <c r="AM97" s="39"/>
      <c r="AN97" s="37"/>
      <c r="AO97" s="38"/>
      <c r="AP97" s="89"/>
      <c r="AQ97" s="89"/>
      <c r="AR97" s="89"/>
      <c r="AS97" s="89"/>
      <c r="AT97" s="89"/>
      <c r="AU97" s="28"/>
      <c r="AV97" s="245"/>
    </row>
    <row r="98" spans="2:48" ht="12" customHeight="1">
      <c r="B98" s="478"/>
      <c r="C98" s="262"/>
      <c r="D98" s="262"/>
      <c r="E98" s="262"/>
      <c r="F98" s="262"/>
      <c r="G98" s="262"/>
      <c r="H98" s="262"/>
      <c r="I98" s="262"/>
      <c r="J98" s="262"/>
      <c r="K98" s="262"/>
      <c r="L98" s="481"/>
      <c r="M98" s="481"/>
      <c r="N98" s="481"/>
      <c r="O98" s="481"/>
      <c r="P98" s="481"/>
      <c r="Q98" s="481"/>
      <c r="R98" s="481"/>
      <c r="S98" s="481"/>
      <c r="T98" s="481"/>
      <c r="U98" s="481"/>
      <c r="V98" s="481"/>
      <c r="W98" s="481"/>
      <c r="X98" s="481"/>
      <c r="Y98" s="482"/>
      <c r="Z98" s="376"/>
      <c r="AA98" s="377"/>
      <c r="AB98" s="377"/>
      <c r="AC98" s="377"/>
      <c r="AD98" s="377"/>
      <c r="AE98" s="377"/>
      <c r="AF98" s="377"/>
      <c r="AG98" s="378"/>
      <c r="AH98" s="306"/>
      <c r="AI98" s="307"/>
      <c r="AJ98" s="307"/>
      <c r="AK98" s="307"/>
      <c r="AL98" s="307"/>
      <c r="AM98" s="393"/>
      <c r="AN98" s="306"/>
      <c r="AO98" s="307"/>
      <c r="AP98" s="307"/>
      <c r="AQ98" s="307"/>
      <c r="AR98" s="307"/>
      <c r="AS98" s="307"/>
      <c r="AT98" s="307"/>
      <c r="AU98" s="308"/>
    </row>
    <row r="99" spans="2:48" ht="12" customHeight="1">
      <c r="B99" s="477"/>
      <c r="C99" s="261"/>
      <c r="D99" s="261"/>
      <c r="E99" s="261"/>
      <c r="F99" s="261"/>
      <c r="G99" s="261"/>
      <c r="H99" s="261"/>
      <c r="I99" s="261"/>
      <c r="J99" s="261"/>
      <c r="K99" s="261"/>
      <c r="L99" s="479" t="str">
        <f t="shared" ref="L99" si="13">IF($B99="","",INDEX($AX$3:$AY$40,MATCH($B99,$AX$3:$AX$40,0),2))</f>
        <v/>
      </c>
      <c r="M99" s="479"/>
      <c r="N99" s="479"/>
      <c r="O99" s="479"/>
      <c r="P99" s="479"/>
      <c r="Q99" s="479"/>
      <c r="R99" s="479"/>
      <c r="S99" s="479"/>
      <c r="T99" s="479"/>
      <c r="U99" s="479"/>
      <c r="V99" s="479"/>
      <c r="W99" s="479"/>
      <c r="X99" s="479"/>
      <c r="Y99" s="480"/>
      <c r="Z99" s="37"/>
      <c r="AA99" s="38"/>
      <c r="AB99" s="38"/>
      <c r="AC99" s="38"/>
      <c r="AD99" s="38"/>
      <c r="AE99" s="45"/>
      <c r="AF99" s="45"/>
      <c r="AG99" s="39"/>
      <c r="AH99" s="37"/>
      <c r="AI99" s="45"/>
      <c r="AJ99" s="38"/>
      <c r="AK99" s="38"/>
      <c r="AL99" s="38"/>
      <c r="AM99" s="39"/>
      <c r="AN99" s="37"/>
      <c r="AO99" s="38"/>
      <c r="AP99" s="89"/>
      <c r="AQ99" s="89"/>
      <c r="AR99" s="89"/>
      <c r="AS99" s="89"/>
      <c r="AT99" s="89"/>
      <c r="AU99" s="28"/>
    </row>
    <row r="100" spans="2:48" ht="12" customHeight="1">
      <c r="B100" s="478"/>
      <c r="C100" s="262"/>
      <c r="D100" s="262"/>
      <c r="E100" s="262"/>
      <c r="F100" s="262"/>
      <c r="G100" s="262"/>
      <c r="H100" s="262"/>
      <c r="I100" s="262"/>
      <c r="J100" s="262"/>
      <c r="K100" s="262"/>
      <c r="L100" s="481"/>
      <c r="M100" s="481"/>
      <c r="N100" s="481"/>
      <c r="O100" s="481"/>
      <c r="P100" s="481"/>
      <c r="Q100" s="481"/>
      <c r="R100" s="481"/>
      <c r="S100" s="481"/>
      <c r="T100" s="481"/>
      <c r="U100" s="481"/>
      <c r="V100" s="481"/>
      <c r="W100" s="481"/>
      <c r="X100" s="481"/>
      <c r="Y100" s="482"/>
      <c r="Z100" s="376"/>
      <c r="AA100" s="377"/>
      <c r="AB100" s="377"/>
      <c r="AC100" s="377"/>
      <c r="AD100" s="377"/>
      <c r="AE100" s="377"/>
      <c r="AF100" s="377"/>
      <c r="AG100" s="378"/>
      <c r="AH100" s="306"/>
      <c r="AI100" s="307"/>
      <c r="AJ100" s="307"/>
      <c r="AK100" s="307"/>
      <c r="AL100" s="307"/>
      <c r="AM100" s="393"/>
      <c r="AN100" s="306"/>
      <c r="AO100" s="307"/>
      <c r="AP100" s="307"/>
      <c r="AQ100" s="307"/>
      <c r="AR100" s="307"/>
      <c r="AS100" s="307"/>
      <c r="AT100" s="307"/>
      <c r="AU100" s="308"/>
    </row>
    <row r="101" spans="2:48" ht="12" customHeight="1">
      <c r="B101" s="477"/>
      <c r="C101" s="261"/>
      <c r="D101" s="261"/>
      <c r="E101" s="261"/>
      <c r="F101" s="261"/>
      <c r="G101" s="261"/>
      <c r="H101" s="261"/>
      <c r="I101" s="261"/>
      <c r="J101" s="261"/>
      <c r="K101" s="261"/>
      <c r="L101" s="479" t="str">
        <f t="shared" ref="L101" si="14">IF($B101="","",INDEX($AX$3:$AY$40,MATCH($B101,$AX$3:$AX$40,0),2))</f>
        <v/>
      </c>
      <c r="M101" s="479"/>
      <c r="N101" s="479"/>
      <c r="O101" s="479"/>
      <c r="P101" s="479"/>
      <c r="Q101" s="479"/>
      <c r="R101" s="479"/>
      <c r="S101" s="479"/>
      <c r="T101" s="479"/>
      <c r="U101" s="479"/>
      <c r="V101" s="479"/>
      <c r="W101" s="479"/>
      <c r="X101" s="479"/>
      <c r="Y101" s="480"/>
      <c r="Z101" s="37"/>
      <c r="AA101" s="38"/>
      <c r="AB101" s="38"/>
      <c r="AC101" s="38"/>
      <c r="AD101" s="38"/>
      <c r="AE101" s="45"/>
      <c r="AF101" s="45"/>
      <c r="AG101" s="39"/>
      <c r="AH101" s="37"/>
      <c r="AI101" s="45"/>
      <c r="AJ101" s="38"/>
      <c r="AK101" s="38"/>
      <c r="AL101" s="38"/>
      <c r="AM101" s="39"/>
      <c r="AN101" s="37"/>
      <c r="AO101" s="38"/>
      <c r="AP101" s="89"/>
      <c r="AQ101" s="89"/>
      <c r="AR101" s="89"/>
      <c r="AS101" s="89"/>
      <c r="AT101" s="89"/>
      <c r="AU101" s="28"/>
    </row>
    <row r="102" spans="2:48" ht="12" customHeight="1">
      <c r="B102" s="478"/>
      <c r="C102" s="262"/>
      <c r="D102" s="262"/>
      <c r="E102" s="262"/>
      <c r="F102" s="262"/>
      <c r="G102" s="262"/>
      <c r="H102" s="262"/>
      <c r="I102" s="262"/>
      <c r="J102" s="262"/>
      <c r="K102" s="262"/>
      <c r="L102" s="481"/>
      <c r="M102" s="481"/>
      <c r="N102" s="481"/>
      <c r="O102" s="481"/>
      <c r="P102" s="481"/>
      <c r="Q102" s="481"/>
      <c r="R102" s="481"/>
      <c r="S102" s="481"/>
      <c r="T102" s="481"/>
      <c r="U102" s="481"/>
      <c r="V102" s="481"/>
      <c r="W102" s="481"/>
      <c r="X102" s="481"/>
      <c r="Y102" s="482"/>
      <c r="Z102" s="376"/>
      <c r="AA102" s="377"/>
      <c r="AB102" s="377"/>
      <c r="AC102" s="377"/>
      <c r="AD102" s="377"/>
      <c r="AE102" s="377"/>
      <c r="AF102" s="377"/>
      <c r="AG102" s="378"/>
      <c r="AH102" s="306"/>
      <c r="AI102" s="307"/>
      <c r="AJ102" s="307"/>
      <c r="AK102" s="307"/>
      <c r="AL102" s="307"/>
      <c r="AM102" s="393"/>
      <c r="AN102" s="306"/>
      <c r="AO102" s="307"/>
      <c r="AP102" s="307"/>
      <c r="AQ102" s="307"/>
      <c r="AR102" s="307"/>
      <c r="AS102" s="307"/>
      <c r="AT102" s="307"/>
      <c r="AU102" s="308"/>
    </row>
    <row r="103" spans="2:48" ht="12" customHeight="1">
      <c r="B103" s="459" t="s">
        <v>143</v>
      </c>
      <c r="C103" s="460"/>
      <c r="D103" s="460"/>
      <c r="E103" s="460"/>
      <c r="F103" s="460"/>
      <c r="G103" s="460"/>
      <c r="H103" s="460"/>
      <c r="I103" s="460"/>
      <c r="J103" s="460"/>
      <c r="K103" s="460"/>
      <c r="L103" s="460"/>
      <c r="M103" s="404"/>
      <c r="N103" s="404"/>
      <c r="O103" s="404"/>
      <c r="P103" s="404"/>
      <c r="Q103" s="404"/>
      <c r="R103" s="404"/>
      <c r="S103" s="404"/>
      <c r="T103" s="404"/>
      <c r="U103" s="404"/>
      <c r="V103" s="404"/>
      <c r="W103" s="404"/>
      <c r="X103" s="404"/>
      <c r="Y103" s="405"/>
      <c r="Z103" s="465"/>
      <c r="AA103" s="466"/>
      <c r="AB103" s="466"/>
      <c r="AC103" s="466"/>
      <c r="AD103" s="466"/>
      <c r="AE103" s="466"/>
      <c r="AF103" s="466"/>
      <c r="AG103" s="467"/>
      <c r="AH103" s="37"/>
      <c r="AI103" s="45"/>
      <c r="AJ103" s="38"/>
      <c r="AK103" s="38"/>
      <c r="AL103" s="38"/>
      <c r="AM103" s="39"/>
      <c r="AN103" s="37"/>
      <c r="AO103" s="38"/>
      <c r="AP103" s="89"/>
      <c r="AQ103" s="89"/>
      <c r="AR103" s="89"/>
      <c r="AS103" s="89"/>
      <c r="AT103" s="89"/>
      <c r="AU103" s="28"/>
    </row>
    <row r="104" spans="2:48" ht="12" customHeight="1">
      <c r="B104" s="463"/>
      <c r="C104" s="464"/>
      <c r="D104" s="464"/>
      <c r="E104" s="464"/>
      <c r="F104" s="464"/>
      <c r="G104" s="464"/>
      <c r="H104" s="464"/>
      <c r="I104" s="464"/>
      <c r="J104" s="464"/>
      <c r="K104" s="464"/>
      <c r="L104" s="464"/>
      <c r="M104" s="421"/>
      <c r="N104" s="421"/>
      <c r="O104" s="421"/>
      <c r="P104" s="421"/>
      <c r="Q104" s="421"/>
      <c r="R104" s="421"/>
      <c r="S104" s="421"/>
      <c r="T104" s="421"/>
      <c r="U104" s="421"/>
      <c r="V104" s="421"/>
      <c r="W104" s="421"/>
      <c r="X104" s="421"/>
      <c r="Y104" s="422"/>
      <c r="Z104" s="468"/>
      <c r="AA104" s="469"/>
      <c r="AB104" s="469"/>
      <c r="AC104" s="469"/>
      <c r="AD104" s="469"/>
      <c r="AE104" s="469"/>
      <c r="AF104" s="469"/>
      <c r="AG104" s="470"/>
      <c r="AH104" s="306"/>
      <c r="AI104" s="307"/>
      <c r="AJ104" s="307"/>
      <c r="AK104" s="307"/>
      <c r="AL104" s="307"/>
      <c r="AM104" s="393"/>
      <c r="AN104" s="306"/>
      <c r="AO104" s="307"/>
      <c r="AP104" s="307"/>
      <c r="AQ104" s="307"/>
      <c r="AR104" s="307"/>
      <c r="AS104" s="307"/>
      <c r="AT104" s="307"/>
      <c r="AU104" s="308"/>
    </row>
    <row r="105" spans="2:48" ht="12" customHeight="1">
      <c r="B105" s="471" t="s">
        <v>144</v>
      </c>
      <c r="C105" s="472"/>
      <c r="D105" s="472"/>
      <c r="E105" s="472"/>
      <c r="F105" s="472"/>
      <c r="G105" s="472"/>
      <c r="H105" s="472"/>
      <c r="I105" s="472"/>
      <c r="J105" s="472"/>
      <c r="K105" s="472"/>
      <c r="L105" s="472"/>
      <c r="M105" s="472"/>
      <c r="N105" s="472"/>
      <c r="O105" s="472"/>
      <c r="P105" s="472"/>
      <c r="Q105" s="472"/>
      <c r="R105" s="472"/>
      <c r="S105" s="472"/>
      <c r="T105" s="472"/>
      <c r="U105" s="472"/>
      <c r="V105" s="472"/>
      <c r="W105" s="472"/>
      <c r="X105" s="472"/>
      <c r="Y105" s="472"/>
      <c r="Z105" s="37"/>
      <c r="AA105" s="38"/>
      <c r="AB105" s="38"/>
      <c r="AC105" s="38"/>
      <c r="AD105" s="38"/>
      <c r="AE105" s="45"/>
      <c r="AF105" s="45"/>
      <c r="AG105" s="39"/>
      <c r="AH105" s="37"/>
      <c r="AI105" s="45"/>
      <c r="AJ105" s="38"/>
      <c r="AK105" s="38"/>
      <c r="AL105" s="38"/>
      <c r="AM105" s="39"/>
      <c r="AN105" s="37"/>
      <c r="AO105" s="38"/>
      <c r="AP105" s="89"/>
      <c r="AQ105" s="89"/>
      <c r="AR105" s="89"/>
      <c r="AS105" s="89"/>
      <c r="AT105" s="89"/>
      <c r="AU105" s="28"/>
    </row>
    <row r="106" spans="2:48" ht="12" customHeight="1" thickBot="1">
      <c r="B106" s="471"/>
      <c r="C106" s="472"/>
      <c r="D106" s="472"/>
      <c r="E106" s="472"/>
      <c r="F106" s="472"/>
      <c r="G106" s="472"/>
      <c r="H106" s="472"/>
      <c r="I106" s="472"/>
      <c r="J106" s="472"/>
      <c r="K106" s="472"/>
      <c r="L106" s="472"/>
      <c r="M106" s="472"/>
      <c r="N106" s="472"/>
      <c r="O106" s="472"/>
      <c r="P106" s="472"/>
      <c r="Q106" s="472"/>
      <c r="R106" s="472"/>
      <c r="S106" s="472"/>
      <c r="T106" s="472"/>
      <c r="U106" s="472"/>
      <c r="V106" s="472"/>
      <c r="W106" s="472"/>
      <c r="X106" s="472"/>
      <c r="Y106" s="472"/>
      <c r="Z106" s="347">
        <f>SUM(Z96:AG102)</f>
        <v>0</v>
      </c>
      <c r="AA106" s="348"/>
      <c r="AB106" s="348"/>
      <c r="AC106" s="348"/>
      <c r="AD106" s="348"/>
      <c r="AE106" s="348"/>
      <c r="AF106" s="348"/>
      <c r="AG106" s="349"/>
      <c r="AH106" s="473">
        <f>SUM(AH96:AM104)</f>
        <v>0</v>
      </c>
      <c r="AI106" s="474"/>
      <c r="AJ106" s="474"/>
      <c r="AK106" s="474"/>
      <c r="AL106" s="474"/>
      <c r="AM106" s="475"/>
      <c r="AN106" s="473">
        <f>SUM(AN96:AU104)</f>
        <v>0</v>
      </c>
      <c r="AO106" s="474"/>
      <c r="AP106" s="474"/>
      <c r="AQ106" s="474"/>
      <c r="AR106" s="474"/>
      <c r="AS106" s="474"/>
      <c r="AT106" s="474"/>
      <c r="AU106" s="476"/>
    </row>
    <row r="107" spans="2:48" ht="12" customHeight="1">
      <c r="B107" s="73"/>
      <c r="C107" s="74"/>
      <c r="D107" s="74"/>
      <c r="E107" s="107"/>
      <c r="F107" s="417" t="s">
        <v>126</v>
      </c>
      <c r="G107" s="418"/>
      <c r="H107" s="418"/>
      <c r="I107" s="418"/>
      <c r="J107" s="419"/>
      <c r="K107" s="483"/>
      <c r="L107" s="484"/>
      <c r="M107" s="484"/>
      <c r="N107" s="484"/>
      <c r="O107" s="484"/>
      <c r="P107" s="484"/>
      <c r="Q107" s="484"/>
      <c r="R107" s="484"/>
      <c r="S107" s="484"/>
      <c r="T107" s="484"/>
      <c r="U107" s="484"/>
      <c r="V107" s="485"/>
      <c r="W107" s="486" t="s">
        <v>141</v>
      </c>
      <c r="X107" s="486"/>
      <c r="Y107" s="486"/>
      <c r="Z107" s="486"/>
      <c r="AA107" s="486"/>
      <c r="AB107" s="486"/>
      <c r="AC107" s="488" t="str">
        <f>IF($K107="","",INDEX($AZ$3:$BA$45,MATCH($K107,$AZ$3:$AZ$45,0),2))</f>
        <v/>
      </c>
      <c r="AD107" s="488"/>
      <c r="AE107" s="488"/>
      <c r="AF107" s="488"/>
      <c r="AG107" s="488"/>
      <c r="AH107" s="488"/>
      <c r="AI107" s="488"/>
      <c r="AJ107" s="488"/>
      <c r="AK107" s="488"/>
      <c r="AL107" s="488"/>
      <c r="AM107" s="488"/>
      <c r="AN107" s="488"/>
      <c r="AO107" s="488"/>
      <c r="AP107" s="488"/>
      <c r="AQ107" s="488"/>
      <c r="AR107" s="488"/>
      <c r="AS107" s="488"/>
      <c r="AT107" s="488"/>
      <c r="AU107" s="489"/>
    </row>
    <row r="108" spans="2:48" ht="12" customHeight="1">
      <c r="B108" s="81"/>
      <c r="C108" s="41"/>
      <c r="D108" s="41"/>
      <c r="E108" s="106"/>
      <c r="F108" s="420"/>
      <c r="G108" s="421"/>
      <c r="H108" s="421"/>
      <c r="I108" s="421"/>
      <c r="J108" s="422"/>
      <c r="K108" s="254"/>
      <c r="L108" s="255"/>
      <c r="M108" s="255"/>
      <c r="N108" s="255"/>
      <c r="O108" s="255"/>
      <c r="P108" s="255"/>
      <c r="Q108" s="255"/>
      <c r="R108" s="255"/>
      <c r="S108" s="255"/>
      <c r="T108" s="255"/>
      <c r="U108" s="255"/>
      <c r="V108" s="256"/>
      <c r="W108" s="487"/>
      <c r="X108" s="487"/>
      <c r="Y108" s="487"/>
      <c r="Z108" s="487"/>
      <c r="AA108" s="487"/>
      <c r="AB108" s="487"/>
      <c r="AC108" s="490"/>
      <c r="AD108" s="490"/>
      <c r="AE108" s="490"/>
      <c r="AF108" s="490"/>
      <c r="AG108" s="490"/>
      <c r="AH108" s="490"/>
      <c r="AI108" s="490"/>
      <c r="AJ108" s="490"/>
      <c r="AK108" s="490"/>
      <c r="AL108" s="490"/>
      <c r="AM108" s="490"/>
      <c r="AN108" s="490"/>
      <c r="AO108" s="490"/>
      <c r="AP108" s="490"/>
      <c r="AQ108" s="490"/>
      <c r="AR108" s="490"/>
      <c r="AS108" s="490"/>
      <c r="AT108" s="490"/>
      <c r="AU108" s="491"/>
    </row>
    <row r="109" spans="2:48" ht="12" customHeight="1">
      <c r="B109" s="492" t="s">
        <v>142</v>
      </c>
      <c r="C109" s="493"/>
      <c r="D109" s="493"/>
      <c r="E109" s="493"/>
      <c r="F109" s="493"/>
      <c r="G109" s="493"/>
      <c r="H109" s="493"/>
      <c r="I109" s="493"/>
      <c r="J109" s="493"/>
      <c r="K109" s="493"/>
      <c r="L109" s="493"/>
      <c r="M109" s="493"/>
      <c r="N109" s="493"/>
      <c r="O109" s="493"/>
      <c r="P109" s="493"/>
      <c r="Q109" s="493"/>
      <c r="R109" s="493"/>
      <c r="S109" s="493"/>
      <c r="T109" s="493"/>
      <c r="U109" s="493"/>
      <c r="V109" s="493"/>
      <c r="W109" s="493"/>
      <c r="X109" s="493"/>
      <c r="Y109" s="493"/>
      <c r="Z109" s="494" t="s">
        <v>18</v>
      </c>
      <c r="AA109" s="494"/>
      <c r="AB109" s="494"/>
      <c r="AC109" s="494"/>
      <c r="AD109" s="494"/>
      <c r="AE109" s="494"/>
      <c r="AF109" s="494"/>
      <c r="AG109" s="494"/>
      <c r="AH109" s="495" t="s">
        <v>36</v>
      </c>
      <c r="AI109" s="495"/>
      <c r="AJ109" s="495"/>
      <c r="AK109" s="495"/>
      <c r="AL109" s="495"/>
      <c r="AM109" s="495"/>
      <c r="AN109" s="495"/>
      <c r="AO109" s="495"/>
      <c r="AP109" s="495"/>
      <c r="AQ109" s="495"/>
      <c r="AR109" s="495"/>
      <c r="AS109" s="495"/>
      <c r="AT109" s="495"/>
      <c r="AU109" s="496"/>
    </row>
    <row r="110" spans="2:48" ht="12" customHeight="1">
      <c r="B110" s="492"/>
      <c r="C110" s="493"/>
      <c r="D110" s="493"/>
      <c r="E110" s="493"/>
      <c r="F110" s="493"/>
      <c r="G110" s="493"/>
      <c r="H110" s="493"/>
      <c r="I110" s="493"/>
      <c r="J110" s="493"/>
      <c r="K110" s="493"/>
      <c r="L110" s="493"/>
      <c r="M110" s="493"/>
      <c r="N110" s="493"/>
      <c r="O110" s="493"/>
      <c r="P110" s="493"/>
      <c r="Q110" s="493"/>
      <c r="R110" s="493"/>
      <c r="S110" s="493"/>
      <c r="T110" s="493"/>
      <c r="U110" s="493"/>
      <c r="V110" s="493"/>
      <c r="W110" s="493"/>
      <c r="X110" s="493"/>
      <c r="Y110" s="493"/>
      <c r="Z110" s="487" t="s">
        <v>145</v>
      </c>
      <c r="AA110" s="487"/>
      <c r="AB110" s="487"/>
      <c r="AC110" s="487"/>
      <c r="AD110" s="487"/>
      <c r="AE110" s="487"/>
      <c r="AF110" s="487"/>
      <c r="AG110" s="487"/>
      <c r="AH110" s="487" t="s">
        <v>146</v>
      </c>
      <c r="AI110" s="487"/>
      <c r="AJ110" s="487"/>
      <c r="AK110" s="487"/>
      <c r="AL110" s="487"/>
      <c r="AM110" s="487"/>
      <c r="AN110" s="487" t="s">
        <v>147</v>
      </c>
      <c r="AO110" s="487"/>
      <c r="AP110" s="487"/>
      <c r="AQ110" s="487"/>
      <c r="AR110" s="487"/>
      <c r="AS110" s="487"/>
      <c r="AT110" s="487"/>
      <c r="AU110" s="497"/>
    </row>
    <row r="111" spans="2:48" ht="12" customHeight="1">
      <c r="B111" s="477"/>
      <c r="C111" s="261"/>
      <c r="D111" s="261"/>
      <c r="E111" s="261"/>
      <c r="F111" s="261"/>
      <c r="G111" s="261"/>
      <c r="H111" s="261"/>
      <c r="I111" s="261"/>
      <c r="J111" s="261"/>
      <c r="K111" s="261"/>
      <c r="L111" s="479" t="str">
        <f>IF($B111="","",INDEX($AX$3:$AY$40,MATCH($B111,$AX$3:$AX$40,0),2))</f>
        <v/>
      </c>
      <c r="M111" s="479"/>
      <c r="N111" s="479"/>
      <c r="O111" s="479"/>
      <c r="P111" s="479"/>
      <c r="Q111" s="479"/>
      <c r="R111" s="479"/>
      <c r="S111" s="479"/>
      <c r="T111" s="479"/>
      <c r="U111" s="479"/>
      <c r="V111" s="479"/>
      <c r="W111" s="479"/>
      <c r="X111" s="479"/>
      <c r="Y111" s="480"/>
      <c r="Z111" s="37"/>
      <c r="AA111" s="38"/>
      <c r="AB111" s="38"/>
      <c r="AC111" s="38"/>
      <c r="AD111" s="38"/>
      <c r="AE111" s="45"/>
      <c r="AF111" s="45"/>
      <c r="AG111" s="39" t="s">
        <v>20</v>
      </c>
      <c r="AH111" s="37"/>
      <c r="AI111" s="45"/>
      <c r="AJ111" s="38"/>
      <c r="AK111" s="38"/>
      <c r="AL111" s="38"/>
      <c r="AM111" s="39" t="s">
        <v>102</v>
      </c>
      <c r="AN111" s="37"/>
      <c r="AO111" s="38"/>
      <c r="AP111" s="89" t="s">
        <v>37</v>
      </c>
      <c r="AQ111" s="89"/>
      <c r="AR111" s="89" t="s">
        <v>32</v>
      </c>
      <c r="AS111" s="89"/>
      <c r="AT111" s="89" t="s">
        <v>31</v>
      </c>
      <c r="AU111" s="28" t="s">
        <v>30</v>
      </c>
    </row>
    <row r="112" spans="2:48" ht="12" customHeight="1">
      <c r="B112" s="478"/>
      <c r="C112" s="262"/>
      <c r="D112" s="262"/>
      <c r="E112" s="262"/>
      <c r="F112" s="262"/>
      <c r="G112" s="262"/>
      <c r="H112" s="262"/>
      <c r="I112" s="262"/>
      <c r="J112" s="262"/>
      <c r="K112" s="262"/>
      <c r="L112" s="481"/>
      <c r="M112" s="481"/>
      <c r="N112" s="481"/>
      <c r="O112" s="481"/>
      <c r="P112" s="481"/>
      <c r="Q112" s="481"/>
      <c r="R112" s="481"/>
      <c r="S112" s="481"/>
      <c r="T112" s="481"/>
      <c r="U112" s="481"/>
      <c r="V112" s="481"/>
      <c r="W112" s="481"/>
      <c r="X112" s="481"/>
      <c r="Y112" s="482"/>
      <c r="Z112" s="376"/>
      <c r="AA112" s="377"/>
      <c r="AB112" s="377"/>
      <c r="AC112" s="377"/>
      <c r="AD112" s="377"/>
      <c r="AE112" s="377"/>
      <c r="AF112" s="377"/>
      <c r="AG112" s="378"/>
      <c r="AH112" s="306"/>
      <c r="AI112" s="307"/>
      <c r="AJ112" s="307"/>
      <c r="AK112" s="307"/>
      <c r="AL112" s="307"/>
      <c r="AM112" s="393"/>
      <c r="AN112" s="306"/>
      <c r="AO112" s="307"/>
      <c r="AP112" s="307"/>
      <c r="AQ112" s="307"/>
      <c r="AR112" s="307"/>
      <c r="AS112" s="307"/>
      <c r="AT112" s="307"/>
      <c r="AU112" s="308"/>
    </row>
    <row r="113" spans="2:47" ht="12" customHeight="1">
      <c r="B113" s="477"/>
      <c r="C113" s="261"/>
      <c r="D113" s="261"/>
      <c r="E113" s="261"/>
      <c r="F113" s="261"/>
      <c r="G113" s="261"/>
      <c r="H113" s="261"/>
      <c r="I113" s="261"/>
      <c r="J113" s="261"/>
      <c r="K113" s="261"/>
      <c r="L113" s="479" t="str">
        <f t="shared" ref="L113" si="15">IF($B113="","",INDEX($AX$3:$AY$40,MATCH($B113,$AX$3:$AX$40,0),2))</f>
        <v/>
      </c>
      <c r="M113" s="479"/>
      <c r="N113" s="479"/>
      <c r="O113" s="479"/>
      <c r="P113" s="479"/>
      <c r="Q113" s="479"/>
      <c r="R113" s="479"/>
      <c r="S113" s="479"/>
      <c r="T113" s="479"/>
      <c r="U113" s="479"/>
      <c r="V113" s="479"/>
      <c r="W113" s="479"/>
      <c r="X113" s="479"/>
      <c r="Y113" s="480"/>
      <c r="Z113" s="37"/>
      <c r="AA113" s="38"/>
      <c r="AB113" s="38"/>
      <c r="AC113" s="38"/>
      <c r="AD113" s="38"/>
      <c r="AE113" s="45"/>
      <c r="AF113" s="45"/>
      <c r="AG113" s="39"/>
      <c r="AH113" s="37"/>
      <c r="AI113" s="45"/>
      <c r="AJ113" s="38"/>
      <c r="AK113" s="38"/>
      <c r="AL113" s="38"/>
      <c r="AM113" s="39"/>
      <c r="AN113" s="37"/>
      <c r="AO113" s="38"/>
      <c r="AP113" s="89"/>
      <c r="AQ113" s="89"/>
      <c r="AR113" s="89"/>
      <c r="AS113" s="89"/>
      <c r="AT113" s="89"/>
      <c r="AU113" s="28"/>
    </row>
    <row r="114" spans="2:47" ht="12" customHeight="1">
      <c r="B114" s="478"/>
      <c r="C114" s="262"/>
      <c r="D114" s="262"/>
      <c r="E114" s="262"/>
      <c r="F114" s="262"/>
      <c r="G114" s="262"/>
      <c r="H114" s="262"/>
      <c r="I114" s="262"/>
      <c r="J114" s="262"/>
      <c r="K114" s="262"/>
      <c r="L114" s="481"/>
      <c r="M114" s="481"/>
      <c r="N114" s="481"/>
      <c r="O114" s="481"/>
      <c r="P114" s="481"/>
      <c r="Q114" s="481"/>
      <c r="R114" s="481"/>
      <c r="S114" s="481"/>
      <c r="T114" s="481"/>
      <c r="U114" s="481"/>
      <c r="V114" s="481"/>
      <c r="W114" s="481"/>
      <c r="X114" s="481"/>
      <c r="Y114" s="482"/>
      <c r="Z114" s="376"/>
      <c r="AA114" s="377"/>
      <c r="AB114" s="377"/>
      <c r="AC114" s="377"/>
      <c r="AD114" s="377"/>
      <c r="AE114" s="377"/>
      <c r="AF114" s="377"/>
      <c r="AG114" s="378"/>
      <c r="AH114" s="306"/>
      <c r="AI114" s="307"/>
      <c r="AJ114" s="307"/>
      <c r="AK114" s="307"/>
      <c r="AL114" s="307"/>
      <c r="AM114" s="393"/>
      <c r="AN114" s="306"/>
      <c r="AO114" s="307"/>
      <c r="AP114" s="307"/>
      <c r="AQ114" s="307"/>
      <c r="AR114" s="307"/>
      <c r="AS114" s="307"/>
      <c r="AT114" s="307"/>
      <c r="AU114" s="308"/>
    </row>
    <row r="115" spans="2:47" ht="12" customHeight="1">
      <c r="B115" s="477"/>
      <c r="C115" s="261"/>
      <c r="D115" s="261"/>
      <c r="E115" s="261"/>
      <c r="F115" s="261"/>
      <c r="G115" s="261"/>
      <c r="H115" s="261"/>
      <c r="I115" s="261"/>
      <c r="J115" s="261"/>
      <c r="K115" s="261"/>
      <c r="L115" s="479" t="str">
        <f t="shared" ref="L115" si="16">IF($B115="","",INDEX($AX$3:$AY$40,MATCH($B115,$AX$3:$AX$40,0),2))</f>
        <v/>
      </c>
      <c r="M115" s="479"/>
      <c r="N115" s="479"/>
      <c r="O115" s="479"/>
      <c r="P115" s="479"/>
      <c r="Q115" s="479"/>
      <c r="R115" s="479"/>
      <c r="S115" s="479"/>
      <c r="T115" s="479"/>
      <c r="U115" s="479"/>
      <c r="V115" s="479"/>
      <c r="W115" s="479"/>
      <c r="X115" s="479"/>
      <c r="Y115" s="480"/>
      <c r="Z115" s="37"/>
      <c r="AA115" s="38"/>
      <c r="AB115" s="38"/>
      <c r="AC115" s="38"/>
      <c r="AD115" s="38"/>
      <c r="AE115" s="45"/>
      <c r="AF115" s="45"/>
      <c r="AG115" s="39"/>
      <c r="AH115" s="37"/>
      <c r="AI115" s="45"/>
      <c r="AJ115" s="38"/>
      <c r="AK115" s="38"/>
      <c r="AL115" s="38"/>
      <c r="AM115" s="39"/>
      <c r="AN115" s="37"/>
      <c r="AO115" s="38"/>
      <c r="AP115" s="89"/>
      <c r="AQ115" s="89"/>
      <c r="AR115" s="89"/>
      <c r="AS115" s="89"/>
      <c r="AT115" s="89"/>
      <c r="AU115" s="28"/>
    </row>
    <row r="116" spans="2:47" ht="12" customHeight="1">
      <c r="B116" s="478"/>
      <c r="C116" s="262"/>
      <c r="D116" s="262"/>
      <c r="E116" s="262"/>
      <c r="F116" s="262"/>
      <c r="G116" s="262"/>
      <c r="H116" s="262"/>
      <c r="I116" s="262"/>
      <c r="J116" s="262"/>
      <c r="K116" s="262"/>
      <c r="L116" s="481"/>
      <c r="M116" s="481"/>
      <c r="N116" s="481"/>
      <c r="O116" s="481"/>
      <c r="P116" s="481"/>
      <c r="Q116" s="481"/>
      <c r="R116" s="481"/>
      <c r="S116" s="481"/>
      <c r="T116" s="481"/>
      <c r="U116" s="481"/>
      <c r="V116" s="481"/>
      <c r="W116" s="481"/>
      <c r="X116" s="481"/>
      <c r="Y116" s="482"/>
      <c r="Z116" s="376"/>
      <c r="AA116" s="377"/>
      <c r="AB116" s="377"/>
      <c r="AC116" s="377"/>
      <c r="AD116" s="377"/>
      <c r="AE116" s="377"/>
      <c r="AF116" s="377"/>
      <c r="AG116" s="378"/>
      <c r="AH116" s="306"/>
      <c r="AI116" s="307"/>
      <c r="AJ116" s="307"/>
      <c r="AK116" s="307"/>
      <c r="AL116" s="307"/>
      <c r="AM116" s="393"/>
      <c r="AN116" s="306"/>
      <c r="AO116" s="307"/>
      <c r="AP116" s="307"/>
      <c r="AQ116" s="307"/>
      <c r="AR116" s="307"/>
      <c r="AS116" s="307"/>
      <c r="AT116" s="307"/>
      <c r="AU116" s="308"/>
    </row>
    <row r="117" spans="2:47" ht="12" customHeight="1">
      <c r="B117" s="477"/>
      <c r="C117" s="261"/>
      <c r="D117" s="261"/>
      <c r="E117" s="261"/>
      <c r="F117" s="261"/>
      <c r="G117" s="261"/>
      <c r="H117" s="261"/>
      <c r="I117" s="261"/>
      <c r="J117" s="261"/>
      <c r="K117" s="261"/>
      <c r="L117" s="479" t="str">
        <f t="shared" ref="L117" si="17">IF($B117="","",INDEX($AX$3:$AY$40,MATCH($B117,$AX$3:$AX$40,0),2))</f>
        <v/>
      </c>
      <c r="M117" s="479"/>
      <c r="N117" s="479"/>
      <c r="O117" s="479"/>
      <c r="P117" s="479"/>
      <c r="Q117" s="479"/>
      <c r="R117" s="479"/>
      <c r="S117" s="479"/>
      <c r="T117" s="479"/>
      <c r="U117" s="479"/>
      <c r="V117" s="479"/>
      <c r="W117" s="479"/>
      <c r="X117" s="479"/>
      <c r="Y117" s="480"/>
      <c r="Z117" s="37"/>
      <c r="AA117" s="38"/>
      <c r="AB117" s="38"/>
      <c r="AC117" s="38"/>
      <c r="AD117" s="38"/>
      <c r="AE117" s="45"/>
      <c r="AF117" s="45"/>
      <c r="AG117" s="39"/>
      <c r="AH117" s="37"/>
      <c r="AI117" s="45"/>
      <c r="AJ117" s="38"/>
      <c r="AK117" s="38"/>
      <c r="AL117" s="38"/>
      <c r="AM117" s="39"/>
      <c r="AN117" s="37"/>
      <c r="AO117" s="38"/>
      <c r="AP117" s="89"/>
      <c r="AQ117" s="89"/>
      <c r="AR117" s="89"/>
      <c r="AS117" s="89"/>
      <c r="AT117" s="89"/>
      <c r="AU117" s="28"/>
    </row>
    <row r="118" spans="2:47" ht="12" customHeight="1">
      <c r="B118" s="478"/>
      <c r="C118" s="262"/>
      <c r="D118" s="262"/>
      <c r="E118" s="262"/>
      <c r="F118" s="262"/>
      <c r="G118" s="262"/>
      <c r="H118" s="262"/>
      <c r="I118" s="262"/>
      <c r="J118" s="262"/>
      <c r="K118" s="262"/>
      <c r="L118" s="481"/>
      <c r="M118" s="481"/>
      <c r="N118" s="481"/>
      <c r="O118" s="481"/>
      <c r="P118" s="481"/>
      <c r="Q118" s="481"/>
      <c r="R118" s="481"/>
      <c r="S118" s="481"/>
      <c r="T118" s="481"/>
      <c r="U118" s="481"/>
      <c r="V118" s="481"/>
      <c r="W118" s="481"/>
      <c r="X118" s="481"/>
      <c r="Y118" s="482"/>
      <c r="Z118" s="376"/>
      <c r="AA118" s="377"/>
      <c r="AB118" s="377"/>
      <c r="AC118" s="377"/>
      <c r="AD118" s="377"/>
      <c r="AE118" s="377"/>
      <c r="AF118" s="377"/>
      <c r="AG118" s="378"/>
      <c r="AH118" s="306"/>
      <c r="AI118" s="307"/>
      <c r="AJ118" s="307"/>
      <c r="AK118" s="307"/>
      <c r="AL118" s="307"/>
      <c r="AM118" s="393"/>
      <c r="AN118" s="306"/>
      <c r="AO118" s="307"/>
      <c r="AP118" s="307"/>
      <c r="AQ118" s="307"/>
      <c r="AR118" s="307"/>
      <c r="AS118" s="307"/>
      <c r="AT118" s="307"/>
      <c r="AU118" s="308"/>
    </row>
    <row r="119" spans="2:47" ht="12" customHeight="1">
      <c r="B119" s="459" t="s">
        <v>143</v>
      </c>
      <c r="C119" s="460"/>
      <c r="D119" s="460"/>
      <c r="E119" s="460"/>
      <c r="F119" s="460"/>
      <c r="G119" s="460"/>
      <c r="H119" s="460"/>
      <c r="I119" s="460"/>
      <c r="J119" s="460"/>
      <c r="K119" s="460"/>
      <c r="L119" s="460"/>
      <c r="M119" s="404"/>
      <c r="N119" s="404"/>
      <c r="O119" s="404"/>
      <c r="P119" s="404"/>
      <c r="Q119" s="404"/>
      <c r="R119" s="404"/>
      <c r="S119" s="404"/>
      <c r="T119" s="404"/>
      <c r="U119" s="404"/>
      <c r="V119" s="404"/>
      <c r="W119" s="404"/>
      <c r="X119" s="404"/>
      <c r="Y119" s="405"/>
      <c r="Z119" s="465"/>
      <c r="AA119" s="466"/>
      <c r="AB119" s="466"/>
      <c r="AC119" s="466"/>
      <c r="AD119" s="466"/>
      <c r="AE119" s="466"/>
      <c r="AF119" s="466"/>
      <c r="AG119" s="467"/>
      <c r="AH119" s="37"/>
      <c r="AI119" s="45"/>
      <c r="AJ119" s="38"/>
      <c r="AK119" s="38"/>
      <c r="AL119" s="38"/>
      <c r="AM119" s="39"/>
      <c r="AN119" s="37"/>
      <c r="AO119" s="38"/>
      <c r="AP119" s="89"/>
      <c r="AQ119" s="89"/>
      <c r="AR119" s="89"/>
      <c r="AS119" s="89"/>
      <c r="AT119" s="89"/>
      <c r="AU119" s="28"/>
    </row>
    <row r="120" spans="2:47" ht="12" customHeight="1">
      <c r="B120" s="463"/>
      <c r="C120" s="464"/>
      <c r="D120" s="464"/>
      <c r="E120" s="464"/>
      <c r="F120" s="464"/>
      <c r="G120" s="464"/>
      <c r="H120" s="464"/>
      <c r="I120" s="464"/>
      <c r="J120" s="464"/>
      <c r="K120" s="464"/>
      <c r="L120" s="464"/>
      <c r="M120" s="421"/>
      <c r="N120" s="421"/>
      <c r="O120" s="421"/>
      <c r="P120" s="421"/>
      <c r="Q120" s="421"/>
      <c r="R120" s="421"/>
      <c r="S120" s="421"/>
      <c r="T120" s="421"/>
      <c r="U120" s="421"/>
      <c r="V120" s="421"/>
      <c r="W120" s="421"/>
      <c r="X120" s="421"/>
      <c r="Y120" s="422"/>
      <c r="Z120" s="468"/>
      <c r="AA120" s="469"/>
      <c r="AB120" s="469"/>
      <c r="AC120" s="469"/>
      <c r="AD120" s="469"/>
      <c r="AE120" s="469"/>
      <c r="AF120" s="469"/>
      <c r="AG120" s="470"/>
      <c r="AH120" s="306"/>
      <c r="AI120" s="307"/>
      <c r="AJ120" s="307"/>
      <c r="AK120" s="307"/>
      <c r="AL120" s="307"/>
      <c r="AM120" s="393"/>
      <c r="AN120" s="306"/>
      <c r="AO120" s="307"/>
      <c r="AP120" s="307"/>
      <c r="AQ120" s="307"/>
      <c r="AR120" s="307"/>
      <c r="AS120" s="307"/>
      <c r="AT120" s="307"/>
      <c r="AU120" s="308"/>
    </row>
    <row r="121" spans="2:47" ht="12" customHeight="1">
      <c r="B121" s="471" t="s">
        <v>144</v>
      </c>
      <c r="C121" s="472"/>
      <c r="D121" s="472"/>
      <c r="E121" s="472"/>
      <c r="F121" s="472"/>
      <c r="G121" s="472"/>
      <c r="H121" s="472"/>
      <c r="I121" s="472"/>
      <c r="J121" s="472"/>
      <c r="K121" s="472"/>
      <c r="L121" s="472"/>
      <c r="M121" s="472"/>
      <c r="N121" s="472"/>
      <c r="O121" s="472"/>
      <c r="P121" s="472"/>
      <c r="Q121" s="472"/>
      <c r="R121" s="472"/>
      <c r="S121" s="472"/>
      <c r="T121" s="472"/>
      <c r="U121" s="472"/>
      <c r="V121" s="472"/>
      <c r="W121" s="472"/>
      <c r="X121" s="472"/>
      <c r="Y121" s="472"/>
      <c r="Z121" s="37"/>
      <c r="AA121" s="38"/>
      <c r="AB121" s="38"/>
      <c r="AC121" s="38"/>
      <c r="AD121" s="38"/>
      <c r="AE121" s="45"/>
      <c r="AF121" s="45"/>
      <c r="AG121" s="39"/>
      <c r="AH121" s="37"/>
      <c r="AI121" s="45"/>
      <c r="AJ121" s="38"/>
      <c r="AK121" s="38"/>
      <c r="AL121" s="38"/>
      <c r="AM121" s="39"/>
      <c r="AN121" s="37"/>
      <c r="AO121" s="38"/>
      <c r="AP121" s="89"/>
      <c r="AQ121" s="89"/>
      <c r="AR121" s="89"/>
      <c r="AS121" s="89"/>
      <c r="AT121" s="89"/>
      <c r="AU121" s="28"/>
    </row>
    <row r="122" spans="2:47" ht="12" customHeight="1">
      <c r="B122" s="471"/>
      <c r="C122" s="472"/>
      <c r="D122" s="472"/>
      <c r="E122" s="472"/>
      <c r="F122" s="472"/>
      <c r="G122" s="472"/>
      <c r="H122" s="472"/>
      <c r="I122" s="472"/>
      <c r="J122" s="472"/>
      <c r="K122" s="472"/>
      <c r="L122" s="472"/>
      <c r="M122" s="472"/>
      <c r="N122" s="472"/>
      <c r="O122" s="472"/>
      <c r="P122" s="472"/>
      <c r="Q122" s="472"/>
      <c r="R122" s="472"/>
      <c r="S122" s="472"/>
      <c r="T122" s="472"/>
      <c r="U122" s="472"/>
      <c r="V122" s="472"/>
      <c r="W122" s="472"/>
      <c r="X122" s="472"/>
      <c r="Y122" s="472"/>
      <c r="Z122" s="347">
        <f>SUM(Z112:AG118)</f>
        <v>0</v>
      </c>
      <c r="AA122" s="348"/>
      <c r="AB122" s="348"/>
      <c r="AC122" s="348"/>
      <c r="AD122" s="348"/>
      <c r="AE122" s="348"/>
      <c r="AF122" s="348"/>
      <c r="AG122" s="349"/>
      <c r="AH122" s="473">
        <f>SUM(AH112:AM120)</f>
        <v>0</v>
      </c>
      <c r="AI122" s="474"/>
      <c r="AJ122" s="474"/>
      <c r="AK122" s="474"/>
      <c r="AL122" s="474"/>
      <c r="AM122" s="475"/>
      <c r="AN122" s="473">
        <f>SUM(AN112:AU120)</f>
        <v>0</v>
      </c>
      <c r="AO122" s="474"/>
      <c r="AP122" s="474"/>
      <c r="AQ122" s="474"/>
      <c r="AR122" s="474"/>
      <c r="AS122" s="474"/>
      <c r="AT122" s="474"/>
      <c r="AU122" s="476"/>
    </row>
    <row r="123" spans="2:47" ht="12" customHeight="1">
      <c r="B123" s="459" t="s">
        <v>149</v>
      </c>
      <c r="C123" s="460"/>
      <c r="D123" s="460"/>
      <c r="E123" s="460"/>
      <c r="F123" s="460"/>
      <c r="G123" s="460"/>
      <c r="H123" s="460"/>
      <c r="I123" s="460"/>
      <c r="J123" s="460"/>
      <c r="K123" s="460"/>
      <c r="L123" s="460"/>
      <c r="M123" s="460"/>
      <c r="N123" s="404"/>
      <c r="O123" s="404"/>
      <c r="P123" s="404"/>
      <c r="Q123" s="404"/>
      <c r="R123" s="404"/>
      <c r="S123" s="404"/>
      <c r="T123" s="404"/>
      <c r="U123" s="404"/>
      <c r="V123" s="404"/>
      <c r="W123" s="404"/>
      <c r="X123" s="404"/>
      <c r="Y123" s="405"/>
      <c r="Z123" s="37"/>
      <c r="AA123" s="38"/>
      <c r="AB123" s="38"/>
      <c r="AC123" s="38"/>
      <c r="AD123" s="38"/>
      <c r="AE123" s="45"/>
      <c r="AF123" s="45"/>
      <c r="AG123" s="39"/>
      <c r="AH123" s="37"/>
      <c r="AI123" s="45"/>
      <c r="AJ123" s="38"/>
      <c r="AK123" s="38"/>
      <c r="AL123" s="38"/>
      <c r="AM123" s="39"/>
      <c r="AN123" s="37"/>
      <c r="AO123" s="38"/>
      <c r="AP123" s="89"/>
      <c r="AQ123" s="89"/>
      <c r="AR123" s="89"/>
      <c r="AS123" s="89"/>
      <c r="AT123" s="89"/>
      <c r="AU123" s="28"/>
    </row>
    <row r="124" spans="2:47" ht="12" customHeight="1" thickBot="1">
      <c r="B124" s="461"/>
      <c r="C124" s="462"/>
      <c r="D124" s="462"/>
      <c r="E124" s="462"/>
      <c r="F124" s="462"/>
      <c r="G124" s="462"/>
      <c r="H124" s="462"/>
      <c r="I124" s="462"/>
      <c r="J124" s="462"/>
      <c r="K124" s="462"/>
      <c r="L124" s="462"/>
      <c r="M124" s="462"/>
      <c r="N124" s="413"/>
      <c r="O124" s="413"/>
      <c r="P124" s="413"/>
      <c r="Q124" s="413"/>
      <c r="R124" s="413"/>
      <c r="S124" s="413"/>
      <c r="T124" s="413"/>
      <c r="U124" s="413"/>
      <c r="V124" s="413"/>
      <c r="W124" s="413"/>
      <c r="X124" s="413"/>
      <c r="Y124" s="414"/>
      <c r="Z124" s="350">
        <f>$Z$22+$Z$38+$Z$64+$Z$80+$Z$106+$Z$122+$Z$148+$Z$164+$Z$190+$Z$206+$Z$232+$Z$248</f>
        <v>0</v>
      </c>
      <c r="AA124" s="351"/>
      <c r="AB124" s="351"/>
      <c r="AC124" s="351"/>
      <c r="AD124" s="351"/>
      <c r="AE124" s="351"/>
      <c r="AF124" s="351"/>
      <c r="AG124" s="352"/>
      <c r="AH124" s="359">
        <f>$AH$22+$AH$38+$AH$64+$AH$80+$AH$106+$AH$122+$AH$148+$AH$164+$AH$190+$AH$206+$AH$232+$AH$248</f>
        <v>0</v>
      </c>
      <c r="AI124" s="360"/>
      <c r="AJ124" s="360"/>
      <c r="AK124" s="360"/>
      <c r="AL124" s="360"/>
      <c r="AM124" s="361"/>
      <c r="AN124" s="359">
        <f>$AN$22+$AN$38+$AN$64+$AN$80+$AN$106+$AN$122+$AN$148+$AN$164+$AN$190+$AN$206+$AN$232+$AN$248</f>
        <v>0</v>
      </c>
      <c r="AO124" s="360"/>
      <c r="AP124" s="360"/>
      <c r="AQ124" s="360"/>
      <c r="AR124" s="360"/>
      <c r="AS124" s="360"/>
      <c r="AT124" s="360"/>
      <c r="AU124" s="363"/>
    </row>
    <row r="125" spans="2:47" ht="12" customHeight="1">
      <c r="B125" s="34"/>
      <c r="C125" s="34"/>
      <c r="D125" s="34"/>
      <c r="E125" s="34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3"/>
      <c r="T125" s="103"/>
      <c r="U125" s="103"/>
      <c r="V125" s="103"/>
      <c r="W125" s="103"/>
      <c r="X125" s="103"/>
      <c r="Y125" s="59"/>
      <c r="Z125" s="59"/>
      <c r="AA125" s="59"/>
      <c r="AB125" s="59"/>
      <c r="AC125" s="59"/>
      <c r="AD125" s="59"/>
      <c r="AE125" s="104"/>
      <c r="AF125" s="104"/>
      <c r="AG125" s="104"/>
      <c r="AH125" s="104"/>
      <c r="AI125" s="101"/>
      <c r="AJ125" s="36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</row>
    <row r="126" spans="2:47" ht="12" customHeight="1">
      <c r="B126" s="34"/>
      <c r="C126" s="34"/>
      <c r="D126" s="34"/>
      <c r="E126" s="34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3"/>
      <c r="T126" s="103"/>
      <c r="U126" s="103"/>
      <c r="V126" s="103"/>
      <c r="W126" s="103"/>
      <c r="X126" s="103"/>
      <c r="Y126" s="59"/>
      <c r="Z126" s="59"/>
      <c r="AA126" s="59"/>
      <c r="AB126" s="59"/>
      <c r="AC126" s="59"/>
      <c r="AD126" s="59"/>
      <c r="AE126" s="104"/>
      <c r="AF126" s="104"/>
      <c r="AG126" s="104"/>
      <c r="AH126" s="104"/>
      <c r="AI126" s="33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</row>
    <row r="127" spans="2:47" ht="12" customHeight="1" thickBot="1">
      <c r="B127" s="34"/>
      <c r="C127" s="34"/>
      <c r="D127" s="34"/>
      <c r="E127" s="34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3"/>
      <c r="T127" s="103"/>
      <c r="U127" s="103"/>
      <c r="V127" s="103"/>
      <c r="W127" s="103"/>
      <c r="X127" s="103"/>
      <c r="Y127" s="59"/>
      <c r="Z127" s="59"/>
      <c r="AA127" s="59"/>
      <c r="AB127" s="59"/>
      <c r="AC127" s="59"/>
      <c r="AD127" s="59"/>
      <c r="AE127" s="34"/>
      <c r="AF127" s="34"/>
      <c r="AG127" s="34"/>
      <c r="AH127" s="34"/>
      <c r="AI127" s="100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</row>
    <row r="128" spans="2:47" ht="12" customHeight="1">
      <c r="K128" s="34"/>
      <c r="L128" s="34"/>
      <c r="M128" s="34"/>
      <c r="N128" s="425"/>
      <c r="O128" s="425"/>
      <c r="P128" s="425"/>
      <c r="Q128" s="425"/>
      <c r="R128" s="425"/>
      <c r="S128" s="425"/>
      <c r="T128" s="34"/>
      <c r="U128" s="34"/>
      <c r="V128" s="34"/>
      <c r="W128" s="499" t="s">
        <v>140</v>
      </c>
      <c r="X128" s="10"/>
      <c r="Y128" s="10"/>
      <c r="Z128" s="10"/>
      <c r="AA128" s="10"/>
      <c r="AB128" s="10"/>
      <c r="AC128" s="10"/>
      <c r="AD128" s="10"/>
      <c r="AE128" s="431" t="s">
        <v>124</v>
      </c>
      <c r="AF128" s="432"/>
      <c r="AG128" s="294" t="s">
        <v>17</v>
      </c>
      <c r="AH128" s="295"/>
      <c r="AI128" s="295"/>
      <c r="AJ128" s="431" t="s">
        <v>77</v>
      </c>
      <c r="AK128" s="201"/>
      <c r="AL128" s="432"/>
      <c r="AM128" s="431" t="s">
        <v>133</v>
      </c>
      <c r="AN128" s="432"/>
      <c r="AO128" s="433" t="s">
        <v>90</v>
      </c>
      <c r="AP128" s="433"/>
      <c r="AQ128" s="433"/>
      <c r="AR128" s="433"/>
      <c r="AS128" s="433"/>
      <c r="AT128" s="434" t="s">
        <v>91</v>
      </c>
      <c r="AU128" s="435"/>
    </row>
    <row r="129" spans="2:53" ht="12" customHeight="1">
      <c r="B129" s="498" t="s">
        <v>226</v>
      </c>
      <c r="C129" s="498"/>
      <c r="D129" s="498"/>
      <c r="E129" s="498"/>
      <c r="F129" s="498"/>
      <c r="G129" s="498"/>
      <c r="H129" s="498"/>
      <c r="I129" s="498"/>
      <c r="J129" s="498"/>
      <c r="K129" s="498"/>
      <c r="L129" s="498"/>
      <c r="M129" s="498"/>
      <c r="N129" s="498"/>
      <c r="O129" s="498"/>
      <c r="P129" s="498"/>
      <c r="Q129" s="498"/>
      <c r="R129" s="498"/>
      <c r="S129" s="498"/>
      <c r="T129" s="498"/>
      <c r="U129" s="498"/>
      <c r="V129" s="498"/>
      <c r="W129" s="500"/>
      <c r="X129" s="401" t="str">
        <f>IF('事業所税の申告書（第44号様式）'!$B$15="","",'事業所税の申告書（第44号様式）'!$B$15)</f>
        <v/>
      </c>
      <c r="Y129" s="402"/>
      <c r="Z129" s="402"/>
      <c r="AA129" s="402"/>
      <c r="AB129" s="402"/>
      <c r="AC129" s="402"/>
      <c r="AD129" s="52" t="s">
        <v>99</v>
      </c>
      <c r="AE129" s="437" t="s">
        <v>130</v>
      </c>
      <c r="AF129" s="438"/>
      <c r="AG129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129" s="217"/>
      <c r="AI129" s="217"/>
      <c r="AJ129" s="230"/>
      <c r="AK129" s="217"/>
      <c r="AL129" s="218"/>
      <c r="AM129" s="230"/>
      <c r="AN129" s="218"/>
      <c r="AO129" s="441" t="str">
        <f>CONCATENATE('事業所税の申告書（第44号様式）'!$AK$4,'事業所税の申告書（第44号様式）'!$AL$4,'事業所税の申告書（第44号様式）'!$AM$4,'事業所税の申告書（第44号様式）'!$Z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129" s="441"/>
      <c r="AQ129" s="441"/>
      <c r="AR129" s="441"/>
      <c r="AS129" s="441"/>
      <c r="AT129" s="230"/>
      <c r="AU129" s="259"/>
      <c r="AV129" s="245" t="s">
        <v>148</v>
      </c>
    </row>
    <row r="130" spans="2:53" ht="12" customHeight="1">
      <c r="B130" s="498"/>
      <c r="C130" s="498"/>
      <c r="D130" s="498"/>
      <c r="E130" s="498"/>
      <c r="F130" s="498"/>
      <c r="G130" s="498"/>
      <c r="H130" s="498"/>
      <c r="I130" s="498"/>
      <c r="J130" s="498"/>
      <c r="K130" s="498"/>
      <c r="L130" s="498"/>
      <c r="M130" s="498"/>
      <c r="N130" s="498"/>
      <c r="O130" s="498"/>
      <c r="P130" s="498"/>
      <c r="Q130" s="498"/>
      <c r="R130" s="498"/>
      <c r="S130" s="498"/>
      <c r="T130" s="498"/>
      <c r="U130" s="498"/>
      <c r="V130" s="498"/>
      <c r="W130" s="500"/>
      <c r="X130" s="31"/>
      <c r="Y130" s="30"/>
      <c r="Z130" s="30"/>
      <c r="AA130" s="30"/>
      <c r="AB130" s="30"/>
      <c r="AC130" s="30"/>
      <c r="AD130" s="30"/>
      <c r="AE130" s="439"/>
      <c r="AF130" s="440"/>
      <c r="AG130" s="231"/>
      <c r="AH130" s="263"/>
      <c r="AI130" s="263"/>
      <c r="AJ130" s="231"/>
      <c r="AK130" s="263"/>
      <c r="AL130" s="232"/>
      <c r="AM130" s="231"/>
      <c r="AN130" s="232"/>
      <c r="AO130" s="441"/>
      <c r="AP130" s="441"/>
      <c r="AQ130" s="441"/>
      <c r="AR130" s="441"/>
      <c r="AS130" s="441"/>
      <c r="AT130" s="231"/>
      <c r="AU130" s="260"/>
      <c r="AV130" s="245"/>
    </row>
    <row r="131" spans="2:53" ht="12" customHeight="1">
      <c r="B131" s="34"/>
      <c r="C131" s="34"/>
      <c r="D131" s="34"/>
      <c r="E131" s="34"/>
      <c r="F131" s="34"/>
      <c r="G131" s="34"/>
      <c r="H131" s="34"/>
      <c r="I131" s="34"/>
      <c r="J131" s="34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500"/>
      <c r="X131" s="401" t="str">
        <f>IF('事業所税の申告書（第44号様式）'!$K$15="","",'事業所税の申告書（第44号様式）'!$K$15)</f>
        <v/>
      </c>
      <c r="Y131" s="402"/>
      <c r="Z131" s="402"/>
      <c r="AA131" s="402"/>
      <c r="AB131" s="402"/>
      <c r="AC131" s="402"/>
      <c r="AD131" s="53" t="s">
        <v>100</v>
      </c>
      <c r="AE131" s="403" t="s">
        <v>106</v>
      </c>
      <c r="AF131" s="404"/>
      <c r="AG131" s="404"/>
      <c r="AH131" s="405"/>
      <c r="AI131" s="406" t="str">
        <f>IF('事業所税の申告書（第44号様式）'!$F$9="","",'事業所税の申告書（第44号様式）'!$F$9)</f>
        <v/>
      </c>
      <c r="AJ131" s="407"/>
      <c r="AK131" s="407"/>
      <c r="AL131" s="407"/>
      <c r="AM131" s="407"/>
      <c r="AN131" s="407"/>
      <c r="AO131" s="407"/>
      <c r="AP131" s="407"/>
      <c r="AQ131" s="407"/>
      <c r="AR131" s="407"/>
      <c r="AS131" s="407"/>
      <c r="AT131" s="407"/>
      <c r="AU131" s="408"/>
      <c r="AV131" s="245"/>
    </row>
    <row r="132" spans="2:53" ht="12" customHeight="1" thickBot="1">
      <c r="B132" s="34"/>
      <c r="C132" s="34"/>
      <c r="D132" s="34"/>
      <c r="E132" s="34"/>
      <c r="F132" s="34"/>
      <c r="G132" s="34"/>
      <c r="H132" s="34"/>
      <c r="I132" s="34"/>
      <c r="J132" s="34"/>
      <c r="K132" s="72"/>
      <c r="L132" s="72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500"/>
      <c r="X132" s="34"/>
      <c r="Y132" s="34"/>
      <c r="Z132" s="34"/>
      <c r="AA132" s="34"/>
      <c r="AB132" s="34"/>
      <c r="AC132" s="34"/>
      <c r="AD132" s="57"/>
      <c r="AE132" s="424" t="s">
        <v>107</v>
      </c>
      <c r="AF132" s="425"/>
      <c r="AG132" s="425"/>
      <c r="AH132" s="426"/>
      <c r="AI132" s="453"/>
      <c r="AJ132" s="454"/>
      <c r="AK132" s="454"/>
      <c r="AL132" s="454"/>
      <c r="AM132" s="454"/>
      <c r="AN132" s="454"/>
      <c r="AO132" s="454"/>
      <c r="AP132" s="454"/>
      <c r="AQ132" s="454"/>
      <c r="AR132" s="454"/>
      <c r="AS132" s="454"/>
      <c r="AT132" s="454"/>
      <c r="AU132" s="455"/>
      <c r="AV132" s="245"/>
    </row>
    <row r="133" spans="2:53" ht="12" customHeight="1">
      <c r="B133" s="73"/>
      <c r="C133" s="74"/>
      <c r="D133" s="74"/>
      <c r="E133" s="107"/>
      <c r="F133" s="417" t="s">
        <v>126</v>
      </c>
      <c r="G133" s="418"/>
      <c r="H133" s="418"/>
      <c r="I133" s="418"/>
      <c r="J133" s="419"/>
      <c r="K133" s="483"/>
      <c r="L133" s="484"/>
      <c r="M133" s="484"/>
      <c r="N133" s="484"/>
      <c r="O133" s="484"/>
      <c r="P133" s="484"/>
      <c r="Q133" s="484"/>
      <c r="R133" s="484"/>
      <c r="S133" s="484"/>
      <c r="T133" s="484"/>
      <c r="U133" s="484"/>
      <c r="V133" s="485"/>
      <c r="W133" s="486" t="s">
        <v>141</v>
      </c>
      <c r="X133" s="486"/>
      <c r="Y133" s="486"/>
      <c r="Z133" s="486"/>
      <c r="AA133" s="486"/>
      <c r="AB133" s="486"/>
      <c r="AC133" s="488" t="str">
        <f>IF($K133="","",INDEX($AZ$3:$BA$45,MATCH($K133,$AZ$3:$AZ$45,0),2))</f>
        <v/>
      </c>
      <c r="AD133" s="488"/>
      <c r="AE133" s="488"/>
      <c r="AF133" s="488"/>
      <c r="AG133" s="488"/>
      <c r="AH133" s="488"/>
      <c r="AI133" s="488"/>
      <c r="AJ133" s="488"/>
      <c r="AK133" s="488"/>
      <c r="AL133" s="488"/>
      <c r="AM133" s="488"/>
      <c r="AN133" s="488"/>
      <c r="AO133" s="488"/>
      <c r="AP133" s="488"/>
      <c r="AQ133" s="488"/>
      <c r="AR133" s="488"/>
      <c r="AS133" s="488"/>
      <c r="AT133" s="488"/>
      <c r="AU133" s="489"/>
      <c r="AV133" s="245"/>
    </row>
    <row r="134" spans="2:53" ht="12" customHeight="1">
      <c r="B134" s="81"/>
      <c r="C134" s="41"/>
      <c r="D134" s="41"/>
      <c r="E134" s="106"/>
      <c r="F134" s="420"/>
      <c r="G134" s="421"/>
      <c r="H134" s="421"/>
      <c r="I134" s="421"/>
      <c r="J134" s="422"/>
      <c r="K134" s="254"/>
      <c r="L134" s="255"/>
      <c r="M134" s="255"/>
      <c r="N134" s="255"/>
      <c r="O134" s="255"/>
      <c r="P134" s="255"/>
      <c r="Q134" s="255"/>
      <c r="R134" s="255"/>
      <c r="S134" s="255"/>
      <c r="T134" s="255"/>
      <c r="U134" s="255"/>
      <c r="V134" s="256"/>
      <c r="W134" s="487"/>
      <c r="X134" s="487"/>
      <c r="Y134" s="487"/>
      <c r="Z134" s="487"/>
      <c r="AA134" s="487"/>
      <c r="AB134" s="487"/>
      <c r="AC134" s="490"/>
      <c r="AD134" s="490"/>
      <c r="AE134" s="490"/>
      <c r="AF134" s="490"/>
      <c r="AG134" s="490"/>
      <c r="AH134" s="490"/>
      <c r="AI134" s="490"/>
      <c r="AJ134" s="490"/>
      <c r="AK134" s="490"/>
      <c r="AL134" s="490"/>
      <c r="AM134" s="490"/>
      <c r="AN134" s="490"/>
      <c r="AO134" s="490"/>
      <c r="AP134" s="490"/>
      <c r="AQ134" s="490"/>
      <c r="AR134" s="490"/>
      <c r="AS134" s="490"/>
      <c r="AT134" s="490"/>
      <c r="AU134" s="491"/>
      <c r="AV134" s="245"/>
    </row>
    <row r="135" spans="2:53" ht="12" customHeight="1">
      <c r="B135" s="492" t="s">
        <v>142</v>
      </c>
      <c r="C135" s="493"/>
      <c r="D135" s="493"/>
      <c r="E135" s="493"/>
      <c r="F135" s="493"/>
      <c r="G135" s="493"/>
      <c r="H135" s="493"/>
      <c r="I135" s="493"/>
      <c r="J135" s="493"/>
      <c r="K135" s="493"/>
      <c r="L135" s="493"/>
      <c r="M135" s="493"/>
      <c r="N135" s="493"/>
      <c r="O135" s="493"/>
      <c r="P135" s="493"/>
      <c r="Q135" s="493"/>
      <c r="R135" s="493"/>
      <c r="S135" s="493"/>
      <c r="T135" s="493"/>
      <c r="U135" s="493"/>
      <c r="V135" s="493"/>
      <c r="W135" s="493"/>
      <c r="X135" s="493"/>
      <c r="Y135" s="493"/>
      <c r="Z135" s="494" t="s">
        <v>18</v>
      </c>
      <c r="AA135" s="494"/>
      <c r="AB135" s="494"/>
      <c r="AC135" s="494"/>
      <c r="AD135" s="494"/>
      <c r="AE135" s="494"/>
      <c r="AF135" s="494"/>
      <c r="AG135" s="494"/>
      <c r="AH135" s="495" t="s">
        <v>36</v>
      </c>
      <c r="AI135" s="495"/>
      <c r="AJ135" s="495"/>
      <c r="AK135" s="495"/>
      <c r="AL135" s="495"/>
      <c r="AM135" s="495"/>
      <c r="AN135" s="495"/>
      <c r="AO135" s="495"/>
      <c r="AP135" s="495"/>
      <c r="AQ135" s="495"/>
      <c r="AR135" s="495"/>
      <c r="AS135" s="495"/>
      <c r="AT135" s="495"/>
      <c r="AU135" s="496"/>
      <c r="AV135" s="245"/>
      <c r="AY135" s="34"/>
      <c r="AZ135" s="34"/>
      <c r="BA135" s="34"/>
    </row>
    <row r="136" spans="2:53" ht="12" customHeight="1">
      <c r="B136" s="492"/>
      <c r="C136" s="493"/>
      <c r="D136" s="493"/>
      <c r="E136" s="493"/>
      <c r="F136" s="493"/>
      <c r="G136" s="493"/>
      <c r="H136" s="493"/>
      <c r="I136" s="493"/>
      <c r="J136" s="493"/>
      <c r="K136" s="493"/>
      <c r="L136" s="493"/>
      <c r="M136" s="493"/>
      <c r="N136" s="493"/>
      <c r="O136" s="493"/>
      <c r="P136" s="493"/>
      <c r="Q136" s="493"/>
      <c r="R136" s="493"/>
      <c r="S136" s="493"/>
      <c r="T136" s="493"/>
      <c r="U136" s="493"/>
      <c r="V136" s="493"/>
      <c r="W136" s="493"/>
      <c r="X136" s="493"/>
      <c r="Y136" s="493"/>
      <c r="Z136" s="487" t="s">
        <v>145</v>
      </c>
      <c r="AA136" s="487"/>
      <c r="AB136" s="487"/>
      <c r="AC136" s="487"/>
      <c r="AD136" s="487"/>
      <c r="AE136" s="487"/>
      <c r="AF136" s="487"/>
      <c r="AG136" s="487"/>
      <c r="AH136" s="487" t="s">
        <v>146</v>
      </c>
      <c r="AI136" s="487"/>
      <c r="AJ136" s="487"/>
      <c r="AK136" s="487"/>
      <c r="AL136" s="487"/>
      <c r="AM136" s="487"/>
      <c r="AN136" s="487" t="s">
        <v>147</v>
      </c>
      <c r="AO136" s="487"/>
      <c r="AP136" s="487"/>
      <c r="AQ136" s="487"/>
      <c r="AR136" s="487"/>
      <c r="AS136" s="487"/>
      <c r="AT136" s="487"/>
      <c r="AU136" s="497"/>
      <c r="AV136" s="245"/>
      <c r="AY136" s="36"/>
      <c r="AZ136" s="34"/>
      <c r="BA136" s="34"/>
    </row>
    <row r="137" spans="2:53" ht="12" customHeight="1">
      <c r="B137" s="477"/>
      <c r="C137" s="261"/>
      <c r="D137" s="261"/>
      <c r="E137" s="261"/>
      <c r="F137" s="261"/>
      <c r="G137" s="261"/>
      <c r="H137" s="261"/>
      <c r="I137" s="261"/>
      <c r="J137" s="261"/>
      <c r="K137" s="261"/>
      <c r="L137" s="479" t="str">
        <f>IF($B137="","",INDEX($AX$3:$AY$40,MATCH($B137,$AX$3:$AX$40,0),2))</f>
        <v/>
      </c>
      <c r="M137" s="479"/>
      <c r="N137" s="479"/>
      <c r="O137" s="479"/>
      <c r="P137" s="479"/>
      <c r="Q137" s="479"/>
      <c r="R137" s="479"/>
      <c r="S137" s="479"/>
      <c r="T137" s="479"/>
      <c r="U137" s="479"/>
      <c r="V137" s="479"/>
      <c r="W137" s="479"/>
      <c r="X137" s="479"/>
      <c r="Y137" s="480"/>
      <c r="Z137" s="37"/>
      <c r="AA137" s="38"/>
      <c r="AB137" s="38"/>
      <c r="AC137" s="38"/>
      <c r="AD137" s="38"/>
      <c r="AE137" s="45"/>
      <c r="AF137" s="45"/>
      <c r="AG137" s="39" t="s">
        <v>20</v>
      </c>
      <c r="AH137" s="37"/>
      <c r="AI137" s="45"/>
      <c r="AJ137" s="38"/>
      <c r="AK137" s="38"/>
      <c r="AL137" s="38"/>
      <c r="AM137" s="39" t="s">
        <v>102</v>
      </c>
      <c r="AN137" s="37"/>
      <c r="AO137" s="38"/>
      <c r="AP137" s="89" t="s">
        <v>37</v>
      </c>
      <c r="AQ137" s="89"/>
      <c r="AR137" s="89" t="s">
        <v>32</v>
      </c>
      <c r="AS137" s="89"/>
      <c r="AT137" s="89" t="s">
        <v>31</v>
      </c>
      <c r="AU137" s="28" t="s">
        <v>30</v>
      </c>
      <c r="AV137" s="245"/>
      <c r="AY137" s="36"/>
      <c r="AZ137" s="34"/>
      <c r="BA137" s="34"/>
    </row>
    <row r="138" spans="2:53" ht="12" customHeight="1">
      <c r="B138" s="478"/>
      <c r="C138" s="262"/>
      <c r="D138" s="262"/>
      <c r="E138" s="262"/>
      <c r="F138" s="262"/>
      <c r="G138" s="262"/>
      <c r="H138" s="262"/>
      <c r="I138" s="262"/>
      <c r="J138" s="262"/>
      <c r="K138" s="262"/>
      <c r="L138" s="481"/>
      <c r="M138" s="481"/>
      <c r="N138" s="481"/>
      <c r="O138" s="481"/>
      <c r="P138" s="481"/>
      <c r="Q138" s="481"/>
      <c r="R138" s="481"/>
      <c r="S138" s="481"/>
      <c r="T138" s="481"/>
      <c r="U138" s="481"/>
      <c r="V138" s="481"/>
      <c r="W138" s="481"/>
      <c r="X138" s="481"/>
      <c r="Y138" s="482"/>
      <c r="Z138" s="376"/>
      <c r="AA138" s="377"/>
      <c r="AB138" s="377"/>
      <c r="AC138" s="377"/>
      <c r="AD138" s="377"/>
      <c r="AE138" s="377"/>
      <c r="AF138" s="377"/>
      <c r="AG138" s="378"/>
      <c r="AH138" s="306"/>
      <c r="AI138" s="307"/>
      <c r="AJ138" s="307"/>
      <c r="AK138" s="307"/>
      <c r="AL138" s="307"/>
      <c r="AM138" s="393"/>
      <c r="AN138" s="306"/>
      <c r="AO138" s="307"/>
      <c r="AP138" s="307"/>
      <c r="AQ138" s="307"/>
      <c r="AR138" s="307"/>
      <c r="AS138" s="307"/>
      <c r="AT138" s="307"/>
      <c r="AU138" s="308"/>
      <c r="AV138" s="245"/>
      <c r="AY138" s="34"/>
      <c r="AZ138" s="34"/>
      <c r="BA138" s="34"/>
    </row>
    <row r="139" spans="2:53" ht="12" customHeight="1">
      <c r="B139" s="477"/>
      <c r="C139" s="261"/>
      <c r="D139" s="261"/>
      <c r="E139" s="261"/>
      <c r="F139" s="261"/>
      <c r="G139" s="261"/>
      <c r="H139" s="261"/>
      <c r="I139" s="261"/>
      <c r="J139" s="261"/>
      <c r="K139" s="261"/>
      <c r="L139" s="479" t="str">
        <f t="shared" ref="L139" si="18">IF($B139="","",INDEX($AX$3:$AY$40,MATCH($B139,$AX$3:$AX$40,0),2))</f>
        <v/>
      </c>
      <c r="M139" s="479"/>
      <c r="N139" s="479"/>
      <c r="O139" s="479"/>
      <c r="P139" s="479"/>
      <c r="Q139" s="479"/>
      <c r="R139" s="479"/>
      <c r="S139" s="479"/>
      <c r="T139" s="479"/>
      <c r="U139" s="479"/>
      <c r="V139" s="479"/>
      <c r="W139" s="479"/>
      <c r="X139" s="479"/>
      <c r="Y139" s="480"/>
      <c r="Z139" s="37"/>
      <c r="AA139" s="38"/>
      <c r="AB139" s="38"/>
      <c r="AC139" s="38"/>
      <c r="AD139" s="38"/>
      <c r="AE139" s="45"/>
      <c r="AF139" s="45"/>
      <c r="AG139" s="39"/>
      <c r="AH139" s="37"/>
      <c r="AI139" s="45"/>
      <c r="AJ139" s="38"/>
      <c r="AK139" s="38"/>
      <c r="AL139" s="38"/>
      <c r="AM139" s="39"/>
      <c r="AN139" s="37"/>
      <c r="AO139" s="38"/>
      <c r="AP139" s="89"/>
      <c r="AQ139" s="89"/>
      <c r="AR139" s="89"/>
      <c r="AS139" s="89"/>
      <c r="AT139" s="89"/>
      <c r="AU139" s="28"/>
      <c r="AV139" s="245"/>
    </row>
    <row r="140" spans="2:53" ht="12" customHeight="1">
      <c r="B140" s="478"/>
      <c r="C140" s="262"/>
      <c r="D140" s="262"/>
      <c r="E140" s="262"/>
      <c r="F140" s="262"/>
      <c r="G140" s="262"/>
      <c r="H140" s="262"/>
      <c r="I140" s="262"/>
      <c r="J140" s="262"/>
      <c r="K140" s="262"/>
      <c r="L140" s="481"/>
      <c r="M140" s="481"/>
      <c r="N140" s="481"/>
      <c r="O140" s="481"/>
      <c r="P140" s="481"/>
      <c r="Q140" s="481"/>
      <c r="R140" s="481"/>
      <c r="S140" s="481"/>
      <c r="T140" s="481"/>
      <c r="U140" s="481"/>
      <c r="V140" s="481"/>
      <c r="W140" s="481"/>
      <c r="X140" s="481"/>
      <c r="Y140" s="482"/>
      <c r="Z140" s="376"/>
      <c r="AA140" s="377"/>
      <c r="AB140" s="377"/>
      <c r="AC140" s="377"/>
      <c r="AD140" s="377"/>
      <c r="AE140" s="377"/>
      <c r="AF140" s="377"/>
      <c r="AG140" s="378"/>
      <c r="AH140" s="306"/>
      <c r="AI140" s="307"/>
      <c r="AJ140" s="307"/>
      <c r="AK140" s="307"/>
      <c r="AL140" s="307"/>
      <c r="AM140" s="393"/>
      <c r="AN140" s="306"/>
      <c r="AO140" s="307"/>
      <c r="AP140" s="307"/>
      <c r="AQ140" s="307"/>
      <c r="AR140" s="307"/>
      <c r="AS140" s="307"/>
      <c r="AT140" s="307"/>
      <c r="AU140" s="308"/>
    </row>
    <row r="141" spans="2:53" ht="12" customHeight="1">
      <c r="B141" s="477"/>
      <c r="C141" s="261"/>
      <c r="D141" s="261"/>
      <c r="E141" s="261"/>
      <c r="F141" s="261"/>
      <c r="G141" s="261"/>
      <c r="H141" s="261"/>
      <c r="I141" s="261"/>
      <c r="J141" s="261"/>
      <c r="K141" s="261"/>
      <c r="L141" s="479" t="str">
        <f t="shared" ref="L141" si="19">IF($B141="","",INDEX($AX$3:$AY$40,MATCH($B141,$AX$3:$AX$40,0),2))</f>
        <v/>
      </c>
      <c r="M141" s="479"/>
      <c r="N141" s="479"/>
      <c r="O141" s="479"/>
      <c r="P141" s="479"/>
      <c r="Q141" s="479"/>
      <c r="R141" s="479"/>
      <c r="S141" s="479"/>
      <c r="T141" s="479"/>
      <c r="U141" s="479"/>
      <c r="V141" s="479"/>
      <c r="W141" s="479"/>
      <c r="X141" s="479"/>
      <c r="Y141" s="480"/>
      <c r="Z141" s="37"/>
      <c r="AA141" s="38"/>
      <c r="AB141" s="38"/>
      <c r="AC141" s="38"/>
      <c r="AD141" s="38"/>
      <c r="AE141" s="45"/>
      <c r="AF141" s="45"/>
      <c r="AG141" s="39"/>
      <c r="AH141" s="37"/>
      <c r="AI141" s="45"/>
      <c r="AJ141" s="38"/>
      <c r="AK141" s="38"/>
      <c r="AL141" s="38"/>
      <c r="AM141" s="39"/>
      <c r="AN141" s="37"/>
      <c r="AO141" s="38"/>
      <c r="AP141" s="89"/>
      <c r="AQ141" s="89"/>
      <c r="AR141" s="89"/>
      <c r="AS141" s="89"/>
      <c r="AT141" s="89"/>
      <c r="AU141" s="28"/>
    </row>
    <row r="142" spans="2:53" ht="12" customHeight="1">
      <c r="B142" s="478"/>
      <c r="C142" s="262"/>
      <c r="D142" s="262"/>
      <c r="E142" s="262"/>
      <c r="F142" s="262"/>
      <c r="G142" s="262"/>
      <c r="H142" s="262"/>
      <c r="I142" s="262"/>
      <c r="J142" s="262"/>
      <c r="K142" s="262"/>
      <c r="L142" s="481"/>
      <c r="M142" s="481"/>
      <c r="N142" s="481"/>
      <c r="O142" s="481"/>
      <c r="P142" s="481"/>
      <c r="Q142" s="481"/>
      <c r="R142" s="481"/>
      <c r="S142" s="481"/>
      <c r="T142" s="481"/>
      <c r="U142" s="481"/>
      <c r="V142" s="481"/>
      <c r="W142" s="481"/>
      <c r="X142" s="481"/>
      <c r="Y142" s="482"/>
      <c r="Z142" s="376"/>
      <c r="AA142" s="377"/>
      <c r="AB142" s="377"/>
      <c r="AC142" s="377"/>
      <c r="AD142" s="377"/>
      <c r="AE142" s="377"/>
      <c r="AF142" s="377"/>
      <c r="AG142" s="378"/>
      <c r="AH142" s="306"/>
      <c r="AI142" s="307"/>
      <c r="AJ142" s="307"/>
      <c r="AK142" s="307"/>
      <c r="AL142" s="307"/>
      <c r="AM142" s="393"/>
      <c r="AN142" s="306"/>
      <c r="AO142" s="307"/>
      <c r="AP142" s="307"/>
      <c r="AQ142" s="307"/>
      <c r="AR142" s="307"/>
      <c r="AS142" s="307"/>
      <c r="AT142" s="307"/>
      <c r="AU142" s="308"/>
    </row>
    <row r="143" spans="2:53" ht="12" customHeight="1">
      <c r="B143" s="477"/>
      <c r="C143" s="261"/>
      <c r="D143" s="261"/>
      <c r="E143" s="261"/>
      <c r="F143" s="261"/>
      <c r="G143" s="261"/>
      <c r="H143" s="261"/>
      <c r="I143" s="261"/>
      <c r="J143" s="261"/>
      <c r="K143" s="261"/>
      <c r="L143" s="479" t="str">
        <f t="shared" ref="L143" si="20">IF($B143="","",INDEX($AX$3:$AY$40,MATCH($B143,$AX$3:$AX$40,0),2))</f>
        <v/>
      </c>
      <c r="M143" s="479"/>
      <c r="N143" s="479"/>
      <c r="O143" s="479"/>
      <c r="P143" s="479"/>
      <c r="Q143" s="479"/>
      <c r="R143" s="479"/>
      <c r="S143" s="479"/>
      <c r="T143" s="479"/>
      <c r="U143" s="479"/>
      <c r="V143" s="479"/>
      <c r="W143" s="479"/>
      <c r="X143" s="479"/>
      <c r="Y143" s="480"/>
      <c r="Z143" s="37"/>
      <c r="AA143" s="38"/>
      <c r="AB143" s="38"/>
      <c r="AC143" s="38"/>
      <c r="AD143" s="38"/>
      <c r="AE143" s="45"/>
      <c r="AF143" s="45"/>
      <c r="AG143" s="39"/>
      <c r="AH143" s="37"/>
      <c r="AI143" s="45"/>
      <c r="AJ143" s="38"/>
      <c r="AK143" s="38"/>
      <c r="AL143" s="38"/>
      <c r="AM143" s="39"/>
      <c r="AN143" s="37"/>
      <c r="AO143" s="38"/>
      <c r="AP143" s="89"/>
      <c r="AQ143" s="89"/>
      <c r="AR143" s="89"/>
      <c r="AS143" s="89"/>
      <c r="AT143" s="89"/>
      <c r="AU143" s="28"/>
    </row>
    <row r="144" spans="2:53" ht="12" customHeight="1">
      <c r="B144" s="478"/>
      <c r="C144" s="262"/>
      <c r="D144" s="262"/>
      <c r="E144" s="262"/>
      <c r="F144" s="262"/>
      <c r="G144" s="262"/>
      <c r="H144" s="262"/>
      <c r="I144" s="262"/>
      <c r="J144" s="262"/>
      <c r="K144" s="262"/>
      <c r="L144" s="481"/>
      <c r="M144" s="481"/>
      <c r="N144" s="481"/>
      <c r="O144" s="481"/>
      <c r="P144" s="481"/>
      <c r="Q144" s="481"/>
      <c r="R144" s="481"/>
      <c r="S144" s="481"/>
      <c r="T144" s="481"/>
      <c r="U144" s="481"/>
      <c r="V144" s="481"/>
      <c r="W144" s="481"/>
      <c r="X144" s="481"/>
      <c r="Y144" s="482"/>
      <c r="Z144" s="376"/>
      <c r="AA144" s="377"/>
      <c r="AB144" s="377"/>
      <c r="AC144" s="377"/>
      <c r="AD144" s="377"/>
      <c r="AE144" s="377"/>
      <c r="AF144" s="377"/>
      <c r="AG144" s="378"/>
      <c r="AH144" s="306"/>
      <c r="AI144" s="307"/>
      <c r="AJ144" s="307"/>
      <c r="AK144" s="307"/>
      <c r="AL144" s="307"/>
      <c r="AM144" s="393"/>
      <c r="AN144" s="306"/>
      <c r="AO144" s="307"/>
      <c r="AP144" s="307"/>
      <c r="AQ144" s="307"/>
      <c r="AR144" s="307"/>
      <c r="AS144" s="307"/>
      <c r="AT144" s="307"/>
      <c r="AU144" s="308"/>
    </row>
    <row r="145" spans="2:47" ht="12" customHeight="1">
      <c r="B145" s="459" t="s">
        <v>143</v>
      </c>
      <c r="C145" s="460"/>
      <c r="D145" s="460"/>
      <c r="E145" s="460"/>
      <c r="F145" s="460"/>
      <c r="G145" s="460"/>
      <c r="H145" s="460"/>
      <c r="I145" s="460"/>
      <c r="J145" s="460"/>
      <c r="K145" s="460"/>
      <c r="L145" s="460"/>
      <c r="M145" s="404"/>
      <c r="N145" s="404"/>
      <c r="O145" s="404"/>
      <c r="P145" s="404"/>
      <c r="Q145" s="404"/>
      <c r="R145" s="404"/>
      <c r="S145" s="404"/>
      <c r="T145" s="404"/>
      <c r="U145" s="404"/>
      <c r="V145" s="404"/>
      <c r="W145" s="404"/>
      <c r="X145" s="404"/>
      <c r="Y145" s="405"/>
      <c r="Z145" s="465"/>
      <c r="AA145" s="466"/>
      <c r="AB145" s="466"/>
      <c r="AC145" s="466"/>
      <c r="AD145" s="466"/>
      <c r="AE145" s="466"/>
      <c r="AF145" s="466"/>
      <c r="AG145" s="467"/>
      <c r="AH145" s="37"/>
      <c r="AI145" s="45"/>
      <c r="AJ145" s="38"/>
      <c r="AK145" s="38"/>
      <c r="AL145" s="38"/>
      <c r="AM145" s="39"/>
      <c r="AN145" s="37"/>
      <c r="AO145" s="38"/>
      <c r="AP145" s="89"/>
      <c r="AQ145" s="89"/>
      <c r="AR145" s="89"/>
      <c r="AS145" s="89"/>
      <c r="AT145" s="89"/>
      <c r="AU145" s="28"/>
    </row>
    <row r="146" spans="2:47" ht="12" customHeight="1">
      <c r="B146" s="463"/>
      <c r="C146" s="464"/>
      <c r="D146" s="464"/>
      <c r="E146" s="464"/>
      <c r="F146" s="464"/>
      <c r="G146" s="464"/>
      <c r="H146" s="464"/>
      <c r="I146" s="464"/>
      <c r="J146" s="464"/>
      <c r="K146" s="464"/>
      <c r="L146" s="464"/>
      <c r="M146" s="421"/>
      <c r="N146" s="421"/>
      <c r="O146" s="421"/>
      <c r="P146" s="421"/>
      <c r="Q146" s="421"/>
      <c r="R146" s="421"/>
      <c r="S146" s="421"/>
      <c r="T146" s="421"/>
      <c r="U146" s="421"/>
      <c r="V146" s="421"/>
      <c r="W146" s="421"/>
      <c r="X146" s="421"/>
      <c r="Y146" s="422"/>
      <c r="Z146" s="468"/>
      <c r="AA146" s="469"/>
      <c r="AB146" s="469"/>
      <c r="AC146" s="469"/>
      <c r="AD146" s="469"/>
      <c r="AE146" s="469"/>
      <c r="AF146" s="469"/>
      <c r="AG146" s="470"/>
      <c r="AH146" s="306"/>
      <c r="AI146" s="307"/>
      <c r="AJ146" s="307"/>
      <c r="AK146" s="307"/>
      <c r="AL146" s="307"/>
      <c r="AM146" s="393"/>
      <c r="AN146" s="306"/>
      <c r="AO146" s="307"/>
      <c r="AP146" s="307"/>
      <c r="AQ146" s="307"/>
      <c r="AR146" s="307"/>
      <c r="AS146" s="307"/>
      <c r="AT146" s="307"/>
      <c r="AU146" s="308"/>
    </row>
    <row r="147" spans="2:47" ht="12" customHeight="1">
      <c r="B147" s="471" t="s">
        <v>144</v>
      </c>
      <c r="C147" s="472"/>
      <c r="D147" s="472"/>
      <c r="E147" s="472"/>
      <c r="F147" s="472"/>
      <c r="G147" s="472"/>
      <c r="H147" s="472"/>
      <c r="I147" s="472"/>
      <c r="J147" s="472"/>
      <c r="K147" s="472"/>
      <c r="L147" s="472"/>
      <c r="M147" s="472"/>
      <c r="N147" s="472"/>
      <c r="O147" s="472"/>
      <c r="P147" s="472"/>
      <c r="Q147" s="472"/>
      <c r="R147" s="472"/>
      <c r="S147" s="472"/>
      <c r="T147" s="472"/>
      <c r="U147" s="472"/>
      <c r="V147" s="472"/>
      <c r="W147" s="472"/>
      <c r="X147" s="472"/>
      <c r="Y147" s="472"/>
      <c r="Z147" s="37"/>
      <c r="AA147" s="38"/>
      <c r="AB147" s="38"/>
      <c r="AC147" s="38"/>
      <c r="AD147" s="38"/>
      <c r="AE147" s="45"/>
      <c r="AF147" s="45"/>
      <c r="AG147" s="39"/>
      <c r="AH147" s="37"/>
      <c r="AI147" s="45"/>
      <c r="AJ147" s="38"/>
      <c r="AK147" s="38"/>
      <c r="AL147" s="38"/>
      <c r="AM147" s="39"/>
      <c r="AN147" s="37"/>
      <c r="AO147" s="38"/>
      <c r="AP147" s="89"/>
      <c r="AQ147" s="89"/>
      <c r="AR147" s="89"/>
      <c r="AS147" s="89"/>
      <c r="AT147" s="89"/>
      <c r="AU147" s="28"/>
    </row>
    <row r="148" spans="2:47" ht="12" customHeight="1" thickBot="1">
      <c r="B148" s="471"/>
      <c r="C148" s="472"/>
      <c r="D148" s="472"/>
      <c r="E148" s="472"/>
      <c r="F148" s="472"/>
      <c r="G148" s="472"/>
      <c r="H148" s="472"/>
      <c r="I148" s="472"/>
      <c r="J148" s="472"/>
      <c r="K148" s="472"/>
      <c r="L148" s="472"/>
      <c r="M148" s="472"/>
      <c r="N148" s="472"/>
      <c r="O148" s="472"/>
      <c r="P148" s="472"/>
      <c r="Q148" s="472"/>
      <c r="R148" s="472"/>
      <c r="S148" s="472"/>
      <c r="T148" s="472"/>
      <c r="U148" s="472"/>
      <c r="V148" s="472"/>
      <c r="W148" s="472"/>
      <c r="X148" s="472"/>
      <c r="Y148" s="472"/>
      <c r="Z148" s="347">
        <f>SUM(Z138:AG144)</f>
        <v>0</v>
      </c>
      <c r="AA148" s="348"/>
      <c r="AB148" s="348"/>
      <c r="AC148" s="348"/>
      <c r="AD148" s="348"/>
      <c r="AE148" s="348"/>
      <c r="AF148" s="348"/>
      <c r="AG148" s="349"/>
      <c r="AH148" s="473">
        <f>SUM(AH138:AM146)</f>
        <v>0</v>
      </c>
      <c r="AI148" s="474"/>
      <c r="AJ148" s="474"/>
      <c r="AK148" s="474"/>
      <c r="AL148" s="474"/>
      <c r="AM148" s="475"/>
      <c r="AN148" s="473">
        <f>SUM(AN138:AU146)</f>
        <v>0</v>
      </c>
      <c r="AO148" s="474"/>
      <c r="AP148" s="474"/>
      <c r="AQ148" s="474"/>
      <c r="AR148" s="474"/>
      <c r="AS148" s="474"/>
      <c r="AT148" s="474"/>
      <c r="AU148" s="476"/>
    </row>
    <row r="149" spans="2:47" ht="12" customHeight="1">
      <c r="B149" s="73"/>
      <c r="C149" s="74"/>
      <c r="D149" s="74"/>
      <c r="E149" s="107"/>
      <c r="F149" s="417" t="s">
        <v>126</v>
      </c>
      <c r="G149" s="418"/>
      <c r="H149" s="418"/>
      <c r="I149" s="418"/>
      <c r="J149" s="419"/>
      <c r="K149" s="483"/>
      <c r="L149" s="484"/>
      <c r="M149" s="484"/>
      <c r="N149" s="484"/>
      <c r="O149" s="484"/>
      <c r="P149" s="484"/>
      <c r="Q149" s="484"/>
      <c r="R149" s="484"/>
      <c r="S149" s="484"/>
      <c r="T149" s="484"/>
      <c r="U149" s="484"/>
      <c r="V149" s="485"/>
      <c r="W149" s="486" t="s">
        <v>141</v>
      </c>
      <c r="X149" s="486"/>
      <c r="Y149" s="486"/>
      <c r="Z149" s="486"/>
      <c r="AA149" s="486"/>
      <c r="AB149" s="486"/>
      <c r="AC149" s="488" t="str">
        <f>IF($K149="","",INDEX($AZ$3:$BA$45,MATCH($K149,$AZ$3:$AZ$45,0),2))</f>
        <v/>
      </c>
      <c r="AD149" s="488"/>
      <c r="AE149" s="488"/>
      <c r="AF149" s="488"/>
      <c r="AG149" s="488"/>
      <c r="AH149" s="488"/>
      <c r="AI149" s="488"/>
      <c r="AJ149" s="488"/>
      <c r="AK149" s="488"/>
      <c r="AL149" s="488"/>
      <c r="AM149" s="488"/>
      <c r="AN149" s="488"/>
      <c r="AO149" s="488"/>
      <c r="AP149" s="488"/>
      <c r="AQ149" s="488"/>
      <c r="AR149" s="488"/>
      <c r="AS149" s="488"/>
      <c r="AT149" s="488"/>
      <c r="AU149" s="489"/>
    </row>
    <row r="150" spans="2:47" ht="12" customHeight="1">
      <c r="B150" s="81"/>
      <c r="C150" s="41"/>
      <c r="D150" s="41"/>
      <c r="E150" s="106"/>
      <c r="F150" s="420"/>
      <c r="G150" s="421"/>
      <c r="H150" s="421"/>
      <c r="I150" s="421"/>
      <c r="J150" s="422"/>
      <c r="K150" s="254"/>
      <c r="L150" s="255"/>
      <c r="M150" s="255"/>
      <c r="N150" s="255"/>
      <c r="O150" s="255"/>
      <c r="P150" s="255"/>
      <c r="Q150" s="255"/>
      <c r="R150" s="255"/>
      <c r="S150" s="255"/>
      <c r="T150" s="255"/>
      <c r="U150" s="255"/>
      <c r="V150" s="256"/>
      <c r="W150" s="487"/>
      <c r="X150" s="487"/>
      <c r="Y150" s="487"/>
      <c r="Z150" s="487"/>
      <c r="AA150" s="487"/>
      <c r="AB150" s="487"/>
      <c r="AC150" s="490"/>
      <c r="AD150" s="490"/>
      <c r="AE150" s="490"/>
      <c r="AF150" s="490"/>
      <c r="AG150" s="490"/>
      <c r="AH150" s="490"/>
      <c r="AI150" s="490"/>
      <c r="AJ150" s="490"/>
      <c r="AK150" s="490"/>
      <c r="AL150" s="490"/>
      <c r="AM150" s="490"/>
      <c r="AN150" s="490"/>
      <c r="AO150" s="490"/>
      <c r="AP150" s="490"/>
      <c r="AQ150" s="490"/>
      <c r="AR150" s="490"/>
      <c r="AS150" s="490"/>
      <c r="AT150" s="490"/>
      <c r="AU150" s="491"/>
    </row>
    <row r="151" spans="2:47" ht="12" customHeight="1">
      <c r="B151" s="492" t="s">
        <v>142</v>
      </c>
      <c r="C151" s="493"/>
      <c r="D151" s="493"/>
      <c r="E151" s="493"/>
      <c r="F151" s="493"/>
      <c r="G151" s="493"/>
      <c r="H151" s="493"/>
      <c r="I151" s="493"/>
      <c r="J151" s="493"/>
      <c r="K151" s="493"/>
      <c r="L151" s="493"/>
      <c r="M151" s="493"/>
      <c r="N151" s="493"/>
      <c r="O151" s="493"/>
      <c r="P151" s="493"/>
      <c r="Q151" s="493"/>
      <c r="R151" s="493"/>
      <c r="S151" s="493"/>
      <c r="T151" s="493"/>
      <c r="U151" s="493"/>
      <c r="V151" s="493"/>
      <c r="W151" s="493"/>
      <c r="X151" s="493"/>
      <c r="Y151" s="493"/>
      <c r="Z151" s="494" t="s">
        <v>18</v>
      </c>
      <c r="AA151" s="494"/>
      <c r="AB151" s="494"/>
      <c r="AC151" s="494"/>
      <c r="AD151" s="494"/>
      <c r="AE151" s="494"/>
      <c r="AF151" s="494"/>
      <c r="AG151" s="494"/>
      <c r="AH151" s="495" t="s">
        <v>36</v>
      </c>
      <c r="AI151" s="495"/>
      <c r="AJ151" s="495"/>
      <c r="AK151" s="495"/>
      <c r="AL151" s="495"/>
      <c r="AM151" s="495"/>
      <c r="AN151" s="495"/>
      <c r="AO151" s="495"/>
      <c r="AP151" s="495"/>
      <c r="AQ151" s="495"/>
      <c r="AR151" s="495"/>
      <c r="AS151" s="495"/>
      <c r="AT151" s="495"/>
      <c r="AU151" s="496"/>
    </row>
    <row r="152" spans="2:47" ht="12" customHeight="1">
      <c r="B152" s="492"/>
      <c r="C152" s="493"/>
      <c r="D152" s="493"/>
      <c r="E152" s="493"/>
      <c r="F152" s="493"/>
      <c r="G152" s="493"/>
      <c r="H152" s="493"/>
      <c r="I152" s="493"/>
      <c r="J152" s="493"/>
      <c r="K152" s="493"/>
      <c r="L152" s="493"/>
      <c r="M152" s="493"/>
      <c r="N152" s="493"/>
      <c r="O152" s="493"/>
      <c r="P152" s="493"/>
      <c r="Q152" s="493"/>
      <c r="R152" s="493"/>
      <c r="S152" s="493"/>
      <c r="T152" s="493"/>
      <c r="U152" s="493"/>
      <c r="V152" s="493"/>
      <c r="W152" s="493"/>
      <c r="X152" s="493"/>
      <c r="Y152" s="493"/>
      <c r="Z152" s="487" t="s">
        <v>145</v>
      </c>
      <c r="AA152" s="487"/>
      <c r="AB152" s="487"/>
      <c r="AC152" s="487"/>
      <c r="AD152" s="487"/>
      <c r="AE152" s="487"/>
      <c r="AF152" s="487"/>
      <c r="AG152" s="487"/>
      <c r="AH152" s="487" t="s">
        <v>146</v>
      </c>
      <c r="AI152" s="487"/>
      <c r="AJ152" s="487"/>
      <c r="AK152" s="487"/>
      <c r="AL152" s="487"/>
      <c r="AM152" s="487"/>
      <c r="AN152" s="487" t="s">
        <v>147</v>
      </c>
      <c r="AO152" s="487"/>
      <c r="AP152" s="487"/>
      <c r="AQ152" s="487"/>
      <c r="AR152" s="487"/>
      <c r="AS152" s="487"/>
      <c r="AT152" s="487"/>
      <c r="AU152" s="497"/>
    </row>
    <row r="153" spans="2:47" ht="12" customHeight="1">
      <c r="B153" s="477"/>
      <c r="C153" s="261"/>
      <c r="D153" s="261"/>
      <c r="E153" s="261"/>
      <c r="F153" s="261"/>
      <c r="G153" s="261"/>
      <c r="H153" s="261"/>
      <c r="I153" s="261"/>
      <c r="J153" s="261"/>
      <c r="K153" s="261"/>
      <c r="L153" s="479" t="str">
        <f>IF($B153="","",INDEX($AX$3:$AY$40,MATCH($B153,$AX$3:$AX$40,0),2))</f>
        <v/>
      </c>
      <c r="M153" s="479"/>
      <c r="N153" s="479"/>
      <c r="O153" s="479"/>
      <c r="P153" s="479"/>
      <c r="Q153" s="479"/>
      <c r="R153" s="479"/>
      <c r="S153" s="479"/>
      <c r="T153" s="479"/>
      <c r="U153" s="479"/>
      <c r="V153" s="479"/>
      <c r="W153" s="479"/>
      <c r="X153" s="479"/>
      <c r="Y153" s="480"/>
      <c r="Z153" s="37"/>
      <c r="AA153" s="38"/>
      <c r="AB153" s="38"/>
      <c r="AC153" s="38"/>
      <c r="AD153" s="38"/>
      <c r="AE153" s="45"/>
      <c r="AF153" s="45"/>
      <c r="AG153" s="39" t="s">
        <v>20</v>
      </c>
      <c r="AH153" s="37"/>
      <c r="AI153" s="45"/>
      <c r="AJ153" s="38"/>
      <c r="AK153" s="38"/>
      <c r="AL153" s="38"/>
      <c r="AM153" s="39" t="s">
        <v>102</v>
      </c>
      <c r="AN153" s="37"/>
      <c r="AO153" s="38"/>
      <c r="AP153" s="89" t="s">
        <v>37</v>
      </c>
      <c r="AQ153" s="89"/>
      <c r="AR153" s="89" t="s">
        <v>32</v>
      </c>
      <c r="AS153" s="89"/>
      <c r="AT153" s="89" t="s">
        <v>31</v>
      </c>
      <c r="AU153" s="28" t="s">
        <v>30</v>
      </c>
    </row>
    <row r="154" spans="2:47" ht="12" customHeight="1">
      <c r="B154" s="478"/>
      <c r="C154" s="262"/>
      <c r="D154" s="262"/>
      <c r="E154" s="262"/>
      <c r="F154" s="262"/>
      <c r="G154" s="262"/>
      <c r="H154" s="262"/>
      <c r="I154" s="262"/>
      <c r="J154" s="262"/>
      <c r="K154" s="262"/>
      <c r="L154" s="481"/>
      <c r="M154" s="481"/>
      <c r="N154" s="481"/>
      <c r="O154" s="481"/>
      <c r="P154" s="481"/>
      <c r="Q154" s="481"/>
      <c r="R154" s="481"/>
      <c r="S154" s="481"/>
      <c r="T154" s="481"/>
      <c r="U154" s="481"/>
      <c r="V154" s="481"/>
      <c r="W154" s="481"/>
      <c r="X154" s="481"/>
      <c r="Y154" s="482"/>
      <c r="Z154" s="376"/>
      <c r="AA154" s="377"/>
      <c r="AB154" s="377"/>
      <c r="AC154" s="377"/>
      <c r="AD154" s="377"/>
      <c r="AE154" s="377"/>
      <c r="AF154" s="377"/>
      <c r="AG154" s="378"/>
      <c r="AH154" s="306"/>
      <c r="AI154" s="307"/>
      <c r="AJ154" s="307"/>
      <c r="AK154" s="307"/>
      <c r="AL154" s="307"/>
      <c r="AM154" s="393"/>
      <c r="AN154" s="306"/>
      <c r="AO154" s="307"/>
      <c r="AP154" s="307"/>
      <c r="AQ154" s="307"/>
      <c r="AR154" s="307"/>
      <c r="AS154" s="307"/>
      <c r="AT154" s="307"/>
      <c r="AU154" s="308"/>
    </row>
    <row r="155" spans="2:47" ht="12" customHeight="1">
      <c r="B155" s="477"/>
      <c r="C155" s="261"/>
      <c r="D155" s="261"/>
      <c r="E155" s="261"/>
      <c r="F155" s="261"/>
      <c r="G155" s="261"/>
      <c r="H155" s="261"/>
      <c r="I155" s="261"/>
      <c r="J155" s="261"/>
      <c r="K155" s="261"/>
      <c r="L155" s="479" t="str">
        <f t="shared" ref="L155" si="21">IF($B155="","",INDEX($AX$3:$AY$40,MATCH($B155,$AX$3:$AX$40,0),2))</f>
        <v/>
      </c>
      <c r="M155" s="479"/>
      <c r="N155" s="479"/>
      <c r="O155" s="479"/>
      <c r="P155" s="479"/>
      <c r="Q155" s="479"/>
      <c r="R155" s="479"/>
      <c r="S155" s="479"/>
      <c r="T155" s="479"/>
      <c r="U155" s="479"/>
      <c r="V155" s="479"/>
      <c r="W155" s="479"/>
      <c r="X155" s="479"/>
      <c r="Y155" s="480"/>
      <c r="Z155" s="37"/>
      <c r="AA155" s="38"/>
      <c r="AB155" s="38"/>
      <c r="AC155" s="38"/>
      <c r="AD155" s="38"/>
      <c r="AE155" s="45"/>
      <c r="AF155" s="45"/>
      <c r="AG155" s="39"/>
      <c r="AH155" s="37"/>
      <c r="AI155" s="45"/>
      <c r="AJ155" s="38"/>
      <c r="AK155" s="38"/>
      <c r="AL155" s="38"/>
      <c r="AM155" s="39"/>
      <c r="AN155" s="37"/>
      <c r="AO155" s="38"/>
      <c r="AP155" s="89"/>
      <c r="AQ155" s="89"/>
      <c r="AR155" s="89"/>
      <c r="AS155" s="89"/>
      <c r="AT155" s="89"/>
      <c r="AU155" s="28"/>
    </row>
    <row r="156" spans="2:47" ht="12" customHeight="1">
      <c r="B156" s="478"/>
      <c r="C156" s="262"/>
      <c r="D156" s="262"/>
      <c r="E156" s="262"/>
      <c r="F156" s="262"/>
      <c r="G156" s="262"/>
      <c r="H156" s="262"/>
      <c r="I156" s="262"/>
      <c r="J156" s="262"/>
      <c r="K156" s="262"/>
      <c r="L156" s="481"/>
      <c r="M156" s="481"/>
      <c r="N156" s="481"/>
      <c r="O156" s="481"/>
      <c r="P156" s="481"/>
      <c r="Q156" s="481"/>
      <c r="R156" s="481"/>
      <c r="S156" s="481"/>
      <c r="T156" s="481"/>
      <c r="U156" s="481"/>
      <c r="V156" s="481"/>
      <c r="W156" s="481"/>
      <c r="X156" s="481"/>
      <c r="Y156" s="482"/>
      <c r="Z156" s="376"/>
      <c r="AA156" s="377"/>
      <c r="AB156" s="377"/>
      <c r="AC156" s="377"/>
      <c r="AD156" s="377"/>
      <c r="AE156" s="377"/>
      <c r="AF156" s="377"/>
      <c r="AG156" s="378"/>
      <c r="AH156" s="306"/>
      <c r="AI156" s="307"/>
      <c r="AJ156" s="307"/>
      <c r="AK156" s="307"/>
      <c r="AL156" s="307"/>
      <c r="AM156" s="393"/>
      <c r="AN156" s="306"/>
      <c r="AO156" s="307"/>
      <c r="AP156" s="307"/>
      <c r="AQ156" s="307"/>
      <c r="AR156" s="307"/>
      <c r="AS156" s="307"/>
      <c r="AT156" s="307"/>
      <c r="AU156" s="308"/>
    </row>
    <row r="157" spans="2:47" ht="12" customHeight="1">
      <c r="B157" s="477"/>
      <c r="C157" s="261"/>
      <c r="D157" s="261"/>
      <c r="E157" s="261"/>
      <c r="F157" s="261"/>
      <c r="G157" s="261"/>
      <c r="H157" s="261"/>
      <c r="I157" s="261"/>
      <c r="J157" s="261"/>
      <c r="K157" s="261"/>
      <c r="L157" s="479" t="str">
        <f t="shared" ref="L157" si="22">IF($B157="","",INDEX($AX$3:$AY$40,MATCH($B157,$AX$3:$AX$40,0),2))</f>
        <v/>
      </c>
      <c r="M157" s="479"/>
      <c r="N157" s="479"/>
      <c r="O157" s="479"/>
      <c r="P157" s="479"/>
      <c r="Q157" s="479"/>
      <c r="R157" s="479"/>
      <c r="S157" s="479"/>
      <c r="T157" s="479"/>
      <c r="U157" s="479"/>
      <c r="V157" s="479"/>
      <c r="W157" s="479"/>
      <c r="X157" s="479"/>
      <c r="Y157" s="480"/>
      <c r="Z157" s="37"/>
      <c r="AA157" s="38"/>
      <c r="AB157" s="38"/>
      <c r="AC157" s="38"/>
      <c r="AD157" s="38"/>
      <c r="AE157" s="45"/>
      <c r="AF157" s="45"/>
      <c r="AG157" s="39"/>
      <c r="AH157" s="37"/>
      <c r="AI157" s="45"/>
      <c r="AJ157" s="38"/>
      <c r="AK157" s="38"/>
      <c r="AL157" s="38"/>
      <c r="AM157" s="39"/>
      <c r="AN157" s="37"/>
      <c r="AO157" s="38"/>
      <c r="AP157" s="89"/>
      <c r="AQ157" s="89"/>
      <c r="AR157" s="89"/>
      <c r="AS157" s="89"/>
      <c r="AT157" s="89"/>
      <c r="AU157" s="28"/>
    </row>
    <row r="158" spans="2:47" ht="12" customHeight="1">
      <c r="B158" s="478"/>
      <c r="C158" s="262"/>
      <c r="D158" s="262"/>
      <c r="E158" s="262"/>
      <c r="F158" s="262"/>
      <c r="G158" s="262"/>
      <c r="H158" s="262"/>
      <c r="I158" s="262"/>
      <c r="J158" s="262"/>
      <c r="K158" s="262"/>
      <c r="L158" s="481"/>
      <c r="M158" s="481"/>
      <c r="N158" s="481"/>
      <c r="O158" s="481"/>
      <c r="P158" s="481"/>
      <c r="Q158" s="481"/>
      <c r="R158" s="481"/>
      <c r="S158" s="481"/>
      <c r="T158" s="481"/>
      <c r="U158" s="481"/>
      <c r="V158" s="481"/>
      <c r="W158" s="481"/>
      <c r="X158" s="481"/>
      <c r="Y158" s="482"/>
      <c r="Z158" s="376"/>
      <c r="AA158" s="377"/>
      <c r="AB158" s="377"/>
      <c r="AC158" s="377"/>
      <c r="AD158" s="377"/>
      <c r="AE158" s="377"/>
      <c r="AF158" s="377"/>
      <c r="AG158" s="378"/>
      <c r="AH158" s="306"/>
      <c r="AI158" s="307"/>
      <c r="AJ158" s="307"/>
      <c r="AK158" s="307"/>
      <c r="AL158" s="307"/>
      <c r="AM158" s="393"/>
      <c r="AN158" s="306"/>
      <c r="AO158" s="307"/>
      <c r="AP158" s="307"/>
      <c r="AQ158" s="307"/>
      <c r="AR158" s="307"/>
      <c r="AS158" s="307"/>
      <c r="AT158" s="307"/>
      <c r="AU158" s="308"/>
    </row>
    <row r="159" spans="2:47" ht="12" customHeight="1">
      <c r="B159" s="477"/>
      <c r="C159" s="261"/>
      <c r="D159" s="261"/>
      <c r="E159" s="261"/>
      <c r="F159" s="261"/>
      <c r="G159" s="261"/>
      <c r="H159" s="261"/>
      <c r="I159" s="261"/>
      <c r="J159" s="261"/>
      <c r="K159" s="261"/>
      <c r="L159" s="479" t="str">
        <f t="shared" ref="L159" si="23">IF($B159="","",INDEX($AX$3:$AY$40,MATCH($B159,$AX$3:$AX$40,0),2))</f>
        <v/>
      </c>
      <c r="M159" s="479"/>
      <c r="N159" s="479"/>
      <c r="O159" s="479"/>
      <c r="P159" s="479"/>
      <c r="Q159" s="479"/>
      <c r="R159" s="479"/>
      <c r="S159" s="479"/>
      <c r="T159" s="479"/>
      <c r="U159" s="479"/>
      <c r="V159" s="479"/>
      <c r="W159" s="479"/>
      <c r="X159" s="479"/>
      <c r="Y159" s="480"/>
      <c r="Z159" s="37"/>
      <c r="AA159" s="38"/>
      <c r="AB159" s="38"/>
      <c r="AC159" s="38"/>
      <c r="AD159" s="38"/>
      <c r="AE159" s="45"/>
      <c r="AF159" s="45"/>
      <c r="AG159" s="39"/>
      <c r="AH159" s="37"/>
      <c r="AI159" s="45"/>
      <c r="AJ159" s="38"/>
      <c r="AK159" s="38"/>
      <c r="AL159" s="38"/>
      <c r="AM159" s="39"/>
      <c r="AN159" s="37"/>
      <c r="AO159" s="38"/>
      <c r="AP159" s="89"/>
      <c r="AQ159" s="89"/>
      <c r="AR159" s="89"/>
      <c r="AS159" s="89"/>
      <c r="AT159" s="89"/>
      <c r="AU159" s="28"/>
    </row>
    <row r="160" spans="2:47" ht="12" customHeight="1">
      <c r="B160" s="478"/>
      <c r="C160" s="262"/>
      <c r="D160" s="262"/>
      <c r="E160" s="262"/>
      <c r="F160" s="262"/>
      <c r="G160" s="262"/>
      <c r="H160" s="262"/>
      <c r="I160" s="262"/>
      <c r="J160" s="262"/>
      <c r="K160" s="262"/>
      <c r="L160" s="481"/>
      <c r="M160" s="481"/>
      <c r="N160" s="481"/>
      <c r="O160" s="481"/>
      <c r="P160" s="481"/>
      <c r="Q160" s="481"/>
      <c r="R160" s="481"/>
      <c r="S160" s="481"/>
      <c r="T160" s="481"/>
      <c r="U160" s="481"/>
      <c r="V160" s="481"/>
      <c r="W160" s="481"/>
      <c r="X160" s="481"/>
      <c r="Y160" s="482"/>
      <c r="Z160" s="376"/>
      <c r="AA160" s="377"/>
      <c r="AB160" s="377"/>
      <c r="AC160" s="377"/>
      <c r="AD160" s="377"/>
      <c r="AE160" s="377"/>
      <c r="AF160" s="377"/>
      <c r="AG160" s="378"/>
      <c r="AH160" s="306"/>
      <c r="AI160" s="307"/>
      <c r="AJ160" s="307"/>
      <c r="AK160" s="307"/>
      <c r="AL160" s="307"/>
      <c r="AM160" s="393"/>
      <c r="AN160" s="306"/>
      <c r="AO160" s="307"/>
      <c r="AP160" s="307"/>
      <c r="AQ160" s="307"/>
      <c r="AR160" s="307"/>
      <c r="AS160" s="307"/>
      <c r="AT160" s="307"/>
      <c r="AU160" s="308"/>
    </row>
    <row r="161" spans="2:48" ht="12" customHeight="1">
      <c r="B161" s="459" t="s">
        <v>143</v>
      </c>
      <c r="C161" s="460"/>
      <c r="D161" s="460"/>
      <c r="E161" s="460"/>
      <c r="F161" s="460"/>
      <c r="G161" s="460"/>
      <c r="H161" s="460"/>
      <c r="I161" s="460"/>
      <c r="J161" s="460"/>
      <c r="K161" s="460"/>
      <c r="L161" s="460"/>
      <c r="M161" s="404"/>
      <c r="N161" s="404"/>
      <c r="O161" s="404"/>
      <c r="P161" s="404"/>
      <c r="Q161" s="404"/>
      <c r="R161" s="404"/>
      <c r="S161" s="404"/>
      <c r="T161" s="404"/>
      <c r="U161" s="404"/>
      <c r="V161" s="404"/>
      <c r="W161" s="404"/>
      <c r="X161" s="404"/>
      <c r="Y161" s="405"/>
      <c r="Z161" s="465"/>
      <c r="AA161" s="466"/>
      <c r="AB161" s="466"/>
      <c r="AC161" s="466"/>
      <c r="AD161" s="466"/>
      <c r="AE161" s="466"/>
      <c r="AF161" s="466"/>
      <c r="AG161" s="467"/>
      <c r="AH161" s="37"/>
      <c r="AI161" s="45"/>
      <c r="AJ161" s="38"/>
      <c r="AK161" s="38"/>
      <c r="AL161" s="38"/>
      <c r="AM161" s="39"/>
      <c r="AN161" s="37"/>
      <c r="AO161" s="38"/>
      <c r="AP161" s="89"/>
      <c r="AQ161" s="89"/>
      <c r="AR161" s="89"/>
      <c r="AS161" s="89"/>
      <c r="AT161" s="89"/>
      <c r="AU161" s="28"/>
    </row>
    <row r="162" spans="2:48" ht="12" customHeight="1">
      <c r="B162" s="463"/>
      <c r="C162" s="464"/>
      <c r="D162" s="464"/>
      <c r="E162" s="464"/>
      <c r="F162" s="464"/>
      <c r="G162" s="464"/>
      <c r="H162" s="464"/>
      <c r="I162" s="464"/>
      <c r="J162" s="464"/>
      <c r="K162" s="464"/>
      <c r="L162" s="464"/>
      <c r="M162" s="421"/>
      <c r="N162" s="421"/>
      <c r="O162" s="421"/>
      <c r="P162" s="421"/>
      <c r="Q162" s="421"/>
      <c r="R162" s="421"/>
      <c r="S162" s="421"/>
      <c r="T162" s="421"/>
      <c r="U162" s="421"/>
      <c r="V162" s="421"/>
      <c r="W162" s="421"/>
      <c r="X162" s="421"/>
      <c r="Y162" s="422"/>
      <c r="Z162" s="468"/>
      <c r="AA162" s="469"/>
      <c r="AB162" s="469"/>
      <c r="AC162" s="469"/>
      <c r="AD162" s="469"/>
      <c r="AE162" s="469"/>
      <c r="AF162" s="469"/>
      <c r="AG162" s="470"/>
      <c r="AH162" s="306"/>
      <c r="AI162" s="307"/>
      <c r="AJ162" s="307"/>
      <c r="AK162" s="307"/>
      <c r="AL162" s="307"/>
      <c r="AM162" s="393"/>
      <c r="AN162" s="306"/>
      <c r="AO162" s="307"/>
      <c r="AP162" s="307"/>
      <c r="AQ162" s="307"/>
      <c r="AR162" s="307"/>
      <c r="AS162" s="307"/>
      <c r="AT162" s="307"/>
      <c r="AU162" s="308"/>
    </row>
    <row r="163" spans="2:48" ht="12" customHeight="1">
      <c r="B163" s="471" t="s">
        <v>144</v>
      </c>
      <c r="C163" s="472"/>
      <c r="D163" s="472"/>
      <c r="E163" s="472"/>
      <c r="F163" s="472"/>
      <c r="G163" s="472"/>
      <c r="H163" s="472"/>
      <c r="I163" s="472"/>
      <c r="J163" s="472"/>
      <c r="K163" s="472"/>
      <c r="L163" s="472"/>
      <c r="M163" s="472"/>
      <c r="N163" s="472"/>
      <c r="O163" s="472"/>
      <c r="P163" s="472"/>
      <c r="Q163" s="472"/>
      <c r="R163" s="472"/>
      <c r="S163" s="472"/>
      <c r="T163" s="472"/>
      <c r="U163" s="472"/>
      <c r="V163" s="472"/>
      <c r="W163" s="472"/>
      <c r="X163" s="472"/>
      <c r="Y163" s="472"/>
      <c r="Z163" s="37"/>
      <c r="AA163" s="38"/>
      <c r="AB163" s="38"/>
      <c r="AC163" s="38"/>
      <c r="AD163" s="38"/>
      <c r="AE163" s="45"/>
      <c r="AF163" s="45"/>
      <c r="AG163" s="39"/>
      <c r="AH163" s="37"/>
      <c r="AI163" s="45"/>
      <c r="AJ163" s="38"/>
      <c r="AK163" s="38"/>
      <c r="AL163" s="38"/>
      <c r="AM163" s="39"/>
      <c r="AN163" s="37"/>
      <c r="AO163" s="38"/>
      <c r="AP163" s="89"/>
      <c r="AQ163" s="89"/>
      <c r="AR163" s="89"/>
      <c r="AS163" s="89"/>
      <c r="AT163" s="89"/>
      <c r="AU163" s="28"/>
    </row>
    <row r="164" spans="2:48" ht="12" customHeight="1">
      <c r="B164" s="471"/>
      <c r="C164" s="472"/>
      <c r="D164" s="472"/>
      <c r="E164" s="472"/>
      <c r="F164" s="472"/>
      <c r="G164" s="472"/>
      <c r="H164" s="472"/>
      <c r="I164" s="472"/>
      <c r="J164" s="472"/>
      <c r="K164" s="472"/>
      <c r="L164" s="472"/>
      <c r="M164" s="472"/>
      <c r="N164" s="472"/>
      <c r="O164" s="472"/>
      <c r="P164" s="472"/>
      <c r="Q164" s="472"/>
      <c r="R164" s="472"/>
      <c r="S164" s="472"/>
      <c r="T164" s="472"/>
      <c r="U164" s="472"/>
      <c r="V164" s="472"/>
      <c r="W164" s="472"/>
      <c r="X164" s="472"/>
      <c r="Y164" s="472"/>
      <c r="Z164" s="347">
        <f>SUM(Z154:AG160)</f>
        <v>0</v>
      </c>
      <c r="AA164" s="348"/>
      <c r="AB164" s="348"/>
      <c r="AC164" s="348"/>
      <c r="AD164" s="348"/>
      <c r="AE164" s="348"/>
      <c r="AF164" s="348"/>
      <c r="AG164" s="349"/>
      <c r="AH164" s="473">
        <f>SUM(AH154:AM162)</f>
        <v>0</v>
      </c>
      <c r="AI164" s="474"/>
      <c r="AJ164" s="474"/>
      <c r="AK164" s="474"/>
      <c r="AL164" s="474"/>
      <c r="AM164" s="475"/>
      <c r="AN164" s="473">
        <f>SUM(AN154:AU162)</f>
        <v>0</v>
      </c>
      <c r="AO164" s="474"/>
      <c r="AP164" s="474"/>
      <c r="AQ164" s="474"/>
      <c r="AR164" s="474"/>
      <c r="AS164" s="474"/>
      <c r="AT164" s="474"/>
      <c r="AU164" s="476"/>
    </row>
    <row r="165" spans="2:48" ht="12" customHeight="1">
      <c r="B165" s="459" t="s">
        <v>149</v>
      </c>
      <c r="C165" s="460"/>
      <c r="D165" s="460"/>
      <c r="E165" s="460"/>
      <c r="F165" s="460"/>
      <c r="G165" s="460"/>
      <c r="H165" s="460"/>
      <c r="I165" s="460"/>
      <c r="J165" s="460"/>
      <c r="K165" s="460"/>
      <c r="L165" s="460"/>
      <c r="M165" s="460"/>
      <c r="N165" s="404"/>
      <c r="O165" s="404"/>
      <c r="P165" s="404"/>
      <c r="Q165" s="404"/>
      <c r="R165" s="404"/>
      <c r="S165" s="404"/>
      <c r="T165" s="404"/>
      <c r="U165" s="404"/>
      <c r="V165" s="404"/>
      <c r="W165" s="404"/>
      <c r="X165" s="404"/>
      <c r="Y165" s="405"/>
      <c r="Z165" s="37"/>
      <c r="AA165" s="38"/>
      <c r="AB165" s="38"/>
      <c r="AC165" s="38"/>
      <c r="AD165" s="38"/>
      <c r="AE165" s="45"/>
      <c r="AF165" s="45"/>
      <c r="AG165" s="39"/>
      <c r="AH165" s="37"/>
      <c r="AI165" s="45"/>
      <c r="AJ165" s="38"/>
      <c r="AK165" s="38"/>
      <c r="AL165" s="38"/>
      <c r="AM165" s="39"/>
      <c r="AN165" s="37"/>
      <c r="AO165" s="38"/>
      <c r="AP165" s="89"/>
      <c r="AQ165" s="89"/>
      <c r="AR165" s="89"/>
      <c r="AS165" s="89"/>
      <c r="AT165" s="89"/>
      <c r="AU165" s="28"/>
    </row>
    <row r="166" spans="2:48" ht="12" customHeight="1" thickBot="1">
      <c r="B166" s="461"/>
      <c r="C166" s="462"/>
      <c r="D166" s="462"/>
      <c r="E166" s="462"/>
      <c r="F166" s="462"/>
      <c r="G166" s="462"/>
      <c r="H166" s="462"/>
      <c r="I166" s="462"/>
      <c r="J166" s="462"/>
      <c r="K166" s="462"/>
      <c r="L166" s="462"/>
      <c r="M166" s="462"/>
      <c r="N166" s="413"/>
      <c r="O166" s="413"/>
      <c r="P166" s="413"/>
      <c r="Q166" s="413"/>
      <c r="R166" s="413"/>
      <c r="S166" s="413"/>
      <c r="T166" s="413"/>
      <c r="U166" s="413"/>
      <c r="V166" s="413"/>
      <c r="W166" s="413"/>
      <c r="X166" s="413"/>
      <c r="Y166" s="414"/>
      <c r="Z166" s="350">
        <f>$Z$22+$Z$38+$Z$64+$Z$80+$Z$106+$Z$122+$Z$148+$Z$164+$Z$190+$Z$206+$Z$232+$Z$248</f>
        <v>0</v>
      </c>
      <c r="AA166" s="351"/>
      <c r="AB166" s="351"/>
      <c r="AC166" s="351"/>
      <c r="AD166" s="351"/>
      <c r="AE166" s="351"/>
      <c r="AF166" s="351"/>
      <c r="AG166" s="352"/>
      <c r="AH166" s="359">
        <f>$AH$22+$AH$38+$AH$64+$AH$80+$AH$106+$AH$122+$AH$148+$AH$164+$AH$190+$AH$206+$AH$232+$AH$248</f>
        <v>0</v>
      </c>
      <c r="AI166" s="360"/>
      <c r="AJ166" s="360"/>
      <c r="AK166" s="360"/>
      <c r="AL166" s="360"/>
      <c r="AM166" s="361"/>
      <c r="AN166" s="359">
        <f>$AN$22+$AN$38+$AN$64+$AN$80+$AN$106+$AN$122+$AN$148+$AN$164+$AN$190+$AN$206+$AN$232+$AN$248</f>
        <v>0</v>
      </c>
      <c r="AO166" s="360"/>
      <c r="AP166" s="360"/>
      <c r="AQ166" s="360"/>
      <c r="AR166" s="360"/>
      <c r="AS166" s="360"/>
      <c r="AT166" s="360"/>
      <c r="AU166" s="363"/>
    </row>
    <row r="167" spans="2:48" ht="12" customHeight="1">
      <c r="B167" s="34"/>
      <c r="C167" s="34"/>
      <c r="D167" s="34"/>
      <c r="E167" s="34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3"/>
      <c r="T167" s="103"/>
      <c r="U167" s="103"/>
      <c r="V167" s="103"/>
      <c r="W167" s="103"/>
      <c r="X167" s="103"/>
      <c r="Y167" s="59"/>
      <c r="Z167" s="59"/>
      <c r="AA167" s="59"/>
      <c r="AB167" s="59"/>
      <c r="AC167" s="59"/>
      <c r="AD167" s="59"/>
      <c r="AE167" s="104"/>
      <c r="AF167" s="104"/>
      <c r="AG167" s="104"/>
      <c r="AH167" s="104"/>
      <c r="AI167" s="101"/>
      <c r="AJ167" s="36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</row>
    <row r="168" spans="2:48" ht="12" customHeight="1">
      <c r="B168" s="34"/>
      <c r="C168" s="34"/>
      <c r="D168" s="34"/>
      <c r="E168" s="34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3"/>
      <c r="T168" s="103"/>
      <c r="U168" s="103"/>
      <c r="V168" s="103"/>
      <c r="W168" s="103"/>
      <c r="X168" s="103"/>
      <c r="Y168" s="59"/>
      <c r="Z168" s="59"/>
      <c r="AA168" s="59"/>
      <c r="AB168" s="59"/>
      <c r="AC168" s="59"/>
      <c r="AD168" s="59"/>
      <c r="AE168" s="104"/>
      <c r="AF168" s="104"/>
      <c r="AG168" s="104"/>
      <c r="AH168" s="104"/>
      <c r="AI168" s="33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</row>
    <row r="169" spans="2:48" ht="12" customHeight="1" thickBot="1">
      <c r="B169" s="34"/>
      <c r="C169" s="34"/>
      <c r="D169" s="34"/>
      <c r="E169" s="34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3"/>
      <c r="T169" s="103"/>
      <c r="U169" s="103"/>
      <c r="V169" s="103"/>
      <c r="W169" s="103"/>
      <c r="X169" s="103"/>
      <c r="Y169" s="59"/>
      <c r="Z169" s="59"/>
      <c r="AA169" s="59"/>
      <c r="AB169" s="59"/>
      <c r="AC169" s="59"/>
      <c r="AD169" s="59"/>
      <c r="AE169" s="34"/>
      <c r="AF169" s="34"/>
      <c r="AG169" s="34"/>
      <c r="AH169" s="34"/>
      <c r="AI169" s="100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</row>
    <row r="170" spans="2:48" ht="12" customHeight="1">
      <c r="K170" s="34"/>
      <c r="L170" s="34"/>
      <c r="M170" s="34"/>
      <c r="N170" s="425"/>
      <c r="O170" s="425"/>
      <c r="P170" s="425"/>
      <c r="Q170" s="425"/>
      <c r="R170" s="425"/>
      <c r="S170" s="425"/>
      <c r="T170" s="34"/>
      <c r="U170" s="34"/>
      <c r="V170" s="34"/>
      <c r="W170" s="499" t="s">
        <v>140</v>
      </c>
      <c r="X170" s="10"/>
      <c r="Y170" s="10"/>
      <c r="Z170" s="10"/>
      <c r="AA170" s="10"/>
      <c r="AB170" s="10"/>
      <c r="AC170" s="10"/>
      <c r="AD170" s="10"/>
      <c r="AE170" s="431" t="s">
        <v>124</v>
      </c>
      <c r="AF170" s="432"/>
      <c r="AG170" s="294" t="s">
        <v>17</v>
      </c>
      <c r="AH170" s="295"/>
      <c r="AI170" s="295"/>
      <c r="AJ170" s="431" t="s">
        <v>77</v>
      </c>
      <c r="AK170" s="201"/>
      <c r="AL170" s="432"/>
      <c r="AM170" s="431" t="s">
        <v>133</v>
      </c>
      <c r="AN170" s="432"/>
      <c r="AO170" s="433" t="s">
        <v>90</v>
      </c>
      <c r="AP170" s="433"/>
      <c r="AQ170" s="433"/>
      <c r="AR170" s="433"/>
      <c r="AS170" s="433"/>
      <c r="AT170" s="434" t="s">
        <v>91</v>
      </c>
      <c r="AU170" s="435"/>
    </row>
    <row r="171" spans="2:48" ht="12" customHeight="1">
      <c r="B171" s="498" t="s">
        <v>226</v>
      </c>
      <c r="C171" s="498"/>
      <c r="D171" s="498"/>
      <c r="E171" s="498"/>
      <c r="F171" s="498"/>
      <c r="G171" s="498"/>
      <c r="H171" s="498"/>
      <c r="I171" s="498"/>
      <c r="J171" s="498"/>
      <c r="K171" s="498"/>
      <c r="L171" s="498"/>
      <c r="M171" s="498"/>
      <c r="N171" s="498"/>
      <c r="O171" s="498"/>
      <c r="P171" s="498"/>
      <c r="Q171" s="498"/>
      <c r="R171" s="498"/>
      <c r="S171" s="498"/>
      <c r="T171" s="498"/>
      <c r="U171" s="498"/>
      <c r="V171" s="498"/>
      <c r="W171" s="500"/>
      <c r="X171" s="401" t="str">
        <f>IF('事業所税の申告書（第44号様式）'!$B$15="","",'事業所税の申告書（第44号様式）'!$B$15)</f>
        <v/>
      </c>
      <c r="Y171" s="402"/>
      <c r="Z171" s="402"/>
      <c r="AA171" s="402"/>
      <c r="AB171" s="402"/>
      <c r="AC171" s="402"/>
      <c r="AD171" s="52" t="s">
        <v>99</v>
      </c>
      <c r="AE171" s="437" t="s">
        <v>130</v>
      </c>
      <c r="AF171" s="438"/>
      <c r="AG171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171" s="217"/>
      <c r="AI171" s="217"/>
      <c r="AJ171" s="230"/>
      <c r="AK171" s="217"/>
      <c r="AL171" s="218"/>
      <c r="AM171" s="230"/>
      <c r="AN171" s="218"/>
      <c r="AO171" s="441" t="str">
        <f>CONCATENATE('事業所税の申告書（第44号様式）'!$AK$4,'事業所税の申告書（第44号様式）'!$AL$4,'事業所税の申告書（第44号様式）'!$AM$4,'事業所税の申告書（第44号様式）'!$Z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171" s="441"/>
      <c r="AQ171" s="441"/>
      <c r="AR171" s="441"/>
      <c r="AS171" s="441"/>
      <c r="AT171" s="230"/>
      <c r="AU171" s="259"/>
      <c r="AV171" s="245" t="s">
        <v>148</v>
      </c>
    </row>
    <row r="172" spans="2:48" ht="12" customHeight="1">
      <c r="B172" s="498"/>
      <c r="C172" s="498"/>
      <c r="D172" s="498"/>
      <c r="E172" s="498"/>
      <c r="F172" s="498"/>
      <c r="G172" s="498"/>
      <c r="H172" s="498"/>
      <c r="I172" s="498"/>
      <c r="J172" s="498"/>
      <c r="K172" s="498"/>
      <c r="L172" s="498"/>
      <c r="M172" s="498"/>
      <c r="N172" s="498"/>
      <c r="O172" s="498"/>
      <c r="P172" s="498"/>
      <c r="Q172" s="498"/>
      <c r="R172" s="498"/>
      <c r="S172" s="498"/>
      <c r="T172" s="498"/>
      <c r="U172" s="498"/>
      <c r="V172" s="498"/>
      <c r="W172" s="500"/>
      <c r="X172" s="31"/>
      <c r="Y172" s="30"/>
      <c r="Z172" s="30"/>
      <c r="AA172" s="30"/>
      <c r="AB172" s="30"/>
      <c r="AC172" s="30"/>
      <c r="AD172" s="30"/>
      <c r="AE172" s="439"/>
      <c r="AF172" s="440"/>
      <c r="AG172" s="231"/>
      <c r="AH172" s="263"/>
      <c r="AI172" s="263"/>
      <c r="AJ172" s="231"/>
      <c r="AK172" s="263"/>
      <c r="AL172" s="232"/>
      <c r="AM172" s="231"/>
      <c r="AN172" s="232"/>
      <c r="AO172" s="441"/>
      <c r="AP172" s="441"/>
      <c r="AQ172" s="441"/>
      <c r="AR172" s="441"/>
      <c r="AS172" s="441"/>
      <c r="AT172" s="231"/>
      <c r="AU172" s="260"/>
      <c r="AV172" s="245"/>
    </row>
    <row r="173" spans="2:48" ht="12" customHeight="1">
      <c r="B173" s="34"/>
      <c r="C173" s="34"/>
      <c r="D173" s="34"/>
      <c r="E173" s="34"/>
      <c r="F173" s="34"/>
      <c r="G173" s="34"/>
      <c r="H173" s="34"/>
      <c r="I173" s="34"/>
      <c r="J173" s="34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500"/>
      <c r="X173" s="401" t="str">
        <f>IF('事業所税の申告書（第44号様式）'!$K$15="","",'事業所税の申告書（第44号様式）'!$K$15)</f>
        <v/>
      </c>
      <c r="Y173" s="402"/>
      <c r="Z173" s="402"/>
      <c r="AA173" s="402"/>
      <c r="AB173" s="402"/>
      <c r="AC173" s="402"/>
      <c r="AD173" s="53" t="s">
        <v>100</v>
      </c>
      <c r="AE173" s="403" t="s">
        <v>106</v>
      </c>
      <c r="AF173" s="404"/>
      <c r="AG173" s="404"/>
      <c r="AH173" s="405"/>
      <c r="AI173" s="406" t="str">
        <f>IF('事業所税の申告書（第44号様式）'!$F$9="","",'事業所税の申告書（第44号様式）'!$F$9)</f>
        <v/>
      </c>
      <c r="AJ173" s="407"/>
      <c r="AK173" s="407"/>
      <c r="AL173" s="407"/>
      <c r="AM173" s="407"/>
      <c r="AN173" s="407"/>
      <c r="AO173" s="407"/>
      <c r="AP173" s="407"/>
      <c r="AQ173" s="407"/>
      <c r="AR173" s="407"/>
      <c r="AS173" s="407"/>
      <c r="AT173" s="407"/>
      <c r="AU173" s="408"/>
      <c r="AV173" s="245"/>
    </row>
    <row r="174" spans="2:48" ht="12" customHeight="1" thickBot="1">
      <c r="B174" s="34"/>
      <c r="C174" s="34"/>
      <c r="D174" s="34"/>
      <c r="E174" s="34"/>
      <c r="F174" s="34"/>
      <c r="G174" s="34"/>
      <c r="H174" s="34"/>
      <c r="I174" s="34"/>
      <c r="J174" s="34"/>
      <c r="K174" s="72"/>
      <c r="L174" s="72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500"/>
      <c r="X174" s="34"/>
      <c r="Y174" s="34"/>
      <c r="Z174" s="34"/>
      <c r="AA174" s="34"/>
      <c r="AB174" s="34"/>
      <c r="AC174" s="34"/>
      <c r="AD174" s="57"/>
      <c r="AE174" s="424" t="s">
        <v>107</v>
      </c>
      <c r="AF174" s="425"/>
      <c r="AG174" s="425"/>
      <c r="AH174" s="426"/>
      <c r="AI174" s="453"/>
      <c r="AJ174" s="454"/>
      <c r="AK174" s="454"/>
      <c r="AL174" s="454"/>
      <c r="AM174" s="454"/>
      <c r="AN174" s="454"/>
      <c r="AO174" s="454"/>
      <c r="AP174" s="454"/>
      <c r="AQ174" s="454"/>
      <c r="AR174" s="454"/>
      <c r="AS174" s="454"/>
      <c r="AT174" s="454"/>
      <c r="AU174" s="455"/>
      <c r="AV174" s="245"/>
    </row>
    <row r="175" spans="2:48" ht="12" customHeight="1">
      <c r="B175" s="73"/>
      <c r="C175" s="74"/>
      <c r="D175" s="74"/>
      <c r="E175" s="107"/>
      <c r="F175" s="417" t="s">
        <v>126</v>
      </c>
      <c r="G175" s="418"/>
      <c r="H175" s="418"/>
      <c r="I175" s="418"/>
      <c r="J175" s="419"/>
      <c r="K175" s="483"/>
      <c r="L175" s="484"/>
      <c r="M175" s="484"/>
      <c r="N175" s="484"/>
      <c r="O175" s="484"/>
      <c r="P175" s="484"/>
      <c r="Q175" s="484"/>
      <c r="R175" s="484"/>
      <c r="S175" s="484"/>
      <c r="T175" s="484"/>
      <c r="U175" s="484"/>
      <c r="V175" s="485"/>
      <c r="W175" s="486" t="s">
        <v>141</v>
      </c>
      <c r="X175" s="486"/>
      <c r="Y175" s="486"/>
      <c r="Z175" s="486"/>
      <c r="AA175" s="486"/>
      <c r="AB175" s="486"/>
      <c r="AC175" s="488" t="str">
        <f>IF($K175="","",INDEX($AZ$3:$BA$45,MATCH($K175,$AZ$3:$AZ$45,0),2))</f>
        <v/>
      </c>
      <c r="AD175" s="488"/>
      <c r="AE175" s="488"/>
      <c r="AF175" s="488"/>
      <c r="AG175" s="488"/>
      <c r="AH175" s="488"/>
      <c r="AI175" s="488"/>
      <c r="AJ175" s="488"/>
      <c r="AK175" s="488"/>
      <c r="AL175" s="488"/>
      <c r="AM175" s="488"/>
      <c r="AN175" s="488"/>
      <c r="AO175" s="488"/>
      <c r="AP175" s="488"/>
      <c r="AQ175" s="488"/>
      <c r="AR175" s="488"/>
      <c r="AS175" s="488"/>
      <c r="AT175" s="488"/>
      <c r="AU175" s="489"/>
      <c r="AV175" s="245"/>
    </row>
    <row r="176" spans="2:48" ht="12" customHeight="1">
      <c r="B176" s="81"/>
      <c r="C176" s="41"/>
      <c r="D176" s="41"/>
      <c r="E176" s="106"/>
      <c r="F176" s="420"/>
      <c r="G176" s="421"/>
      <c r="H176" s="421"/>
      <c r="I176" s="421"/>
      <c r="J176" s="422"/>
      <c r="K176" s="254"/>
      <c r="L176" s="255"/>
      <c r="M176" s="255"/>
      <c r="N176" s="255"/>
      <c r="O176" s="255"/>
      <c r="P176" s="255"/>
      <c r="Q176" s="255"/>
      <c r="R176" s="255"/>
      <c r="S176" s="255"/>
      <c r="T176" s="255"/>
      <c r="U176" s="255"/>
      <c r="V176" s="256"/>
      <c r="W176" s="487"/>
      <c r="X176" s="487"/>
      <c r="Y176" s="487"/>
      <c r="Z176" s="487"/>
      <c r="AA176" s="487"/>
      <c r="AB176" s="487"/>
      <c r="AC176" s="490"/>
      <c r="AD176" s="490"/>
      <c r="AE176" s="490"/>
      <c r="AF176" s="490"/>
      <c r="AG176" s="490"/>
      <c r="AH176" s="490"/>
      <c r="AI176" s="490"/>
      <c r="AJ176" s="490"/>
      <c r="AK176" s="490"/>
      <c r="AL176" s="490"/>
      <c r="AM176" s="490"/>
      <c r="AN176" s="490"/>
      <c r="AO176" s="490"/>
      <c r="AP176" s="490"/>
      <c r="AQ176" s="490"/>
      <c r="AR176" s="490"/>
      <c r="AS176" s="490"/>
      <c r="AT176" s="490"/>
      <c r="AU176" s="491"/>
      <c r="AV176" s="245"/>
    </row>
    <row r="177" spans="2:53" ht="12" customHeight="1">
      <c r="B177" s="492" t="s">
        <v>142</v>
      </c>
      <c r="C177" s="493"/>
      <c r="D177" s="493"/>
      <c r="E177" s="493"/>
      <c r="F177" s="493"/>
      <c r="G177" s="493"/>
      <c r="H177" s="493"/>
      <c r="I177" s="493"/>
      <c r="J177" s="493"/>
      <c r="K177" s="493"/>
      <c r="L177" s="493"/>
      <c r="M177" s="493"/>
      <c r="N177" s="493"/>
      <c r="O177" s="493"/>
      <c r="P177" s="493"/>
      <c r="Q177" s="493"/>
      <c r="R177" s="493"/>
      <c r="S177" s="493"/>
      <c r="T177" s="493"/>
      <c r="U177" s="493"/>
      <c r="V177" s="493"/>
      <c r="W177" s="493"/>
      <c r="X177" s="493"/>
      <c r="Y177" s="493"/>
      <c r="Z177" s="494" t="s">
        <v>18</v>
      </c>
      <c r="AA177" s="494"/>
      <c r="AB177" s="494"/>
      <c r="AC177" s="494"/>
      <c r="AD177" s="494"/>
      <c r="AE177" s="494"/>
      <c r="AF177" s="494"/>
      <c r="AG177" s="494"/>
      <c r="AH177" s="495" t="s">
        <v>36</v>
      </c>
      <c r="AI177" s="495"/>
      <c r="AJ177" s="495"/>
      <c r="AK177" s="495"/>
      <c r="AL177" s="495"/>
      <c r="AM177" s="495"/>
      <c r="AN177" s="495"/>
      <c r="AO177" s="495"/>
      <c r="AP177" s="495"/>
      <c r="AQ177" s="495"/>
      <c r="AR177" s="495"/>
      <c r="AS177" s="495"/>
      <c r="AT177" s="495"/>
      <c r="AU177" s="496"/>
      <c r="AV177" s="245"/>
      <c r="AY177" s="34"/>
      <c r="AZ177" s="34"/>
      <c r="BA177" s="34"/>
    </row>
    <row r="178" spans="2:53" ht="12" customHeight="1">
      <c r="B178" s="492"/>
      <c r="C178" s="493"/>
      <c r="D178" s="493"/>
      <c r="E178" s="493"/>
      <c r="F178" s="493"/>
      <c r="G178" s="493"/>
      <c r="H178" s="493"/>
      <c r="I178" s="493"/>
      <c r="J178" s="493"/>
      <c r="K178" s="493"/>
      <c r="L178" s="493"/>
      <c r="M178" s="493"/>
      <c r="N178" s="493"/>
      <c r="O178" s="493"/>
      <c r="P178" s="493"/>
      <c r="Q178" s="493"/>
      <c r="R178" s="493"/>
      <c r="S178" s="493"/>
      <c r="T178" s="493"/>
      <c r="U178" s="493"/>
      <c r="V178" s="493"/>
      <c r="W178" s="493"/>
      <c r="X178" s="493"/>
      <c r="Y178" s="493"/>
      <c r="Z178" s="487" t="s">
        <v>145</v>
      </c>
      <c r="AA178" s="487"/>
      <c r="AB178" s="487"/>
      <c r="AC178" s="487"/>
      <c r="AD178" s="487"/>
      <c r="AE178" s="487"/>
      <c r="AF178" s="487"/>
      <c r="AG178" s="487"/>
      <c r="AH178" s="487" t="s">
        <v>146</v>
      </c>
      <c r="AI178" s="487"/>
      <c r="AJ178" s="487"/>
      <c r="AK178" s="487"/>
      <c r="AL178" s="487"/>
      <c r="AM178" s="487"/>
      <c r="AN178" s="487" t="s">
        <v>147</v>
      </c>
      <c r="AO178" s="487"/>
      <c r="AP178" s="487"/>
      <c r="AQ178" s="487"/>
      <c r="AR178" s="487"/>
      <c r="AS178" s="487"/>
      <c r="AT178" s="487"/>
      <c r="AU178" s="497"/>
      <c r="AV178" s="245"/>
      <c r="AY178" s="36"/>
      <c r="AZ178" s="34"/>
      <c r="BA178" s="34"/>
    </row>
    <row r="179" spans="2:53" ht="12" customHeight="1">
      <c r="B179" s="477"/>
      <c r="C179" s="261"/>
      <c r="D179" s="261"/>
      <c r="E179" s="261"/>
      <c r="F179" s="261"/>
      <c r="G179" s="261"/>
      <c r="H179" s="261"/>
      <c r="I179" s="261"/>
      <c r="J179" s="261"/>
      <c r="K179" s="261"/>
      <c r="L179" s="479" t="str">
        <f>IF($B179="","",INDEX($AX$3:$AY$40,MATCH($B179,$AX$3:$AX$40,0),2))</f>
        <v/>
      </c>
      <c r="M179" s="479"/>
      <c r="N179" s="479"/>
      <c r="O179" s="479"/>
      <c r="P179" s="479"/>
      <c r="Q179" s="479"/>
      <c r="R179" s="479"/>
      <c r="S179" s="479"/>
      <c r="T179" s="479"/>
      <c r="U179" s="479"/>
      <c r="V179" s="479"/>
      <c r="W179" s="479"/>
      <c r="X179" s="479"/>
      <c r="Y179" s="480"/>
      <c r="Z179" s="37"/>
      <c r="AA179" s="38"/>
      <c r="AB179" s="38"/>
      <c r="AC179" s="38"/>
      <c r="AD179" s="38"/>
      <c r="AE179" s="45"/>
      <c r="AF179" s="45"/>
      <c r="AG179" s="39" t="s">
        <v>20</v>
      </c>
      <c r="AH179" s="37"/>
      <c r="AI179" s="45"/>
      <c r="AJ179" s="38"/>
      <c r="AK179" s="38"/>
      <c r="AL179" s="38"/>
      <c r="AM179" s="39" t="s">
        <v>102</v>
      </c>
      <c r="AN179" s="37"/>
      <c r="AO179" s="38"/>
      <c r="AP179" s="89" t="s">
        <v>37</v>
      </c>
      <c r="AQ179" s="89"/>
      <c r="AR179" s="89" t="s">
        <v>32</v>
      </c>
      <c r="AS179" s="89"/>
      <c r="AT179" s="89" t="s">
        <v>31</v>
      </c>
      <c r="AU179" s="28" t="s">
        <v>30</v>
      </c>
      <c r="AV179" s="245"/>
      <c r="AY179" s="36"/>
      <c r="AZ179" s="34"/>
      <c r="BA179" s="34"/>
    </row>
    <row r="180" spans="2:53" ht="12" customHeight="1">
      <c r="B180" s="478"/>
      <c r="C180" s="262"/>
      <c r="D180" s="262"/>
      <c r="E180" s="262"/>
      <c r="F180" s="262"/>
      <c r="G180" s="262"/>
      <c r="H180" s="262"/>
      <c r="I180" s="262"/>
      <c r="J180" s="262"/>
      <c r="K180" s="262"/>
      <c r="L180" s="481"/>
      <c r="M180" s="481"/>
      <c r="N180" s="481"/>
      <c r="O180" s="481"/>
      <c r="P180" s="481"/>
      <c r="Q180" s="481"/>
      <c r="R180" s="481"/>
      <c r="S180" s="481"/>
      <c r="T180" s="481"/>
      <c r="U180" s="481"/>
      <c r="V180" s="481"/>
      <c r="W180" s="481"/>
      <c r="X180" s="481"/>
      <c r="Y180" s="482"/>
      <c r="Z180" s="376"/>
      <c r="AA180" s="377"/>
      <c r="AB180" s="377"/>
      <c r="AC180" s="377"/>
      <c r="AD180" s="377"/>
      <c r="AE180" s="377"/>
      <c r="AF180" s="377"/>
      <c r="AG180" s="378"/>
      <c r="AH180" s="306"/>
      <c r="AI180" s="307"/>
      <c r="AJ180" s="307"/>
      <c r="AK180" s="307"/>
      <c r="AL180" s="307"/>
      <c r="AM180" s="393"/>
      <c r="AN180" s="306"/>
      <c r="AO180" s="307"/>
      <c r="AP180" s="307"/>
      <c r="AQ180" s="307"/>
      <c r="AR180" s="307"/>
      <c r="AS180" s="307"/>
      <c r="AT180" s="307"/>
      <c r="AU180" s="308"/>
      <c r="AV180" s="245"/>
      <c r="AY180" s="34"/>
      <c r="AZ180" s="34"/>
      <c r="BA180" s="34"/>
    </row>
    <row r="181" spans="2:53" ht="12" customHeight="1">
      <c r="B181" s="477"/>
      <c r="C181" s="261"/>
      <c r="D181" s="261"/>
      <c r="E181" s="261"/>
      <c r="F181" s="261"/>
      <c r="G181" s="261"/>
      <c r="H181" s="261"/>
      <c r="I181" s="261"/>
      <c r="J181" s="261"/>
      <c r="K181" s="261"/>
      <c r="L181" s="479" t="str">
        <f t="shared" ref="L181" si="24">IF($B181="","",INDEX($AX$3:$AY$40,MATCH($B181,$AX$3:$AX$40,0),2))</f>
        <v/>
      </c>
      <c r="M181" s="479"/>
      <c r="N181" s="479"/>
      <c r="O181" s="479"/>
      <c r="P181" s="479"/>
      <c r="Q181" s="479"/>
      <c r="R181" s="479"/>
      <c r="S181" s="479"/>
      <c r="T181" s="479"/>
      <c r="U181" s="479"/>
      <c r="V181" s="479"/>
      <c r="W181" s="479"/>
      <c r="X181" s="479"/>
      <c r="Y181" s="480"/>
      <c r="Z181" s="37"/>
      <c r="AA181" s="38"/>
      <c r="AB181" s="38"/>
      <c r="AC181" s="38"/>
      <c r="AD181" s="38"/>
      <c r="AE181" s="45"/>
      <c r="AF181" s="45"/>
      <c r="AG181" s="39"/>
      <c r="AH181" s="37"/>
      <c r="AI181" s="45"/>
      <c r="AJ181" s="38"/>
      <c r="AK181" s="38"/>
      <c r="AL181" s="38"/>
      <c r="AM181" s="39"/>
      <c r="AN181" s="37"/>
      <c r="AO181" s="38"/>
      <c r="AP181" s="89"/>
      <c r="AQ181" s="89"/>
      <c r="AR181" s="89"/>
      <c r="AS181" s="89"/>
      <c r="AT181" s="89"/>
      <c r="AU181" s="28"/>
      <c r="AV181" s="245"/>
    </row>
    <row r="182" spans="2:53" ht="12" customHeight="1">
      <c r="B182" s="478"/>
      <c r="C182" s="262"/>
      <c r="D182" s="262"/>
      <c r="E182" s="262"/>
      <c r="F182" s="262"/>
      <c r="G182" s="262"/>
      <c r="H182" s="262"/>
      <c r="I182" s="262"/>
      <c r="J182" s="262"/>
      <c r="K182" s="262"/>
      <c r="L182" s="481"/>
      <c r="M182" s="481"/>
      <c r="N182" s="481"/>
      <c r="O182" s="481"/>
      <c r="P182" s="481"/>
      <c r="Q182" s="481"/>
      <c r="R182" s="481"/>
      <c r="S182" s="481"/>
      <c r="T182" s="481"/>
      <c r="U182" s="481"/>
      <c r="V182" s="481"/>
      <c r="W182" s="481"/>
      <c r="X182" s="481"/>
      <c r="Y182" s="482"/>
      <c r="Z182" s="376"/>
      <c r="AA182" s="377"/>
      <c r="AB182" s="377"/>
      <c r="AC182" s="377"/>
      <c r="AD182" s="377"/>
      <c r="AE182" s="377"/>
      <c r="AF182" s="377"/>
      <c r="AG182" s="378"/>
      <c r="AH182" s="306"/>
      <c r="AI182" s="307"/>
      <c r="AJ182" s="307"/>
      <c r="AK182" s="307"/>
      <c r="AL182" s="307"/>
      <c r="AM182" s="393"/>
      <c r="AN182" s="306"/>
      <c r="AO182" s="307"/>
      <c r="AP182" s="307"/>
      <c r="AQ182" s="307"/>
      <c r="AR182" s="307"/>
      <c r="AS182" s="307"/>
      <c r="AT182" s="307"/>
      <c r="AU182" s="308"/>
    </row>
    <row r="183" spans="2:53" ht="12" customHeight="1">
      <c r="B183" s="477"/>
      <c r="C183" s="261"/>
      <c r="D183" s="261"/>
      <c r="E183" s="261"/>
      <c r="F183" s="261"/>
      <c r="G183" s="261"/>
      <c r="H183" s="261"/>
      <c r="I183" s="261"/>
      <c r="J183" s="261"/>
      <c r="K183" s="261"/>
      <c r="L183" s="479" t="str">
        <f t="shared" ref="L183" si="25">IF($B183="","",INDEX($AX$3:$AY$40,MATCH($B183,$AX$3:$AX$40,0),2))</f>
        <v/>
      </c>
      <c r="M183" s="479"/>
      <c r="N183" s="479"/>
      <c r="O183" s="479"/>
      <c r="P183" s="479"/>
      <c r="Q183" s="479"/>
      <c r="R183" s="479"/>
      <c r="S183" s="479"/>
      <c r="T183" s="479"/>
      <c r="U183" s="479"/>
      <c r="V183" s="479"/>
      <c r="W183" s="479"/>
      <c r="X183" s="479"/>
      <c r="Y183" s="480"/>
      <c r="Z183" s="37"/>
      <c r="AA183" s="38"/>
      <c r="AB183" s="38"/>
      <c r="AC183" s="38"/>
      <c r="AD183" s="38"/>
      <c r="AE183" s="45"/>
      <c r="AF183" s="45"/>
      <c r="AG183" s="39"/>
      <c r="AH183" s="37"/>
      <c r="AI183" s="45"/>
      <c r="AJ183" s="38"/>
      <c r="AK183" s="38"/>
      <c r="AL183" s="38"/>
      <c r="AM183" s="39"/>
      <c r="AN183" s="37"/>
      <c r="AO183" s="38"/>
      <c r="AP183" s="89"/>
      <c r="AQ183" s="89"/>
      <c r="AR183" s="89"/>
      <c r="AS183" s="89"/>
      <c r="AT183" s="89"/>
      <c r="AU183" s="28"/>
    </row>
    <row r="184" spans="2:53" ht="12" customHeight="1">
      <c r="B184" s="478"/>
      <c r="C184" s="262"/>
      <c r="D184" s="262"/>
      <c r="E184" s="262"/>
      <c r="F184" s="262"/>
      <c r="G184" s="262"/>
      <c r="H184" s="262"/>
      <c r="I184" s="262"/>
      <c r="J184" s="262"/>
      <c r="K184" s="262"/>
      <c r="L184" s="481"/>
      <c r="M184" s="481"/>
      <c r="N184" s="481"/>
      <c r="O184" s="481"/>
      <c r="P184" s="481"/>
      <c r="Q184" s="481"/>
      <c r="R184" s="481"/>
      <c r="S184" s="481"/>
      <c r="T184" s="481"/>
      <c r="U184" s="481"/>
      <c r="V184" s="481"/>
      <c r="W184" s="481"/>
      <c r="X184" s="481"/>
      <c r="Y184" s="482"/>
      <c r="Z184" s="376"/>
      <c r="AA184" s="377"/>
      <c r="AB184" s="377"/>
      <c r="AC184" s="377"/>
      <c r="AD184" s="377"/>
      <c r="AE184" s="377"/>
      <c r="AF184" s="377"/>
      <c r="AG184" s="378"/>
      <c r="AH184" s="306"/>
      <c r="AI184" s="307"/>
      <c r="AJ184" s="307"/>
      <c r="AK184" s="307"/>
      <c r="AL184" s="307"/>
      <c r="AM184" s="393"/>
      <c r="AN184" s="306"/>
      <c r="AO184" s="307"/>
      <c r="AP184" s="307"/>
      <c r="AQ184" s="307"/>
      <c r="AR184" s="307"/>
      <c r="AS184" s="307"/>
      <c r="AT184" s="307"/>
      <c r="AU184" s="308"/>
    </row>
    <row r="185" spans="2:53" ht="12" customHeight="1">
      <c r="B185" s="477"/>
      <c r="C185" s="261"/>
      <c r="D185" s="261"/>
      <c r="E185" s="261"/>
      <c r="F185" s="261"/>
      <c r="G185" s="261"/>
      <c r="H185" s="261"/>
      <c r="I185" s="261"/>
      <c r="J185" s="261"/>
      <c r="K185" s="261"/>
      <c r="L185" s="479" t="str">
        <f t="shared" ref="L185" si="26">IF($B185="","",INDEX($AX$3:$AY$40,MATCH($B185,$AX$3:$AX$40,0),2))</f>
        <v/>
      </c>
      <c r="M185" s="479"/>
      <c r="N185" s="479"/>
      <c r="O185" s="479"/>
      <c r="P185" s="479"/>
      <c r="Q185" s="479"/>
      <c r="R185" s="479"/>
      <c r="S185" s="479"/>
      <c r="T185" s="479"/>
      <c r="U185" s="479"/>
      <c r="V185" s="479"/>
      <c r="W185" s="479"/>
      <c r="X185" s="479"/>
      <c r="Y185" s="480"/>
      <c r="Z185" s="37"/>
      <c r="AA185" s="38"/>
      <c r="AB185" s="38"/>
      <c r="AC185" s="38"/>
      <c r="AD185" s="38"/>
      <c r="AE185" s="45"/>
      <c r="AF185" s="45"/>
      <c r="AG185" s="39"/>
      <c r="AH185" s="37"/>
      <c r="AI185" s="45"/>
      <c r="AJ185" s="38"/>
      <c r="AK185" s="38"/>
      <c r="AL185" s="38"/>
      <c r="AM185" s="39"/>
      <c r="AN185" s="37"/>
      <c r="AO185" s="38"/>
      <c r="AP185" s="89"/>
      <c r="AQ185" s="89"/>
      <c r="AR185" s="89"/>
      <c r="AS185" s="89"/>
      <c r="AT185" s="89"/>
      <c r="AU185" s="28"/>
    </row>
    <row r="186" spans="2:53" ht="12" customHeight="1">
      <c r="B186" s="478"/>
      <c r="C186" s="262"/>
      <c r="D186" s="262"/>
      <c r="E186" s="262"/>
      <c r="F186" s="262"/>
      <c r="G186" s="262"/>
      <c r="H186" s="262"/>
      <c r="I186" s="262"/>
      <c r="J186" s="262"/>
      <c r="K186" s="262"/>
      <c r="L186" s="481"/>
      <c r="M186" s="481"/>
      <c r="N186" s="481"/>
      <c r="O186" s="481"/>
      <c r="P186" s="481"/>
      <c r="Q186" s="481"/>
      <c r="R186" s="481"/>
      <c r="S186" s="481"/>
      <c r="T186" s="481"/>
      <c r="U186" s="481"/>
      <c r="V186" s="481"/>
      <c r="W186" s="481"/>
      <c r="X186" s="481"/>
      <c r="Y186" s="482"/>
      <c r="Z186" s="376"/>
      <c r="AA186" s="377"/>
      <c r="AB186" s="377"/>
      <c r="AC186" s="377"/>
      <c r="AD186" s="377"/>
      <c r="AE186" s="377"/>
      <c r="AF186" s="377"/>
      <c r="AG186" s="378"/>
      <c r="AH186" s="306"/>
      <c r="AI186" s="307"/>
      <c r="AJ186" s="307"/>
      <c r="AK186" s="307"/>
      <c r="AL186" s="307"/>
      <c r="AM186" s="393"/>
      <c r="AN186" s="306"/>
      <c r="AO186" s="307"/>
      <c r="AP186" s="307"/>
      <c r="AQ186" s="307"/>
      <c r="AR186" s="307"/>
      <c r="AS186" s="307"/>
      <c r="AT186" s="307"/>
      <c r="AU186" s="308"/>
    </row>
    <row r="187" spans="2:53" ht="12" customHeight="1">
      <c r="B187" s="459" t="s">
        <v>143</v>
      </c>
      <c r="C187" s="460"/>
      <c r="D187" s="460"/>
      <c r="E187" s="460"/>
      <c r="F187" s="460"/>
      <c r="G187" s="460"/>
      <c r="H187" s="460"/>
      <c r="I187" s="460"/>
      <c r="J187" s="460"/>
      <c r="K187" s="460"/>
      <c r="L187" s="460"/>
      <c r="M187" s="404"/>
      <c r="N187" s="404"/>
      <c r="O187" s="404"/>
      <c r="P187" s="404"/>
      <c r="Q187" s="404"/>
      <c r="R187" s="404"/>
      <c r="S187" s="404"/>
      <c r="T187" s="404"/>
      <c r="U187" s="404"/>
      <c r="V187" s="404"/>
      <c r="W187" s="404"/>
      <c r="X187" s="404"/>
      <c r="Y187" s="405"/>
      <c r="Z187" s="465"/>
      <c r="AA187" s="466"/>
      <c r="AB187" s="466"/>
      <c r="AC187" s="466"/>
      <c r="AD187" s="466"/>
      <c r="AE187" s="466"/>
      <c r="AF187" s="466"/>
      <c r="AG187" s="467"/>
      <c r="AH187" s="37"/>
      <c r="AI187" s="45"/>
      <c r="AJ187" s="38"/>
      <c r="AK187" s="38"/>
      <c r="AL187" s="38"/>
      <c r="AM187" s="39"/>
      <c r="AN187" s="37"/>
      <c r="AO187" s="38"/>
      <c r="AP187" s="89"/>
      <c r="AQ187" s="89"/>
      <c r="AR187" s="89"/>
      <c r="AS187" s="89"/>
      <c r="AT187" s="89"/>
      <c r="AU187" s="28"/>
    </row>
    <row r="188" spans="2:53" ht="12" customHeight="1">
      <c r="B188" s="463"/>
      <c r="C188" s="464"/>
      <c r="D188" s="464"/>
      <c r="E188" s="464"/>
      <c r="F188" s="464"/>
      <c r="G188" s="464"/>
      <c r="H188" s="464"/>
      <c r="I188" s="464"/>
      <c r="J188" s="464"/>
      <c r="K188" s="464"/>
      <c r="L188" s="464"/>
      <c r="M188" s="421"/>
      <c r="N188" s="421"/>
      <c r="O188" s="421"/>
      <c r="P188" s="421"/>
      <c r="Q188" s="421"/>
      <c r="R188" s="421"/>
      <c r="S188" s="421"/>
      <c r="T188" s="421"/>
      <c r="U188" s="421"/>
      <c r="V188" s="421"/>
      <c r="W188" s="421"/>
      <c r="X188" s="421"/>
      <c r="Y188" s="422"/>
      <c r="Z188" s="468"/>
      <c r="AA188" s="469"/>
      <c r="AB188" s="469"/>
      <c r="AC188" s="469"/>
      <c r="AD188" s="469"/>
      <c r="AE188" s="469"/>
      <c r="AF188" s="469"/>
      <c r="AG188" s="470"/>
      <c r="AH188" s="306"/>
      <c r="AI188" s="307"/>
      <c r="AJ188" s="307"/>
      <c r="AK188" s="307"/>
      <c r="AL188" s="307"/>
      <c r="AM188" s="393"/>
      <c r="AN188" s="306"/>
      <c r="AO188" s="307"/>
      <c r="AP188" s="307"/>
      <c r="AQ188" s="307"/>
      <c r="AR188" s="307"/>
      <c r="AS188" s="307"/>
      <c r="AT188" s="307"/>
      <c r="AU188" s="308"/>
    </row>
    <row r="189" spans="2:53" ht="12" customHeight="1">
      <c r="B189" s="471" t="s">
        <v>144</v>
      </c>
      <c r="C189" s="472"/>
      <c r="D189" s="472"/>
      <c r="E189" s="472"/>
      <c r="F189" s="472"/>
      <c r="G189" s="472"/>
      <c r="H189" s="472"/>
      <c r="I189" s="472"/>
      <c r="J189" s="472"/>
      <c r="K189" s="472"/>
      <c r="L189" s="472"/>
      <c r="M189" s="472"/>
      <c r="N189" s="472"/>
      <c r="O189" s="472"/>
      <c r="P189" s="472"/>
      <c r="Q189" s="472"/>
      <c r="R189" s="472"/>
      <c r="S189" s="472"/>
      <c r="T189" s="472"/>
      <c r="U189" s="472"/>
      <c r="V189" s="472"/>
      <c r="W189" s="472"/>
      <c r="X189" s="472"/>
      <c r="Y189" s="472"/>
      <c r="Z189" s="37"/>
      <c r="AA189" s="38"/>
      <c r="AB189" s="38"/>
      <c r="AC189" s="38"/>
      <c r="AD189" s="38"/>
      <c r="AE189" s="45"/>
      <c r="AF189" s="45"/>
      <c r="AG189" s="39"/>
      <c r="AH189" s="37"/>
      <c r="AI189" s="45"/>
      <c r="AJ189" s="38"/>
      <c r="AK189" s="38"/>
      <c r="AL189" s="38"/>
      <c r="AM189" s="39"/>
      <c r="AN189" s="37"/>
      <c r="AO189" s="38"/>
      <c r="AP189" s="89"/>
      <c r="AQ189" s="89"/>
      <c r="AR189" s="89"/>
      <c r="AS189" s="89"/>
      <c r="AT189" s="89"/>
      <c r="AU189" s="28"/>
    </row>
    <row r="190" spans="2:53" ht="12" customHeight="1" thickBot="1">
      <c r="B190" s="471"/>
      <c r="C190" s="472"/>
      <c r="D190" s="472"/>
      <c r="E190" s="472"/>
      <c r="F190" s="472"/>
      <c r="G190" s="472"/>
      <c r="H190" s="472"/>
      <c r="I190" s="472"/>
      <c r="J190" s="472"/>
      <c r="K190" s="472"/>
      <c r="L190" s="472"/>
      <c r="M190" s="472"/>
      <c r="N190" s="472"/>
      <c r="O190" s="472"/>
      <c r="P190" s="472"/>
      <c r="Q190" s="472"/>
      <c r="R190" s="472"/>
      <c r="S190" s="472"/>
      <c r="T190" s="472"/>
      <c r="U190" s="472"/>
      <c r="V190" s="472"/>
      <c r="W190" s="472"/>
      <c r="X190" s="472"/>
      <c r="Y190" s="472"/>
      <c r="Z190" s="347">
        <f>SUM(Z180:AG186)</f>
        <v>0</v>
      </c>
      <c r="AA190" s="348"/>
      <c r="AB190" s="348"/>
      <c r="AC190" s="348"/>
      <c r="AD190" s="348"/>
      <c r="AE190" s="348"/>
      <c r="AF190" s="348"/>
      <c r="AG190" s="349"/>
      <c r="AH190" s="473">
        <f>SUM(AH180:AM188)</f>
        <v>0</v>
      </c>
      <c r="AI190" s="474"/>
      <c r="AJ190" s="474"/>
      <c r="AK190" s="474"/>
      <c r="AL190" s="474"/>
      <c r="AM190" s="475"/>
      <c r="AN190" s="473">
        <f>SUM(AN180:AU188)</f>
        <v>0</v>
      </c>
      <c r="AO190" s="474"/>
      <c r="AP190" s="474"/>
      <c r="AQ190" s="474"/>
      <c r="AR190" s="474"/>
      <c r="AS190" s="474"/>
      <c r="AT190" s="474"/>
      <c r="AU190" s="476"/>
    </row>
    <row r="191" spans="2:53" ht="12" customHeight="1">
      <c r="B191" s="73"/>
      <c r="C191" s="74"/>
      <c r="D191" s="74"/>
      <c r="E191" s="107"/>
      <c r="F191" s="417" t="s">
        <v>126</v>
      </c>
      <c r="G191" s="418"/>
      <c r="H191" s="418"/>
      <c r="I191" s="418"/>
      <c r="J191" s="419"/>
      <c r="K191" s="483"/>
      <c r="L191" s="484"/>
      <c r="M191" s="484"/>
      <c r="N191" s="484"/>
      <c r="O191" s="484"/>
      <c r="P191" s="484"/>
      <c r="Q191" s="484"/>
      <c r="R191" s="484"/>
      <c r="S191" s="484"/>
      <c r="T191" s="484"/>
      <c r="U191" s="484"/>
      <c r="V191" s="485"/>
      <c r="W191" s="486" t="s">
        <v>141</v>
      </c>
      <c r="X191" s="486"/>
      <c r="Y191" s="486"/>
      <c r="Z191" s="486"/>
      <c r="AA191" s="486"/>
      <c r="AB191" s="486"/>
      <c r="AC191" s="488" t="str">
        <f>IF($K191="","",INDEX($AZ$3:$BA$45,MATCH($K191,$AZ$3:$AZ$45,0),2))</f>
        <v/>
      </c>
      <c r="AD191" s="488"/>
      <c r="AE191" s="488"/>
      <c r="AF191" s="488"/>
      <c r="AG191" s="488"/>
      <c r="AH191" s="488"/>
      <c r="AI191" s="488"/>
      <c r="AJ191" s="488"/>
      <c r="AK191" s="488"/>
      <c r="AL191" s="488"/>
      <c r="AM191" s="488"/>
      <c r="AN191" s="488"/>
      <c r="AO191" s="488"/>
      <c r="AP191" s="488"/>
      <c r="AQ191" s="488"/>
      <c r="AR191" s="488"/>
      <c r="AS191" s="488"/>
      <c r="AT191" s="488"/>
      <c r="AU191" s="489"/>
    </row>
    <row r="192" spans="2:53" ht="12" customHeight="1">
      <c r="B192" s="81"/>
      <c r="C192" s="41"/>
      <c r="D192" s="41"/>
      <c r="E192" s="106"/>
      <c r="F192" s="420"/>
      <c r="G192" s="421"/>
      <c r="H192" s="421"/>
      <c r="I192" s="421"/>
      <c r="J192" s="422"/>
      <c r="K192" s="254"/>
      <c r="L192" s="255"/>
      <c r="M192" s="255"/>
      <c r="N192" s="255"/>
      <c r="O192" s="255"/>
      <c r="P192" s="255"/>
      <c r="Q192" s="255"/>
      <c r="R192" s="255"/>
      <c r="S192" s="255"/>
      <c r="T192" s="255"/>
      <c r="U192" s="255"/>
      <c r="V192" s="256"/>
      <c r="W192" s="487"/>
      <c r="X192" s="487"/>
      <c r="Y192" s="487"/>
      <c r="Z192" s="487"/>
      <c r="AA192" s="487"/>
      <c r="AB192" s="487"/>
      <c r="AC192" s="490"/>
      <c r="AD192" s="490"/>
      <c r="AE192" s="490"/>
      <c r="AF192" s="490"/>
      <c r="AG192" s="490"/>
      <c r="AH192" s="490"/>
      <c r="AI192" s="490"/>
      <c r="AJ192" s="490"/>
      <c r="AK192" s="490"/>
      <c r="AL192" s="490"/>
      <c r="AM192" s="490"/>
      <c r="AN192" s="490"/>
      <c r="AO192" s="490"/>
      <c r="AP192" s="490"/>
      <c r="AQ192" s="490"/>
      <c r="AR192" s="490"/>
      <c r="AS192" s="490"/>
      <c r="AT192" s="490"/>
      <c r="AU192" s="491"/>
    </row>
    <row r="193" spans="2:47" ht="12" customHeight="1">
      <c r="B193" s="492" t="s">
        <v>142</v>
      </c>
      <c r="C193" s="493"/>
      <c r="D193" s="493"/>
      <c r="E193" s="493"/>
      <c r="F193" s="493"/>
      <c r="G193" s="493"/>
      <c r="H193" s="493"/>
      <c r="I193" s="493"/>
      <c r="J193" s="493"/>
      <c r="K193" s="493"/>
      <c r="L193" s="493"/>
      <c r="M193" s="493"/>
      <c r="N193" s="493"/>
      <c r="O193" s="493"/>
      <c r="P193" s="493"/>
      <c r="Q193" s="493"/>
      <c r="R193" s="493"/>
      <c r="S193" s="493"/>
      <c r="T193" s="493"/>
      <c r="U193" s="493"/>
      <c r="V193" s="493"/>
      <c r="W193" s="493"/>
      <c r="X193" s="493"/>
      <c r="Y193" s="493"/>
      <c r="Z193" s="494" t="s">
        <v>18</v>
      </c>
      <c r="AA193" s="494"/>
      <c r="AB193" s="494"/>
      <c r="AC193" s="494"/>
      <c r="AD193" s="494"/>
      <c r="AE193" s="494"/>
      <c r="AF193" s="494"/>
      <c r="AG193" s="494"/>
      <c r="AH193" s="495" t="s">
        <v>36</v>
      </c>
      <c r="AI193" s="495"/>
      <c r="AJ193" s="495"/>
      <c r="AK193" s="495"/>
      <c r="AL193" s="495"/>
      <c r="AM193" s="495"/>
      <c r="AN193" s="495"/>
      <c r="AO193" s="495"/>
      <c r="AP193" s="495"/>
      <c r="AQ193" s="495"/>
      <c r="AR193" s="495"/>
      <c r="AS193" s="495"/>
      <c r="AT193" s="495"/>
      <c r="AU193" s="496"/>
    </row>
    <row r="194" spans="2:47" ht="12" customHeight="1">
      <c r="B194" s="492"/>
      <c r="C194" s="493"/>
      <c r="D194" s="493"/>
      <c r="E194" s="493"/>
      <c r="F194" s="493"/>
      <c r="G194" s="493"/>
      <c r="H194" s="493"/>
      <c r="I194" s="493"/>
      <c r="J194" s="493"/>
      <c r="K194" s="493"/>
      <c r="L194" s="493"/>
      <c r="M194" s="493"/>
      <c r="N194" s="493"/>
      <c r="O194" s="493"/>
      <c r="P194" s="493"/>
      <c r="Q194" s="493"/>
      <c r="R194" s="493"/>
      <c r="S194" s="493"/>
      <c r="T194" s="493"/>
      <c r="U194" s="493"/>
      <c r="V194" s="493"/>
      <c r="W194" s="493"/>
      <c r="X194" s="493"/>
      <c r="Y194" s="493"/>
      <c r="Z194" s="487" t="s">
        <v>145</v>
      </c>
      <c r="AA194" s="487"/>
      <c r="AB194" s="487"/>
      <c r="AC194" s="487"/>
      <c r="AD194" s="487"/>
      <c r="AE194" s="487"/>
      <c r="AF194" s="487"/>
      <c r="AG194" s="487"/>
      <c r="AH194" s="487" t="s">
        <v>146</v>
      </c>
      <c r="AI194" s="487"/>
      <c r="AJ194" s="487"/>
      <c r="AK194" s="487"/>
      <c r="AL194" s="487"/>
      <c r="AM194" s="487"/>
      <c r="AN194" s="487" t="s">
        <v>147</v>
      </c>
      <c r="AO194" s="487"/>
      <c r="AP194" s="487"/>
      <c r="AQ194" s="487"/>
      <c r="AR194" s="487"/>
      <c r="AS194" s="487"/>
      <c r="AT194" s="487"/>
      <c r="AU194" s="497"/>
    </row>
    <row r="195" spans="2:47" ht="12" customHeight="1">
      <c r="B195" s="477"/>
      <c r="C195" s="261"/>
      <c r="D195" s="261"/>
      <c r="E195" s="261"/>
      <c r="F195" s="261"/>
      <c r="G195" s="261"/>
      <c r="H195" s="261"/>
      <c r="I195" s="261"/>
      <c r="J195" s="261"/>
      <c r="K195" s="261"/>
      <c r="L195" s="479" t="str">
        <f>IF($B195="","",INDEX($AX$3:$AY$40,MATCH($B195,$AX$3:$AX$40,0),2))</f>
        <v/>
      </c>
      <c r="M195" s="479"/>
      <c r="N195" s="479"/>
      <c r="O195" s="479"/>
      <c r="P195" s="479"/>
      <c r="Q195" s="479"/>
      <c r="R195" s="479"/>
      <c r="S195" s="479"/>
      <c r="T195" s="479"/>
      <c r="U195" s="479"/>
      <c r="V195" s="479"/>
      <c r="W195" s="479"/>
      <c r="X195" s="479"/>
      <c r="Y195" s="480"/>
      <c r="Z195" s="37"/>
      <c r="AA195" s="38"/>
      <c r="AB195" s="38"/>
      <c r="AC195" s="38"/>
      <c r="AD195" s="38"/>
      <c r="AE195" s="45"/>
      <c r="AF195" s="45"/>
      <c r="AG195" s="39" t="s">
        <v>20</v>
      </c>
      <c r="AH195" s="37"/>
      <c r="AI195" s="45"/>
      <c r="AJ195" s="38"/>
      <c r="AK195" s="38"/>
      <c r="AL195" s="38"/>
      <c r="AM195" s="39" t="s">
        <v>102</v>
      </c>
      <c r="AN195" s="37"/>
      <c r="AO195" s="38"/>
      <c r="AP195" s="89" t="s">
        <v>37</v>
      </c>
      <c r="AQ195" s="89"/>
      <c r="AR195" s="89" t="s">
        <v>32</v>
      </c>
      <c r="AS195" s="89"/>
      <c r="AT195" s="89" t="s">
        <v>31</v>
      </c>
      <c r="AU195" s="28" t="s">
        <v>30</v>
      </c>
    </row>
    <row r="196" spans="2:47" ht="12" customHeight="1">
      <c r="B196" s="478"/>
      <c r="C196" s="262"/>
      <c r="D196" s="262"/>
      <c r="E196" s="262"/>
      <c r="F196" s="262"/>
      <c r="G196" s="262"/>
      <c r="H196" s="262"/>
      <c r="I196" s="262"/>
      <c r="J196" s="262"/>
      <c r="K196" s="262"/>
      <c r="L196" s="481"/>
      <c r="M196" s="481"/>
      <c r="N196" s="481"/>
      <c r="O196" s="481"/>
      <c r="P196" s="481"/>
      <c r="Q196" s="481"/>
      <c r="R196" s="481"/>
      <c r="S196" s="481"/>
      <c r="T196" s="481"/>
      <c r="U196" s="481"/>
      <c r="V196" s="481"/>
      <c r="W196" s="481"/>
      <c r="X196" s="481"/>
      <c r="Y196" s="482"/>
      <c r="Z196" s="376"/>
      <c r="AA196" s="377"/>
      <c r="AB196" s="377"/>
      <c r="AC196" s="377"/>
      <c r="AD196" s="377"/>
      <c r="AE196" s="377"/>
      <c r="AF196" s="377"/>
      <c r="AG196" s="378"/>
      <c r="AH196" s="306"/>
      <c r="AI196" s="307"/>
      <c r="AJ196" s="307"/>
      <c r="AK196" s="307"/>
      <c r="AL196" s="307"/>
      <c r="AM196" s="393"/>
      <c r="AN196" s="306"/>
      <c r="AO196" s="307"/>
      <c r="AP196" s="307"/>
      <c r="AQ196" s="307"/>
      <c r="AR196" s="307"/>
      <c r="AS196" s="307"/>
      <c r="AT196" s="307"/>
      <c r="AU196" s="308"/>
    </row>
    <row r="197" spans="2:47" ht="12" customHeight="1">
      <c r="B197" s="477"/>
      <c r="C197" s="261"/>
      <c r="D197" s="261"/>
      <c r="E197" s="261"/>
      <c r="F197" s="261"/>
      <c r="G197" s="261"/>
      <c r="H197" s="261"/>
      <c r="I197" s="261"/>
      <c r="J197" s="261"/>
      <c r="K197" s="261"/>
      <c r="L197" s="479" t="str">
        <f t="shared" ref="L197" si="27">IF($B197="","",INDEX($AX$3:$AY$40,MATCH($B197,$AX$3:$AX$40,0),2))</f>
        <v/>
      </c>
      <c r="M197" s="479"/>
      <c r="N197" s="479"/>
      <c r="O197" s="479"/>
      <c r="P197" s="479"/>
      <c r="Q197" s="479"/>
      <c r="R197" s="479"/>
      <c r="S197" s="479"/>
      <c r="T197" s="479"/>
      <c r="U197" s="479"/>
      <c r="V197" s="479"/>
      <c r="W197" s="479"/>
      <c r="X197" s="479"/>
      <c r="Y197" s="480"/>
      <c r="Z197" s="37"/>
      <c r="AA197" s="38"/>
      <c r="AB197" s="38"/>
      <c r="AC197" s="38"/>
      <c r="AD197" s="38"/>
      <c r="AE197" s="45"/>
      <c r="AF197" s="45"/>
      <c r="AG197" s="39"/>
      <c r="AH197" s="37"/>
      <c r="AI197" s="45"/>
      <c r="AJ197" s="38"/>
      <c r="AK197" s="38"/>
      <c r="AL197" s="38"/>
      <c r="AM197" s="39"/>
      <c r="AN197" s="37"/>
      <c r="AO197" s="38"/>
      <c r="AP197" s="89"/>
      <c r="AQ197" s="89"/>
      <c r="AR197" s="89"/>
      <c r="AS197" s="89"/>
      <c r="AT197" s="89"/>
      <c r="AU197" s="28"/>
    </row>
    <row r="198" spans="2:47" ht="12" customHeight="1">
      <c r="B198" s="478"/>
      <c r="C198" s="262"/>
      <c r="D198" s="262"/>
      <c r="E198" s="262"/>
      <c r="F198" s="262"/>
      <c r="G198" s="262"/>
      <c r="H198" s="262"/>
      <c r="I198" s="262"/>
      <c r="J198" s="262"/>
      <c r="K198" s="262"/>
      <c r="L198" s="481"/>
      <c r="M198" s="481"/>
      <c r="N198" s="481"/>
      <c r="O198" s="481"/>
      <c r="P198" s="481"/>
      <c r="Q198" s="481"/>
      <c r="R198" s="481"/>
      <c r="S198" s="481"/>
      <c r="T198" s="481"/>
      <c r="U198" s="481"/>
      <c r="V198" s="481"/>
      <c r="W198" s="481"/>
      <c r="X198" s="481"/>
      <c r="Y198" s="482"/>
      <c r="Z198" s="376"/>
      <c r="AA198" s="377"/>
      <c r="AB198" s="377"/>
      <c r="AC198" s="377"/>
      <c r="AD198" s="377"/>
      <c r="AE198" s="377"/>
      <c r="AF198" s="377"/>
      <c r="AG198" s="378"/>
      <c r="AH198" s="306"/>
      <c r="AI198" s="307"/>
      <c r="AJ198" s="307"/>
      <c r="AK198" s="307"/>
      <c r="AL198" s="307"/>
      <c r="AM198" s="393"/>
      <c r="AN198" s="306"/>
      <c r="AO198" s="307"/>
      <c r="AP198" s="307"/>
      <c r="AQ198" s="307"/>
      <c r="AR198" s="307"/>
      <c r="AS198" s="307"/>
      <c r="AT198" s="307"/>
      <c r="AU198" s="308"/>
    </row>
    <row r="199" spans="2:47" ht="12" customHeight="1">
      <c r="B199" s="477"/>
      <c r="C199" s="261"/>
      <c r="D199" s="261"/>
      <c r="E199" s="261"/>
      <c r="F199" s="261"/>
      <c r="G199" s="261"/>
      <c r="H199" s="261"/>
      <c r="I199" s="261"/>
      <c r="J199" s="261"/>
      <c r="K199" s="261"/>
      <c r="L199" s="479" t="str">
        <f t="shared" ref="L199" si="28">IF($B199="","",INDEX($AX$3:$AY$40,MATCH($B199,$AX$3:$AX$40,0),2))</f>
        <v/>
      </c>
      <c r="M199" s="479"/>
      <c r="N199" s="479"/>
      <c r="O199" s="479"/>
      <c r="P199" s="479"/>
      <c r="Q199" s="479"/>
      <c r="R199" s="479"/>
      <c r="S199" s="479"/>
      <c r="T199" s="479"/>
      <c r="U199" s="479"/>
      <c r="V199" s="479"/>
      <c r="W199" s="479"/>
      <c r="X199" s="479"/>
      <c r="Y199" s="480"/>
      <c r="Z199" s="37"/>
      <c r="AA199" s="38"/>
      <c r="AB199" s="38"/>
      <c r="AC199" s="38"/>
      <c r="AD199" s="38"/>
      <c r="AE199" s="45"/>
      <c r="AF199" s="45"/>
      <c r="AG199" s="39"/>
      <c r="AH199" s="37"/>
      <c r="AI199" s="45"/>
      <c r="AJ199" s="38"/>
      <c r="AK199" s="38"/>
      <c r="AL199" s="38"/>
      <c r="AM199" s="39"/>
      <c r="AN199" s="37"/>
      <c r="AO199" s="38"/>
      <c r="AP199" s="89"/>
      <c r="AQ199" s="89"/>
      <c r="AR199" s="89"/>
      <c r="AS199" s="89"/>
      <c r="AT199" s="89"/>
      <c r="AU199" s="28"/>
    </row>
    <row r="200" spans="2:47" ht="12" customHeight="1">
      <c r="B200" s="478"/>
      <c r="C200" s="262"/>
      <c r="D200" s="262"/>
      <c r="E200" s="262"/>
      <c r="F200" s="262"/>
      <c r="G200" s="262"/>
      <c r="H200" s="262"/>
      <c r="I200" s="262"/>
      <c r="J200" s="262"/>
      <c r="K200" s="262"/>
      <c r="L200" s="481"/>
      <c r="M200" s="481"/>
      <c r="N200" s="481"/>
      <c r="O200" s="481"/>
      <c r="P200" s="481"/>
      <c r="Q200" s="481"/>
      <c r="R200" s="481"/>
      <c r="S200" s="481"/>
      <c r="T200" s="481"/>
      <c r="U200" s="481"/>
      <c r="V200" s="481"/>
      <c r="W200" s="481"/>
      <c r="X200" s="481"/>
      <c r="Y200" s="482"/>
      <c r="Z200" s="376"/>
      <c r="AA200" s="377"/>
      <c r="AB200" s="377"/>
      <c r="AC200" s="377"/>
      <c r="AD200" s="377"/>
      <c r="AE200" s="377"/>
      <c r="AF200" s="377"/>
      <c r="AG200" s="378"/>
      <c r="AH200" s="306"/>
      <c r="AI200" s="307"/>
      <c r="AJ200" s="307"/>
      <c r="AK200" s="307"/>
      <c r="AL200" s="307"/>
      <c r="AM200" s="393"/>
      <c r="AN200" s="306"/>
      <c r="AO200" s="307"/>
      <c r="AP200" s="307"/>
      <c r="AQ200" s="307"/>
      <c r="AR200" s="307"/>
      <c r="AS200" s="307"/>
      <c r="AT200" s="307"/>
      <c r="AU200" s="308"/>
    </row>
    <row r="201" spans="2:47" ht="12" customHeight="1">
      <c r="B201" s="477"/>
      <c r="C201" s="261"/>
      <c r="D201" s="261"/>
      <c r="E201" s="261"/>
      <c r="F201" s="261"/>
      <c r="G201" s="261"/>
      <c r="H201" s="261"/>
      <c r="I201" s="261"/>
      <c r="J201" s="261"/>
      <c r="K201" s="261"/>
      <c r="L201" s="479" t="str">
        <f t="shared" ref="L201" si="29">IF($B201="","",INDEX($AX$3:$AY$40,MATCH($B201,$AX$3:$AX$40,0),2))</f>
        <v/>
      </c>
      <c r="M201" s="479"/>
      <c r="N201" s="479"/>
      <c r="O201" s="479"/>
      <c r="P201" s="479"/>
      <c r="Q201" s="479"/>
      <c r="R201" s="479"/>
      <c r="S201" s="479"/>
      <c r="T201" s="479"/>
      <c r="U201" s="479"/>
      <c r="V201" s="479"/>
      <c r="W201" s="479"/>
      <c r="X201" s="479"/>
      <c r="Y201" s="480"/>
      <c r="Z201" s="37"/>
      <c r="AA201" s="38"/>
      <c r="AB201" s="38"/>
      <c r="AC201" s="38"/>
      <c r="AD201" s="38"/>
      <c r="AE201" s="45"/>
      <c r="AF201" s="45"/>
      <c r="AG201" s="39"/>
      <c r="AH201" s="37"/>
      <c r="AI201" s="45"/>
      <c r="AJ201" s="38"/>
      <c r="AK201" s="38"/>
      <c r="AL201" s="38"/>
      <c r="AM201" s="39"/>
      <c r="AN201" s="37"/>
      <c r="AO201" s="38"/>
      <c r="AP201" s="89"/>
      <c r="AQ201" s="89"/>
      <c r="AR201" s="89"/>
      <c r="AS201" s="89"/>
      <c r="AT201" s="89"/>
      <c r="AU201" s="28"/>
    </row>
    <row r="202" spans="2:47" ht="12" customHeight="1">
      <c r="B202" s="478"/>
      <c r="C202" s="262"/>
      <c r="D202" s="262"/>
      <c r="E202" s="262"/>
      <c r="F202" s="262"/>
      <c r="G202" s="262"/>
      <c r="H202" s="262"/>
      <c r="I202" s="262"/>
      <c r="J202" s="262"/>
      <c r="K202" s="262"/>
      <c r="L202" s="481"/>
      <c r="M202" s="481"/>
      <c r="N202" s="481"/>
      <c r="O202" s="481"/>
      <c r="P202" s="481"/>
      <c r="Q202" s="481"/>
      <c r="R202" s="481"/>
      <c r="S202" s="481"/>
      <c r="T202" s="481"/>
      <c r="U202" s="481"/>
      <c r="V202" s="481"/>
      <c r="W202" s="481"/>
      <c r="X202" s="481"/>
      <c r="Y202" s="482"/>
      <c r="Z202" s="376"/>
      <c r="AA202" s="377"/>
      <c r="AB202" s="377"/>
      <c r="AC202" s="377"/>
      <c r="AD202" s="377"/>
      <c r="AE202" s="377"/>
      <c r="AF202" s="377"/>
      <c r="AG202" s="378"/>
      <c r="AH202" s="306"/>
      <c r="AI202" s="307"/>
      <c r="AJ202" s="307"/>
      <c r="AK202" s="307"/>
      <c r="AL202" s="307"/>
      <c r="AM202" s="393"/>
      <c r="AN202" s="306"/>
      <c r="AO202" s="307"/>
      <c r="AP202" s="307"/>
      <c r="AQ202" s="307"/>
      <c r="AR202" s="307"/>
      <c r="AS202" s="307"/>
      <c r="AT202" s="307"/>
      <c r="AU202" s="308"/>
    </row>
    <row r="203" spans="2:47" ht="12" customHeight="1">
      <c r="B203" s="459" t="s">
        <v>143</v>
      </c>
      <c r="C203" s="460"/>
      <c r="D203" s="460"/>
      <c r="E203" s="460"/>
      <c r="F203" s="460"/>
      <c r="G203" s="460"/>
      <c r="H203" s="460"/>
      <c r="I203" s="460"/>
      <c r="J203" s="460"/>
      <c r="K203" s="460"/>
      <c r="L203" s="460"/>
      <c r="M203" s="404"/>
      <c r="N203" s="404"/>
      <c r="O203" s="404"/>
      <c r="P203" s="404"/>
      <c r="Q203" s="404"/>
      <c r="R203" s="404"/>
      <c r="S203" s="404"/>
      <c r="T203" s="404"/>
      <c r="U203" s="404"/>
      <c r="V203" s="404"/>
      <c r="W203" s="404"/>
      <c r="X203" s="404"/>
      <c r="Y203" s="405"/>
      <c r="Z203" s="465"/>
      <c r="AA203" s="466"/>
      <c r="AB203" s="466"/>
      <c r="AC203" s="466"/>
      <c r="AD203" s="466"/>
      <c r="AE203" s="466"/>
      <c r="AF203" s="466"/>
      <c r="AG203" s="467"/>
      <c r="AH203" s="37"/>
      <c r="AI203" s="45"/>
      <c r="AJ203" s="38"/>
      <c r="AK203" s="38"/>
      <c r="AL203" s="38"/>
      <c r="AM203" s="39"/>
      <c r="AN203" s="37"/>
      <c r="AO203" s="38"/>
      <c r="AP203" s="89"/>
      <c r="AQ203" s="89"/>
      <c r="AR203" s="89"/>
      <c r="AS203" s="89"/>
      <c r="AT203" s="89"/>
      <c r="AU203" s="28"/>
    </row>
    <row r="204" spans="2:47" ht="12" customHeight="1">
      <c r="B204" s="463"/>
      <c r="C204" s="464"/>
      <c r="D204" s="464"/>
      <c r="E204" s="464"/>
      <c r="F204" s="464"/>
      <c r="G204" s="464"/>
      <c r="H204" s="464"/>
      <c r="I204" s="464"/>
      <c r="J204" s="464"/>
      <c r="K204" s="464"/>
      <c r="L204" s="464"/>
      <c r="M204" s="421"/>
      <c r="N204" s="421"/>
      <c r="O204" s="421"/>
      <c r="P204" s="421"/>
      <c r="Q204" s="421"/>
      <c r="R204" s="421"/>
      <c r="S204" s="421"/>
      <c r="T204" s="421"/>
      <c r="U204" s="421"/>
      <c r="V204" s="421"/>
      <c r="W204" s="421"/>
      <c r="X204" s="421"/>
      <c r="Y204" s="422"/>
      <c r="Z204" s="468"/>
      <c r="AA204" s="469"/>
      <c r="AB204" s="469"/>
      <c r="AC204" s="469"/>
      <c r="AD204" s="469"/>
      <c r="AE204" s="469"/>
      <c r="AF204" s="469"/>
      <c r="AG204" s="470"/>
      <c r="AH204" s="306"/>
      <c r="AI204" s="307"/>
      <c r="AJ204" s="307"/>
      <c r="AK204" s="307"/>
      <c r="AL204" s="307"/>
      <c r="AM204" s="393"/>
      <c r="AN204" s="306"/>
      <c r="AO204" s="307"/>
      <c r="AP204" s="307"/>
      <c r="AQ204" s="307"/>
      <c r="AR204" s="307"/>
      <c r="AS204" s="307"/>
      <c r="AT204" s="307"/>
      <c r="AU204" s="308"/>
    </row>
    <row r="205" spans="2:47" ht="12" customHeight="1">
      <c r="B205" s="471" t="s">
        <v>144</v>
      </c>
      <c r="C205" s="472"/>
      <c r="D205" s="472"/>
      <c r="E205" s="472"/>
      <c r="F205" s="472"/>
      <c r="G205" s="472"/>
      <c r="H205" s="472"/>
      <c r="I205" s="472"/>
      <c r="J205" s="472"/>
      <c r="K205" s="472"/>
      <c r="L205" s="472"/>
      <c r="M205" s="472"/>
      <c r="N205" s="472"/>
      <c r="O205" s="472"/>
      <c r="P205" s="472"/>
      <c r="Q205" s="472"/>
      <c r="R205" s="472"/>
      <c r="S205" s="472"/>
      <c r="T205" s="472"/>
      <c r="U205" s="472"/>
      <c r="V205" s="472"/>
      <c r="W205" s="472"/>
      <c r="X205" s="472"/>
      <c r="Y205" s="472"/>
      <c r="Z205" s="37"/>
      <c r="AA205" s="38"/>
      <c r="AB205" s="38"/>
      <c r="AC205" s="38"/>
      <c r="AD205" s="38"/>
      <c r="AE205" s="45"/>
      <c r="AF205" s="45"/>
      <c r="AG205" s="39"/>
      <c r="AH205" s="37"/>
      <c r="AI205" s="45"/>
      <c r="AJ205" s="38"/>
      <c r="AK205" s="38"/>
      <c r="AL205" s="38"/>
      <c r="AM205" s="39"/>
      <c r="AN205" s="37"/>
      <c r="AO205" s="38"/>
      <c r="AP205" s="89"/>
      <c r="AQ205" s="89"/>
      <c r="AR205" s="89"/>
      <c r="AS205" s="89"/>
      <c r="AT205" s="89"/>
      <c r="AU205" s="28"/>
    </row>
    <row r="206" spans="2:47" ht="12" customHeight="1">
      <c r="B206" s="471"/>
      <c r="C206" s="472"/>
      <c r="D206" s="472"/>
      <c r="E206" s="472"/>
      <c r="F206" s="472"/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72"/>
      <c r="R206" s="472"/>
      <c r="S206" s="472"/>
      <c r="T206" s="472"/>
      <c r="U206" s="472"/>
      <c r="V206" s="472"/>
      <c r="W206" s="472"/>
      <c r="X206" s="472"/>
      <c r="Y206" s="472"/>
      <c r="Z206" s="347">
        <f>SUM(Z196:AG202)</f>
        <v>0</v>
      </c>
      <c r="AA206" s="348"/>
      <c r="AB206" s="348"/>
      <c r="AC206" s="348"/>
      <c r="AD206" s="348"/>
      <c r="AE206" s="348"/>
      <c r="AF206" s="348"/>
      <c r="AG206" s="349"/>
      <c r="AH206" s="473">
        <f>SUM(AH196:AM204)</f>
        <v>0</v>
      </c>
      <c r="AI206" s="474"/>
      <c r="AJ206" s="474"/>
      <c r="AK206" s="474"/>
      <c r="AL206" s="474"/>
      <c r="AM206" s="475"/>
      <c r="AN206" s="473">
        <f>SUM(AN196:AU204)</f>
        <v>0</v>
      </c>
      <c r="AO206" s="474"/>
      <c r="AP206" s="474"/>
      <c r="AQ206" s="474"/>
      <c r="AR206" s="474"/>
      <c r="AS206" s="474"/>
      <c r="AT206" s="474"/>
      <c r="AU206" s="476"/>
    </row>
    <row r="207" spans="2:47" ht="12" customHeight="1">
      <c r="B207" s="459" t="s">
        <v>149</v>
      </c>
      <c r="C207" s="460"/>
      <c r="D207" s="460"/>
      <c r="E207" s="460"/>
      <c r="F207" s="460"/>
      <c r="G207" s="460"/>
      <c r="H207" s="460"/>
      <c r="I207" s="460"/>
      <c r="J207" s="460"/>
      <c r="K207" s="460"/>
      <c r="L207" s="460"/>
      <c r="M207" s="460"/>
      <c r="N207" s="404"/>
      <c r="O207" s="404"/>
      <c r="P207" s="404"/>
      <c r="Q207" s="404"/>
      <c r="R207" s="404"/>
      <c r="S207" s="404"/>
      <c r="T207" s="404"/>
      <c r="U207" s="404"/>
      <c r="V207" s="404"/>
      <c r="W207" s="404"/>
      <c r="X207" s="404"/>
      <c r="Y207" s="405"/>
      <c r="Z207" s="37"/>
      <c r="AA207" s="38"/>
      <c r="AB207" s="38"/>
      <c r="AC207" s="38"/>
      <c r="AD207" s="38"/>
      <c r="AE207" s="45"/>
      <c r="AF207" s="45"/>
      <c r="AG207" s="39"/>
      <c r="AH207" s="37"/>
      <c r="AI207" s="45"/>
      <c r="AJ207" s="38"/>
      <c r="AK207" s="38"/>
      <c r="AL207" s="38"/>
      <c r="AM207" s="39"/>
      <c r="AN207" s="37"/>
      <c r="AO207" s="38"/>
      <c r="AP207" s="89"/>
      <c r="AQ207" s="89"/>
      <c r="AR207" s="89"/>
      <c r="AS207" s="89"/>
      <c r="AT207" s="89"/>
      <c r="AU207" s="28"/>
    </row>
    <row r="208" spans="2:47" ht="12" customHeight="1" thickBot="1">
      <c r="B208" s="461"/>
      <c r="C208" s="462"/>
      <c r="D208" s="462"/>
      <c r="E208" s="462"/>
      <c r="F208" s="462"/>
      <c r="G208" s="462"/>
      <c r="H208" s="462"/>
      <c r="I208" s="462"/>
      <c r="J208" s="462"/>
      <c r="K208" s="462"/>
      <c r="L208" s="462"/>
      <c r="M208" s="462"/>
      <c r="N208" s="413"/>
      <c r="O208" s="413"/>
      <c r="P208" s="413"/>
      <c r="Q208" s="413"/>
      <c r="R208" s="413"/>
      <c r="S208" s="413"/>
      <c r="T208" s="413"/>
      <c r="U208" s="413"/>
      <c r="V208" s="413"/>
      <c r="W208" s="413"/>
      <c r="X208" s="413"/>
      <c r="Y208" s="414"/>
      <c r="Z208" s="350">
        <f>$Z$22+$Z$38+$Z$64+$Z$80+$Z$106+$Z$122+$Z$148+$Z$164+$Z$190+$Z$206+$Z$232+$Z$248</f>
        <v>0</v>
      </c>
      <c r="AA208" s="351"/>
      <c r="AB208" s="351"/>
      <c r="AC208" s="351"/>
      <c r="AD208" s="351"/>
      <c r="AE208" s="351"/>
      <c r="AF208" s="351"/>
      <c r="AG208" s="352"/>
      <c r="AH208" s="359">
        <f>$AH$22+$AH$38+$AH$64+$AH$80+$AH$106+$AH$122+$AH$148+$AH$164+$AH$190+$AH$206+$AH$232+$AH$248</f>
        <v>0</v>
      </c>
      <c r="AI208" s="360"/>
      <c r="AJ208" s="360"/>
      <c r="AK208" s="360"/>
      <c r="AL208" s="360"/>
      <c r="AM208" s="361"/>
      <c r="AN208" s="359">
        <f>$AN$22+$AN$38+$AN$64+$AN$80+$AN$106+$AN$122+$AN$148+$AN$164+$AN$190+$AN$206+$AN$232+$AN$248</f>
        <v>0</v>
      </c>
      <c r="AO208" s="360"/>
      <c r="AP208" s="360"/>
      <c r="AQ208" s="360"/>
      <c r="AR208" s="360"/>
      <c r="AS208" s="360"/>
      <c r="AT208" s="360"/>
      <c r="AU208" s="363"/>
    </row>
    <row r="209" spans="2:53" ht="12" customHeight="1">
      <c r="B209" s="34"/>
      <c r="C209" s="34"/>
      <c r="D209" s="34"/>
      <c r="E209" s="34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3"/>
      <c r="T209" s="103"/>
      <c r="U209" s="103"/>
      <c r="V209" s="103"/>
      <c r="W209" s="103"/>
      <c r="X209" s="103"/>
      <c r="Y209" s="59"/>
      <c r="Z209" s="59"/>
      <c r="AA209" s="59"/>
      <c r="AB209" s="59"/>
      <c r="AC209" s="59"/>
      <c r="AD209" s="59"/>
      <c r="AE209" s="104"/>
      <c r="AF209" s="104"/>
      <c r="AG209" s="104"/>
      <c r="AH209" s="104"/>
      <c r="AI209" s="101"/>
      <c r="AJ209" s="36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</row>
    <row r="210" spans="2:53" ht="12" customHeight="1">
      <c r="B210" s="34"/>
      <c r="C210" s="34"/>
      <c r="D210" s="34"/>
      <c r="E210" s="34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3"/>
      <c r="T210" s="103"/>
      <c r="U210" s="103"/>
      <c r="V210" s="103"/>
      <c r="W210" s="103"/>
      <c r="X210" s="103"/>
      <c r="Y210" s="59"/>
      <c r="Z210" s="59"/>
      <c r="AA210" s="59"/>
      <c r="AB210" s="59"/>
      <c r="AC210" s="59"/>
      <c r="AD210" s="59"/>
      <c r="AE210" s="104"/>
      <c r="AF210" s="104"/>
      <c r="AG210" s="104"/>
      <c r="AH210" s="104"/>
      <c r="AI210" s="33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</row>
    <row r="211" spans="2:53" ht="12" customHeight="1" thickBot="1">
      <c r="B211" s="34"/>
      <c r="C211" s="34"/>
      <c r="D211" s="34"/>
      <c r="E211" s="34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3"/>
      <c r="T211" s="103"/>
      <c r="U211" s="103"/>
      <c r="V211" s="103"/>
      <c r="W211" s="103"/>
      <c r="X211" s="103"/>
      <c r="Y211" s="59"/>
      <c r="Z211" s="59"/>
      <c r="AA211" s="59"/>
      <c r="AB211" s="59"/>
      <c r="AC211" s="59"/>
      <c r="AD211" s="59"/>
      <c r="AE211" s="34"/>
      <c r="AF211" s="34"/>
      <c r="AG211" s="34"/>
      <c r="AH211" s="34"/>
      <c r="AI211" s="100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</row>
    <row r="212" spans="2:53" ht="12" customHeight="1">
      <c r="K212" s="34"/>
      <c r="L212" s="34"/>
      <c r="M212" s="34"/>
      <c r="N212" s="425"/>
      <c r="O212" s="425"/>
      <c r="P212" s="425"/>
      <c r="Q212" s="425"/>
      <c r="R212" s="425"/>
      <c r="S212" s="425"/>
      <c r="T212" s="34"/>
      <c r="U212" s="34"/>
      <c r="V212" s="34"/>
      <c r="W212" s="499" t="s">
        <v>140</v>
      </c>
      <c r="X212" s="10"/>
      <c r="Y212" s="10"/>
      <c r="Z212" s="10"/>
      <c r="AA212" s="10"/>
      <c r="AB212" s="10"/>
      <c r="AC212" s="10"/>
      <c r="AD212" s="10"/>
      <c r="AE212" s="431" t="s">
        <v>124</v>
      </c>
      <c r="AF212" s="432"/>
      <c r="AG212" s="294" t="s">
        <v>17</v>
      </c>
      <c r="AH212" s="295"/>
      <c r="AI212" s="295"/>
      <c r="AJ212" s="431" t="s">
        <v>77</v>
      </c>
      <c r="AK212" s="201"/>
      <c r="AL212" s="432"/>
      <c r="AM212" s="431" t="s">
        <v>133</v>
      </c>
      <c r="AN212" s="432"/>
      <c r="AO212" s="433" t="s">
        <v>90</v>
      </c>
      <c r="AP212" s="433"/>
      <c r="AQ212" s="433"/>
      <c r="AR212" s="433"/>
      <c r="AS212" s="433"/>
      <c r="AT212" s="434" t="s">
        <v>91</v>
      </c>
      <c r="AU212" s="435"/>
    </row>
    <row r="213" spans="2:53" ht="12" customHeight="1">
      <c r="B213" s="498" t="s">
        <v>226</v>
      </c>
      <c r="C213" s="498"/>
      <c r="D213" s="498"/>
      <c r="E213" s="498"/>
      <c r="F213" s="498"/>
      <c r="G213" s="498"/>
      <c r="H213" s="498"/>
      <c r="I213" s="498"/>
      <c r="J213" s="498"/>
      <c r="K213" s="498"/>
      <c r="L213" s="498"/>
      <c r="M213" s="498"/>
      <c r="N213" s="498"/>
      <c r="O213" s="498"/>
      <c r="P213" s="498"/>
      <c r="Q213" s="498"/>
      <c r="R213" s="498"/>
      <c r="S213" s="498"/>
      <c r="T213" s="498"/>
      <c r="U213" s="498"/>
      <c r="V213" s="498"/>
      <c r="W213" s="500"/>
      <c r="X213" s="401" t="str">
        <f>IF('事業所税の申告書（第44号様式）'!$B$15="","",'事業所税の申告書（第44号様式）'!$B$15)</f>
        <v/>
      </c>
      <c r="Y213" s="402"/>
      <c r="Z213" s="402"/>
      <c r="AA213" s="402"/>
      <c r="AB213" s="402"/>
      <c r="AC213" s="402"/>
      <c r="AD213" s="52" t="s">
        <v>99</v>
      </c>
      <c r="AE213" s="437" t="s">
        <v>130</v>
      </c>
      <c r="AF213" s="438"/>
      <c r="AG213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213" s="217"/>
      <c r="AI213" s="217"/>
      <c r="AJ213" s="230"/>
      <c r="AK213" s="217"/>
      <c r="AL213" s="218"/>
      <c r="AM213" s="230"/>
      <c r="AN213" s="218"/>
      <c r="AO213" s="441" t="str">
        <f>CONCATENATE('事業所税の申告書（第44号様式）'!$AK$4,'事業所税の申告書（第44号様式）'!$AL$4,'事業所税の申告書（第44号様式）'!$AM$4,'事業所税の申告書（第44号様式）'!$Z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213" s="441"/>
      <c r="AQ213" s="441"/>
      <c r="AR213" s="441"/>
      <c r="AS213" s="441"/>
      <c r="AT213" s="230"/>
      <c r="AU213" s="259"/>
      <c r="AV213" s="245" t="s">
        <v>148</v>
      </c>
    </row>
    <row r="214" spans="2:53" ht="12" customHeight="1">
      <c r="B214" s="498"/>
      <c r="C214" s="498"/>
      <c r="D214" s="498"/>
      <c r="E214" s="498"/>
      <c r="F214" s="498"/>
      <c r="G214" s="498"/>
      <c r="H214" s="498"/>
      <c r="I214" s="498"/>
      <c r="J214" s="498"/>
      <c r="K214" s="498"/>
      <c r="L214" s="498"/>
      <c r="M214" s="498"/>
      <c r="N214" s="498"/>
      <c r="O214" s="498"/>
      <c r="P214" s="498"/>
      <c r="Q214" s="498"/>
      <c r="R214" s="498"/>
      <c r="S214" s="498"/>
      <c r="T214" s="498"/>
      <c r="U214" s="498"/>
      <c r="V214" s="498"/>
      <c r="W214" s="500"/>
      <c r="X214" s="31"/>
      <c r="Y214" s="30"/>
      <c r="Z214" s="30"/>
      <c r="AA214" s="30"/>
      <c r="AB214" s="30"/>
      <c r="AC214" s="30"/>
      <c r="AD214" s="30"/>
      <c r="AE214" s="439"/>
      <c r="AF214" s="440"/>
      <c r="AG214" s="231"/>
      <c r="AH214" s="263"/>
      <c r="AI214" s="263"/>
      <c r="AJ214" s="231"/>
      <c r="AK214" s="263"/>
      <c r="AL214" s="232"/>
      <c r="AM214" s="231"/>
      <c r="AN214" s="232"/>
      <c r="AO214" s="441"/>
      <c r="AP214" s="441"/>
      <c r="AQ214" s="441"/>
      <c r="AR214" s="441"/>
      <c r="AS214" s="441"/>
      <c r="AT214" s="231"/>
      <c r="AU214" s="260"/>
      <c r="AV214" s="245"/>
    </row>
    <row r="215" spans="2:53" ht="12" customHeight="1">
      <c r="B215" s="34"/>
      <c r="C215" s="34"/>
      <c r="D215" s="34"/>
      <c r="E215" s="34"/>
      <c r="F215" s="34"/>
      <c r="G215" s="34"/>
      <c r="H215" s="34"/>
      <c r="I215" s="34"/>
      <c r="J215" s="34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500"/>
      <c r="X215" s="401" t="str">
        <f>IF('事業所税の申告書（第44号様式）'!$K$15="","",'事業所税の申告書（第44号様式）'!$K$15)</f>
        <v/>
      </c>
      <c r="Y215" s="402"/>
      <c r="Z215" s="402"/>
      <c r="AA215" s="402"/>
      <c r="AB215" s="402"/>
      <c r="AC215" s="402"/>
      <c r="AD215" s="53" t="s">
        <v>100</v>
      </c>
      <c r="AE215" s="403" t="s">
        <v>106</v>
      </c>
      <c r="AF215" s="404"/>
      <c r="AG215" s="404"/>
      <c r="AH215" s="405"/>
      <c r="AI215" s="406" t="str">
        <f>IF('事業所税の申告書（第44号様式）'!$F$9="","",'事業所税の申告書（第44号様式）'!$F$9)</f>
        <v/>
      </c>
      <c r="AJ215" s="407"/>
      <c r="AK215" s="407"/>
      <c r="AL215" s="407"/>
      <c r="AM215" s="407"/>
      <c r="AN215" s="407"/>
      <c r="AO215" s="407"/>
      <c r="AP215" s="407"/>
      <c r="AQ215" s="407"/>
      <c r="AR215" s="407"/>
      <c r="AS215" s="407"/>
      <c r="AT215" s="407"/>
      <c r="AU215" s="408"/>
      <c r="AV215" s="245"/>
    </row>
    <row r="216" spans="2:53" ht="12" customHeight="1" thickBot="1">
      <c r="B216" s="34"/>
      <c r="C216" s="34"/>
      <c r="D216" s="34"/>
      <c r="E216" s="34"/>
      <c r="F216" s="34"/>
      <c r="G216" s="34"/>
      <c r="H216" s="34"/>
      <c r="I216" s="34"/>
      <c r="J216" s="34"/>
      <c r="K216" s="72"/>
      <c r="L216" s="72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500"/>
      <c r="X216" s="34"/>
      <c r="Y216" s="34"/>
      <c r="Z216" s="34"/>
      <c r="AA216" s="34"/>
      <c r="AB216" s="34"/>
      <c r="AC216" s="34"/>
      <c r="AD216" s="57"/>
      <c r="AE216" s="424" t="s">
        <v>107</v>
      </c>
      <c r="AF216" s="425"/>
      <c r="AG216" s="425"/>
      <c r="AH216" s="426"/>
      <c r="AI216" s="453"/>
      <c r="AJ216" s="454"/>
      <c r="AK216" s="454"/>
      <c r="AL216" s="454"/>
      <c r="AM216" s="454"/>
      <c r="AN216" s="454"/>
      <c r="AO216" s="454"/>
      <c r="AP216" s="454"/>
      <c r="AQ216" s="454"/>
      <c r="AR216" s="454"/>
      <c r="AS216" s="454"/>
      <c r="AT216" s="454"/>
      <c r="AU216" s="455"/>
      <c r="AV216" s="245"/>
    </row>
    <row r="217" spans="2:53" ht="12" customHeight="1">
      <c r="B217" s="73"/>
      <c r="C217" s="74"/>
      <c r="D217" s="74"/>
      <c r="E217" s="107"/>
      <c r="F217" s="417" t="s">
        <v>126</v>
      </c>
      <c r="G217" s="418"/>
      <c r="H217" s="418"/>
      <c r="I217" s="418"/>
      <c r="J217" s="419"/>
      <c r="K217" s="483"/>
      <c r="L217" s="484"/>
      <c r="M217" s="484"/>
      <c r="N217" s="484"/>
      <c r="O217" s="484"/>
      <c r="P217" s="484"/>
      <c r="Q217" s="484"/>
      <c r="R217" s="484"/>
      <c r="S217" s="484"/>
      <c r="T217" s="484"/>
      <c r="U217" s="484"/>
      <c r="V217" s="485"/>
      <c r="W217" s="486" t="s">
        <v>141</v>
      </c>
      <c r="X217" s="486"/>
      <c r="Y217" s="486"/>
      <c r="Z217" s="486"/>
      <c r="AA217" s="486"/>
      <c r="AB217" s="486"/>
      <c r="AC217" s="488" t="str">
        <f>IF($K217="","",INDEX($AZ$3:$BA$45,MATCH($K217,$AZ$3:$AZ$45,0),2))</f>
        <v/>
      </c>
      <c r="AD217" s="488"/>
      <c r="AE217" s="488"/>
      <c r="AF217" s="488"/>
      <c r="AG217" s="488"/>
      <c r="AH217" s="488"/>
      <c r="AI217" s="488"/>
      <c r="AJ217" s="488"/>
      <c r="AK217" s="488"/>
      <c r="AL217" s="488"/>
      <c r="AM217" s="488"/>
      <c r="AN217" s="488"/>
      <c r="AO217" s="488"/>
      <c r="AP217" s="488"/>
      <c r="AQ217" s="488"/>
      <c r="AR217" s="488"/>
      <c r="AS217" s="488"/>
      <c r="AT217" s="488"/>
      <c r="AU217" s="489"/>
      <c r="AV217" s="245"/>
    </row>
    <row r="218" spans="2:53" ht="12" customHeight="1">
      <c r="B218" s="81"/>
      <c r="C218" s="41"/>
      <c r="D218" s="41"/>
      <c r="E218" s="106"/>
      <c r="F218" s="420"/>
      <c r="G218" s="421"/>
      <c r="H218" s="421"/>
      <c r="I218" s="421"/>
      <c r="J218" s="422"/>
      <c r="K218" s="254"/>
      <c r="L218" s="255"/>
      <c r="M218" s="255"/>
      <c r="N218" s="255"/>
      <c r="O218" s="255"/>
      <c r="P218" s="255"/>
      <c r="Q218" s="255"/>
      <c r="R218" s="255"/>
      <c r="S218" s="255"/>
      <c r="T218" s="255"/>
      <c r="U218" s="255"/>
      <c r="V218" s="256"/>
      <c r="W218" s="487"/>
      <c r="X218" s="487"/>
      <c r="Y218" s="487"/>
      <c r="Z218" s="487"/>
      <c r="AA218" s="487"/>
      <c r="AB218" s="487"/>
      <c r="AC218" s="490"/>
      <c r="AD218" s="490"/>
      <c r="AE218" s="490"/>
      <c r="AF218" s="490"/>
      <c r="AG218" s="490"/>
      <c r="AH218" s="490"/>
      <c r="AI218" s="490"/>
      <c r="AJ218" s="490"/>
      <c r="AK218" s="490"/>
      <c r="AL218" s="490"/>
      <c r="AM218" s="490"/>
      <c r="AN218" s="490"/>
      <c r="AO218" s="490"/>
      <c r="AP218" s="490"/>
      <c r="AQ218" s="490"/>
      <c r="AR218" s="490"/>
      <c r="AS218" s="490"/>
      <c r="AT218" s="490"/>
      <c r="AU218" s="491"/>
      <c r="AV218" s="245"/>
    </row>
    <row r="219" spans="2:53" ht="12" customHeight="1">
      <c r="B219" s="492" t="s">
        <v>142</v>
      </c>
      <c r="C219" s="493"/>
      <c r="D219" s="493"/>
      <c r="E219" s="493"/>
      <c r="F219" s="493"/>
      <c r="G219" s="493"/>
      <c r="H219" s="493"/>
      <c r="I219" s="493"/>
      <c r="J219" s="493"/>
      <c r="K219" s="493"/>
      <c r="L219" s="493"/>
      <c r="M219" s="493"/>
      <c r="N219" s="493"/>
      <c r="O219" s="493"/>
      <c r="P219" s="493"/>
      <c r="Q219" s="493"/>
      <c r="R219" s="493"/>
      <c r="S219" s="493"/>
      <c r="T219" s="493"/>
      <c r="U219" s="493"/>
      <c r="V219" s="493"/>
      <c r="W219" s="493"/>
      <c r="X219" s="493"/>
      <c r="Y219" s="493"/>
      <c r="Z219" s="494" t="s">
        <v>18</v>
      </c>
      <c r="AA219" s="494"/>
      <c r="AB219" s="494"/>
      <c r="AC219" s="494"/>
      <c r="AD219" s="494"/>
      <c r="AE219" s="494"/>
      <c r="AF219" s="494"/>
      <c r="AG219" s="494"/>
      <c r="AH219" s="495" t="s">
        <v>36</v>
      </c>
      <c r="AI219" s="495"/>
      <c r="AJ219" s="495"/>
      <c r="AK219" s="495"/>
      <c r="AL219" s="495"/>
      <c r="AM219" s="495"/>
      <c r="AN219" s="495"/>
      <c r="AO219" s="495"/>
      <c r="AP219" s="495"/>
      <c r="AQ219" s="495"/>
      <c r="AR219" s="495"/>
      <c r="AS219" s="495"/>
      <c r="AT219" s="495"/>
      <c r="AU219" s="496"/>
      <c r="AV219" s="245"/>
      <c r="AY219" s="34"/>
      <c r="AZ219" s="34"/>
      <c r="BA219" s="34"/>
    </row>
    <row r="220" spans="2:53" ht="12" customHeight="1">
      <c r="B220" s="492"/>
      <c r="C220" s="493"/>
      <c r="D220" s="493"/>
      <c r="E220" s="493"/>
      <c r="F220" s="493"/>
      <c r="G220" s="493"/>
      <c r="H220" s="493"/>
      <c r="I220" s="493"/>
      <c r="J220" s="493"/>
      <c r="K220" s="493"/>
      <c r="L220" s="493"/>
      <c r="M220" s="493"/>
      <c r="N220" s="493"/>
      <c r="O220" s="493"/>
      <c r="P220" s="493"/>
      <c r="Q220" s="493"/>
      <c r="R220" s="493"/>
      <c r="S220" s="493"/>
      <c r="T220" s="493"/>
      <c r="U220" s="493"/>
      <c r="V220" s="493"/>
      <c r="W220" s="493"/>
      <c r="X220" s="493"/>
      <c r="Y220" s="493"/>
      <c r="Z220" s="487" t="s">
        <v>145</v>
      </c>
      <c r="AA220" s="487"/>
      <c r="AB220" s="487"/>
      <c r="AC220" s="487"/>
      <c r="AD220" s="487"/>
      <c r="AE220" s="487"/>
      <c r="AF220" s="487"/>
      <c r="AG220" s="487"/>
      <c r="AH220" s="487" t="s">
        <v>146</v>
      </c>
      <c r="AI220" s="487"/>
      <c r="AJ220" s="487"/>
      <c r="AK220" s="487"/>
      <c r="AL220" s="487"/>
      <c r="AM220" s="487"/>
      <c r="AN220" s="487" t="s">
        <v>147</v>
      </c>
      <c r="AO220" s="487"/>
      <c r="AP220" s="487"/>
      <c r="AQ220" s="487"/>
      <c r="AR220" s="487"/>
      <c r="AS220" s="487"/>
      <c r="AT220" s="487"/>
      <c r="AU220" s="497"/>
      <c r="AV220" s="245"/>
      <c r="AY220" s="36"/>
      <c r="AZ220" s="34"/>
      <c r="BA220" s="34"/>
    </row>
    <row r="221" spans="2:53" ht="12" customHeight="1">
      <c r="B221" s="477"/>
      <c r="C221" s="261"/>
      <c r="D221" s="261"/>
      <c r="E221" s="261"/>
      <c r="F221" s="261"/>
      <c r="G221" s="261"/>
      <c r="H221" s="261"/>
      <c r="I221" s="261"/>
      <c r="J221" s="261"/>
      <c r="K221" s="261"/>
      <c r="L221" s="479" t="str">
        <f>IF($B221="","",INDEX($AX$3:$AY$40,MATCH($B221,$AX$3:$AX$40,0),2))</f>
        <v/>
      </c>
      <c r="M221" s="479"/>
      <c r="N221" s="479"/>
      <c r="O221" s="479"/>
      <c r="P221" s="479"/>
      <c r="Q221" s="479"/>
      <c r="R221" s="479"/>
      <c r="S221" s="479"/>
      <c r="T221" s="479"/>
      <c r="U221" s="479"/>
      <c r="V221" s="479"/>
      <c r="W221" s="479"/>
      <c r="X221" s="479"/>
      <c r="Y221" s="480"/>
      <c r="Z221" s="37"/>
      <c r="AA221" s="38"/>
      <c r="AB221" s="38"/>
      <c r="AC221" s="38"/>
      <c r="AD221" s="38"/>
      <c r="AE221" s="45"/>
      <c r="AF221" s="45"/>
      <c r="AG221" s="39" t="s">
        <v>20</v>
      </c>
      <c r="AH221" s="37"/>
      <c r="AI221" s="45"/>
      <c r="AJ221" s="38"/>
      <c r="AK221" s="38"/>
      <c r="AL221" s="38"/>
      <c r="AM221" s="39" t="s">
        <v>102</v>
      </c>
      <c r="AN221" s="37"/>
      <c r="AO221" s="38"/>
      <c r="AP221" s="89" t="s">
        <v>37</v>
      </c>
      <c r="AQ221" s="89"/>
      <c r="AR221" s="89" t="s">
        <v>32</v>
      </c>
      <c r="AS221" s="89"/>
      <c r="AT221" s="89" t="s">
        <v>31</v>
      </c>
      <c r="AU221" s="28" t="s">
        <v>30</v>
      </c>
      <c r="AV221" s="245"/>
      <c r="AY221" s="36"/>
      <c r="AZ221" s="34"/>
      <c r="BA221" s="34"/>
    </row>
    <row r="222" spans="2:53" ht="12" customHeight="1">
      <c r="B222" s="478"/>
      <c r="C222" s="262"/>
      <c r="D222" s="262"/>
      <c r="E222" s="262"/>
      <c r="F222" s="262"/>
      <c r="G222" s="262"/>
      <c r="H222" s="262"/>
      <c r="I222" s="262"/>
      <c r="J222" s="262"/>
      <c r="K222" s="262"/>
      <c r="L222" s="481"/>
      <c r="M222" s="481"/>
      <c r="N222" s="481"/>
      <c r="O222" s="481"/>
      <c r="P222" s="481"/>
      <c r="Q222" s="481"/>
      <c r="R222" s="481"/>
      <c r="S222" s="481"/>
      <c r="T222" s="481"/>
      <c r="U222" s="481"/>
      <c r="V222" s="481"/>
      <c r="W222" s="481"/>
      <c r="X222" s="481"/>
      <c r="Y222" s="482"/>
      <c r="Z222" s="376"/>
      <c r="AA222" s="377"/>
      <c r="AB222" s="377"/>
      <c r="AC222" s="377"/>
      <c r="AD222" s="377"/>
      <c r="AE222" s="377"/>
      <c r="AF222" s="377"/>
      <c r="AG222" s="378"/>
      <c r="AH222" s="306"/>
      <c r="AI222" s="307"/>
      <c r="AJ222" s="307"/>
      <c r="AK222" s="307"/>
      <c r="AL222" s="307"/>
      <c r="AM222" s="393"/>
      <c r="AN222" s="306"/>
      <c r="AO222" s="307"/>
      <c r="AP222" s="307"/>
      <c r="AQ222" s="307"/>
      <c r="AR222" s="307"/>
      <c r="AS222" s="307"/>
      <c r="AT222" s="307"/>
      <c r="AU222" s="308"/>
      <c r="AV222" s="245"/>
      <c r="AY222" s="34"/>
      <c r="AZ222" s="34"/>
      <c r="BA222" s="34"/>
    </row>
    <row r="223" spans="2:53" ht="12" customHeight="1">
      <c r="B223" s="477"/>
      <c r="C223" s="261"/>
      <c r="D223" s="261"/>
      <c r="E223" s="261"/>
      <c r="F223" s="261"/>
      <c r="G223" s="261"/>
      <c r="H223" s="261"/>
      <c r="I223" s="261"/>
      <c r="J223" s="261"/>
      <c r="K223" s="261"/>
      <c r="L223" s="479" t="str">
        <f t="shared" ref="L223" si="30">IF($B223="","",INDEX($AX$3:$AY$40,MATCH($B223,$AX$3:$AX$40,0),2))</f>
        <v/>
      </c>
      <c r="M223" s="479"/>
      <c r="N223" s="479"/>
      <c r="O223" s="479"/>
      <c r="P223" s="479"/>
      <c r="Q223" s="479"/>
      <c r="R223" s="479"/>
      <c r="S223" s="479"/>
      <c r="T223" s="479"/>
      <c r="U223" s="479"/>
      <c r="V223" s="479"/>
      <c r="W223" s="479"/>
      <c r="X223" s="479"/>
      <c r="Y223" s="480"/>
      <c r="Z223" s="37"/>
      <c r="AA223" s="38"/>
      <c r="AB223" s="38"/>
      <c r="AC223" s="38"/>
      <c r="AD223" s="38"/>
      <c r="AE223" s="45"/>
      <c r="AF223" s="45"/>
      <c r="AG223" s="39"/>
      <c r="AH223" s="37"/>
      <c r="AI223" s="45"/>
      <c r="AJ223" s="38"/>
      <c r="AK223" s="38"/>
      <c r="AL223" s="38"/>
      <c r="AM223" s="39"/>
      <c r="AN223" s="37"/>
      <c r="AO223" s="38"/>
      <c r="AP223" s="89"/>
      <c r="AQ223" s="89"/>
      <c r="AR223" s="89"/>
      <c r="AS223" s="89"/>
      <c r="AT223" s="89"/>
      <c r="AU223" s="28"/>
      <c r="AV223" s="245"/>
    </row>
    <row r="224" spans="2:53" ht="12" customHeight="1">
      <c r="B224" s="478"/>
      <c r="C224" s="262"/>
      <c r="D224" s="262"/>
      <c r="E224" s="262"/>
      <c r="F224" s="262"/>
      <c r="G224" s="262"/>
      <c r="H224" s="262"/>
      <c r="I224" s="262"/>
      <c r="J224" s="262"/>
      <c r="K224" s="262"/>
      <c r="L224" s="481"/>
      <c r="M224" s="481"/>
      <c r="N224" s="481"/>
      <c r="O224" s="481"/>
      <c r="P224" s="481"/>
      <c r="Q224" s="481"/>
      <c r="R224" s="481"/>
      <c r="S224" s="481"/>
      <c r="T224" s="481"/>
      <c r="U224" s="481"/>
      <c r="V224" s="481"/>
      <c r="W224" s="481"/>
      <c r="X224" s="481"/>
      <c r="Y224" s="482"/>
      <c r="Z224" s="376"/>
      <c r="AA224" s="377"/>
      <c r="AB224" s="377"/>
      <c r="AC224" s="377"/>
      <c r="AD224" s="377"/>
      <c r="AE224" s="377"/>
      <c r="AF224" s="377"/>
      <c r="AG224" s="378"/>
      <c r="AH224" s="306"/>
      <c r="AI224" s="307"/>
      <c r="AJ224" s="307"/>
      <c r="AK224" s="307"/>
      <c r="AL224" s="307"/>
      <c r="AM224" s="393"/>
      <c r="AN224" s="306"/>
      <c r="AO224" s="307"/>
      <c r="AP224" s="307"/>
      <c r="AQ224" s="307"/>
      <c r="AR224" s="307"/>
      <c r="AS224" s="307"/>
      <c r="AT224" s="307"/>
      <c r="AU224" s="308"/>
    </row>
    <row r="225" spans="2:47" ht="12" customHeight="1">
      <c r="B225" s="477"/>
      <c r="C225" s="261"/>
      <c r="D225" s="261"/>
      <c r="E225" s="261"/>
      <c r="F225" s="261"/>
      <c r="G225" s="261"/>
      <c r="H225" s="261"/>
      <c r="I225" s="261"/>
      <c r="J225" s="261"/>
      <c r="K225" s="261"/>
      <c r="L225" s="479" t="str">
        <f t="shared" ref="L225" si="31">IF($B225="","",INDEX($AX$3:$AY$40,MATCH($B225,$AX$3:$AX$40,0),2))</f>
        <v/>
      </c>
      <c r="M225" s="479"/>
      <c r="N225" s="479"/>
      <c r="O225" s="479"/>
      <c r="P225" s="479"/>
      <c r="Q225" s="479"/>
      <c r="R225" s="479"/>
      <c r="S225" s="479"/>
      <c r="T225" s="479"/>
      <c r="U225" s="479"/>
      <c r="V225" s="479"/>
      <c r="W225" s="479"/>
      <c r="X225" s="479"/>
      <c r="Y225" s="480"/>
      <c r="Z225" s="37"/>
      <c r="AA225" s="38"/>
      <c r="AB225" s="38"/>
      <c r="AC225" s="38"/>
      <c r="AD225" s="38"/>
      <c r="AE225" s="45"/>
      <c r="AF225" s="45"/>
      <c r="AG225" s="39"/>
      <c r="AH225" s="37"/>
      <c r="AI225" s="45"/>
      <c r="AJ225" s="38"/>
      <c r="AK225" s="38"/>
      <c r="AL225" s="38"/>
      <c r="AM225" s="39"/>
      <c r="AN225" s="37"/>
      <c r="AO225" s="38"/>
      <c r="AP225" s="89"/>
      <c r="AQ225" s="89"/>
      <c r="AR225" s="89"/>
      <c r="AS225" s="89"/>
      <c r="AT225" s="89"/>
      <c r="AU225" s="28"/>
    </row>
    <row r="226" spans="2:47" ht="12" customHeight="1">
      <c r="B226" s="478"/>
      <c r="C226" s="262"/>
      <c r="D226" s="262"/>
      <c r="E226" s="262"/>
      <c r="F226" s="262"/>
      <c r="G226" s="262"/>
      <c r="H226" s="262"/>
      <c r="I226" s="262"/>
      <c r="J226" s="262"/>
      <c r="K226" s="262"/>
      <c r="L226" s="481"/>
      <c r="M226" s="481"/>
      <c r="N226" s="481"/>
      <c r="O226" s="481"/>
      <c r="P226" s="481"/>
      <c r="Q226" s="481"/>
      <c r="R226" s="481"/>
      <c r="S226" s="481"/>
      <c r="T226" s="481"/>
      <c r="U226" s="481"/>
      <c r="V226" s="481"/>
      <c r="W226" s="481"/>
      <c r="X226" s="481"/>
      <c r="Y226" s="482"/>
      <c r="Z226" s="376"/>
      <c r="AA226" s="377"/>
      <c r="AB226" s="377"/>
      <c r="AC226" s="377"/>
      <c r="AD226" s="377"/>
      <c r="AE226" s="377"/>
      <c r="AF226" s="377"/>
      <c r="AG226" s="378"/>
      <c r="AH226" s="306"/>
      <c r="AI226" s="307"/>
      <c r="AJ226" s="307"/>
      <c r="AK226" s="307"/>
      <c r="AL226" s="307"/>
      <c r="AM226" s="393"/>
      <c r="AN226" s="306"/>
      <c r="AO226" s="307"/>
      <c r="AP226" s="307"/>
      <c r="AQ226" s="307"/>
      <c r="AR226" s="307"/>
      <c r="AS226" s="307"/>
      <c r="AT226" s="307"/>
      <c r="AU226" s="308"/>
    </row>
    <row r="227" spans="2:47" ht="12" customHeight="1">
      <c r="B227" s="477"/>
      <c r="C227" s="261"/>
      <c r="D227" s="261"/>
      <c r="E227" s="261"/>
      <c r="F227" s="261"/>
      <c r="G227" s="261"/>
      <c r="H227" s="261"/>
      <c r="I227" s="261"/>
      <c r="J227" s="261"/>
      <c r="K227" s="261"/>
      <c r="L227" s="479" t="str">
        <f t="shared" ref="L227" si="32">IF($B227="","",INDEX($AX$3:$AY$40,MATCH($B227,$AX$3:$AX$40,0),2))</f>
        <v/>
      </c>
      <c r="M227" s="479"/>
      <c r="N227" s="479"/>
      <c r="O227" s="479"/>
      <c r="P227" s="479"/>
      <c r="Q227" s="479"/>
      <c r="R227" s="479"/>
      <c r="S227" s="479"/>
      <c r="T227" s="479"/>
      <c r="U227" s="479"/>
      <c r="V227" s="479"/>
      <c r="W227" s="479"/>
      <c r="X227" s="479"/>
      <c r="Y227" s="480"/>
      <c r="Z227" s="37"/>
      <c r="AA227" s="38"/>
      <c r="AB227" s="38"/>
      <c r="AC227" s="38"/>
      <c r="AD227" s="38"/>
      <c r="AE227" s="45"/>
      <c r="AF227" s="45"/>
      <c r="AG227" s="39"/>
      <c r="AH227" s="37"/>
      <c r="AI227" s="45"/>
      <c r="AJ227" s="38"/>
      <c r="AK227" s="38"/>
      <c r="AL227" s="38"/>
      <c r="AM227" s="39"/>
      <c r="AN227" s="37"/>
      <c r="AO227" s="38"/>
      <c r="AP227" s="89"/>
      <c r="AQ227" s="89"/>
      <c r="AR227" s="89"/>
      <c r="AS227" s="89"/>
      <c r="AT227" s="89"/>
      <c r="AU227" s="28"/>
    </row>
    <row r="228" spans="2:47" ht="12" customHeight="1">
      <c r="B228" s="478"/>
      <c r="C228" s="262"/>
      <c r="D228" s="262"/>
      <c r="E228" s="262"/>
      <c r="F228" s="262"/>
      <c r="G228" s="262"/>
      <c r="H228" s="262"/>
      <c r="I228" s="262"/>
      <c r="J228" s="262"/>
      <c r="K228" s="262"/>
      <c r="L228" s="481"/>
      <c r="M228" s="481"/>
      <c r="N228" s="481"/>
      <c r="O228" s="481"/>
      <c r="P228" s="481"/>
      <c r="Q228" s="481"/>
      <c r="R228" s="481"/>
      <c r="S228" s="481"/>
      <c r="T228" s="481"/>
      <c r="U228" s="481"/>
      <c r="V228" s="481"/>
      <c r="W228" s="481"/>
      <c r="X228" s="481"/>
      <c r="Y228" s="482"/>
      <c r="Z228" s="376"/>
      <c r="AA228" s="377"/>
      <c r="AB228" s="377"/>
      <c r="AC228" s="377"/>
      <c r="AD228" s="377"/>
      <c r="AE228" s="377"/>
      <c r="AF228" s="377"/>
      <c r="AG228" s="378"/>
      <c r="AH228" s="306"/>
      <c r="AI228" s="307"/>
      <c r="AJ228" s="307"/>
      <c r="AK228" s="307"/>
      <c r="AL228" s="307"/>
      <c r="AM228" s="393"/>
      <c r="AN228" s="306"/>
      <c r="AO228" s="307"/>
      <c r="AP228" s="307"/>
      <c r="AQ228" s="307"/>
      <c r="AR228" s="307"/>
      <c r="AS228" s="307"/>
      <c r="AT228" s="307"/>
      <c r="AU228" s="308"/>
    </row>
    <row r="229" spans="2:47" ht="12" customHeight="1">
      <c r="B229" s="459" t="s">
        <v>143</v>
      </c>
      <c r="C229" s="460"/>
      <c r="D229" s="460"/>
      <c r="E229" s="460"/>
      <c r="F229" s="460"/>
      <c r="G229" s="460"/>
      <c r="H229" s="460"/>
      <c r="I229" s="460"/>
      <c r="J229" s="460"/>
      <c r="K229" s="460"/>
      <c r="L229" s="460"/>
      <c r="M229" s="404"/>
      <c r="N229" s="404"/>
      <c r="O229" s="404"/>
      <c r="P229" s="404"/>
      <c r="Q229" s="404"/>
      <c r="R229" s="404"/>
      <c r="S229" s="404"/>
      <c r="T229" s="404"/>
      <c r="U229" s="404"/>
      <c r="V229" s="404"/>
      <c r="W229" s="404"/>
      <c r="X229" s="404"/>
      <c r="Y229" s="405"/>
      <c r="Z229" s="465"/>
      <c r="AA229" s="466"/>
      <c r="AB229" s="466"/>
      <c r="AC229" s="466"/>
      <c r="AD229" s="466"/>
      <c r="AE229" s="466"/>
      <c r="AF229" s="466"/>
      <c r="AG229" s="467"/>
      <c r="AH229" s="37"/>
      <c r="AI229" s="45"/>
      <c r="AJ229" s="38"/>
      <c r="AK229" s="38"/>
      <c r="AL229" s="38"/>
      <c r="AM229" s="39"/>
      <c r="AN229" s="37"/>
      <c r="AO229" s="38"/>
      <c r="AP229" s="89"/>
      <c r="AQ229" s="89"/>
      <c r="AR229" s="89"/>
      <c r="AS229" s="89"/>
      <c r="AT229" s="89"/>
      <c r="AU229" s="28"/>
    </row>
    <row r="230" spans="2:47" ht="12" customHeight="1">
      <c r="B230" s="463"/>
      <c r="C230" s="464"/>
      <c r="D230" s="464"/>
      <c r="E230" s="464"/>
      <c r="F230" s="464"/>
      <c r="G230" s="464"/>
      <c r="H230" s="464"/>
      <c r="I230" s="464"/>
      <c r="J230" s="464"/>
      <c r="K230" s="464"/>
      <c r="L230" s="464"/>
      <c r="M230" s="421"/>
      <c r="N230" s="421"/>
      <c r="O230" s="421"/>
      <c r="P230" s="421"/>
      <c r="Q230" s="421"/>
      <c r="R230" s="421"/>
      <c r="S230" s="421"/>
      <c r="T230" s="421"/>
      <c r="U230" s="421"/>
      <c r="V230" s="421"/>
      <c r="W230" s="421"/>
      <c r="X230" s="421"/>
      <c r="Y230" s="422"/>
      <c r="Z230" s="468"/>
      <c r="AA230" s="469"/>
      <c r="AB230" s="469"/>
      <c r="AC230" s="469"/>
      <c r="AD230" s="469"/>
      <c r="AE230" s="469"/>
      <c r="AF230" s="469"/>
      <c r="AG230" s="470"/>
      <c r="AH230" s="306"/>
      <c r="AI230" s="307"/>
      <c r="AJ230" s="307"/>
      <c r="AK230" s="307"/>
      <c r="AL230" s="307"/>
      <c r="AM230" s="393"/>
      <c r="AN230" s="306"/>
      <c r="AO230" s="307"/>
      <c r="AP230" s="307"/>
      <c r="AQ230" s="307"/>
      <c r="AR230" s="307"/>
      <c r="AS230" s="307"/>
      <c r="AT230" s="307"/>
      <c r="AU230" s="308"/>
    </row>
    <row r="231" spans="2:47" ht="12" customHeight="1">
      <c r="B231" s="471" t="s">
        <v>144</v>
      </c>
      <c r="C231" s="472"/>
      <c r="D231" s="472"/>
      <c r="E231" s="472"/>
      <c r="F231" s="472"/>
      <c r="G231" s="472"/>
      <c r="H231" s="472"/>
      <c r="I231" s="472"/>
      <c r="J231" s="472"/>
      <c r="K231" s="472"/>
      <c r="L231" s="472"/>
      <c r="M231" s="472"/>
      <c r="N231" s="472"/>
      <c r="O231" s="472"/>
      <c r="P231" s="472"/>
      <c r="Q231" s="472"/>
      <c r="R231" s="472"/>
      <c r="S231" s="472"/>
      <c r="T231" s="472"/>
      <c r="U231" s="472"/>
      <c r="V231" s="472"/>
      <c r="W231" s="472"/>
      <c r="X231" s="472"/>
      <c r="Y231" s="472"/>
      <c r="Z231" s="37"/>
      <c r="AA231" s="38"/>
      <c r="AB231" s="38"/>
      <c r="AC231" s="38"/>
      <c r="AD231" s="38"/>
      <c r="AE231" s="45"/>
      <c r="AF231" s="45"/>
      <c r="AG231" s="39"/>
      <c r="AH231" s="37"/>
      <c r="AI231" s="45"/>
      <c r="AJ231" s="38"/>
      <c r="AK231" s="38"/>
      <c r="AL231" s="38"/>
      <c r="AM231" s="39"/>
      <c r="AN231" s="37"/>
      <c r="AO231" s="38"/>
      <c r="AP231" s="89"/>
      <c r="AQ231" s="89"/>
      <c r="AR231" s="89"/>
      <c r="AS231" s="89"/>
      <c r="AT231" s="89"/>
      <c r="AU231" s="28"/>
    </row>
    <row r="232" spans="2:47" ht="12" customHeight="1" thickBot="1">
      <c r="B232" s="471"/>
      <c r="C232" s="472"/>
      <c r="D232" s="472"/>
      <c r="E232" s="472"/>
      <c r="F232" s="472"/>
      <c r="G232" s="472"/>
      <c r="H232" s="472"/>
      <c r="I232" s="472"/>
      <c r="J232" s="472"/>
      <c r="K232" s="472"/>
      <c r="L232" s="472"/>
      <c r="M232" s="472"/>
      <c r="N232" s="472"/>
      <c r="O232" s="472"/>
      <c r="P232" s="472"/>
      <c r="Q232" s="472"/>
      <c r="R232" s="472"/>
      <c r="S232" s="472"/>
      <c r="T232" s="472"/>
      <c r="U232" s="472"/>
      <c r="V232" s="472"/>
      <c r="W232" s="472"/>
      <c r="X232" s="472"/>
      <c r="Y232" s="472"/>
      <c r="Z232" s="347">
        <f>SUM(Z222:AG228)</f>
        <v>0</v>
      </c>
      <c r="AA232" s="348"/>
      <c r="AB232" s="348"/>
      <c r="AC232" s="348"/>
      <c r="AD232" s="348"/>
      <c r="AE232" s="348"/>
      <c r="AF232" s="348"/>
      <c r="AG232" s="349"/>
      <c r="AH232" s="473">
        <f>SUM(AH222:AM230)</f>
        <v>0</v>
      </c>
      <c r="AI232" s="474"/>
      <c r="AJ232" s="474"/>
      <c r="AK232" s="474"/>
      <c r="AL232" s="474"/>
      <c r="AM232" s="475"/>
      <c r="AN232" s="473">
        <f>SUM(AN222:AU230)</f>
        <v>0</v>
      </c>
      <c r="AO232" s="474"/>
      <c r="AP232" s="474"/>
      <c r="AQ232" s="474"/>
      <c r="AR232" s="474"/>
      <c r="AS232" s="474"/>
      <c r="AT232" s="474"/>
      <c r="AU232" s="476"/>
    </row>
    <row r="233" spans="2:47" ht="12" customHeight="1">
      <c r="B233" s="73"/>
      <c r="C233" s="74"/>
      <c r="D233" s="74"/>
      <c r="E233" s="107"/>
      <c r="F233" s="417" t="s">
        <v>126</v>
      </c>
      <c r="G233" s="418"/>
      <c r="H233" s="418"/>
      <c r="I233" s="418"/>
      <c r="J233" s="419"/>
      <c r="K233" s="483"/>
      <c r="L233" s="484"/>
      <c r="M233" s="484"/>
      <c r="N233" s="484"/>
      <c r="O233" s="484"/>
      <c r="P233" s="484"/>
      <c r="Q233" s="484"/>
      <c r="R233" s="484"/>
      <c r="S233" s="484"/>
      <c r="T233" s="484"/>
      <c r="U233" s="484"/>
      <c r="V233" s="485"/>
      <c r="W233" s="486" t="s">
        <v>141</v>
      </c>
      <c r="X233" s="486"/>
      <c r="Y233" s="486"/>
      <c r="Z233" s="486"/>
      <c r="AA233" s="486"/>
      <c r="AB233" s="486"/>
      <c r="AC233" s="488" t="str">
        <f>IF($K233="","",INDEX($AZ$3:$BA$45,MATCH($K233,$AZ$3:$AZ$45,0),2))</f>
        <v/>
      </c>
      <c r="AD233" s="488"/>
      <c r="AE233" s="488"/>
      <c r="AF233" s="488"/>
      <c r="AG233" s="488"/>
      <c r="AH233" s="488"/>
      <c r="AI233" s="488"/>
      <c r="AJ233" s="488"/>
      <c r="AK233" s="488"/>
      <c r="AL233" s="488"/>
      <c r="AM233" s="488"/>
      <c r="AN233" s="488"/>
      <c r="AO233" s="488"/>
      <c r="AP233" s="488"/>
      <c r="AQ233" s="488"/>
      <c r="AR233" s="488"/>
      <c r="AS233" s="488"/>
      <c r="AT233" s="488"/>
      <c r="AU233" s="489"/>
    </row>
    <row r="234" spans="2:47" ht="12" customHeight="1">
      <c r="B234" s="81"/>
      <c r="C234" s="41"/>
      <c r="D234" s="41"/>
      <c r="E234" s="106"/>
      <c r="F234" s="420"/>
      <c r="G234" s="421"/>
      <c r="H234" s="421"/>
      <c r="I234" s="421"/>
      <c r="J234" s="422"/>
      <c r="K234" s="254"/>
      <c r="L234" s="255"/>
      <c r="M234" s="255"/>
      <c r="N234" s="255"/>
      <c r="O234" s="255"/>
      <c r="P234" s="255"/>
      <c r="Q234" s="255"/>
      <c r="R234" s="255"/>
      <c r="S234" s="255"/>
      <c r="T234" s="255"/>
      <c r="U234" s="255"/>
      <c r="V234" s="256"/>
      <c r="W234" s="487"/>
      <c r="X234" s="487"/>
      <c r="Y234" s="487"/>
      <c r="Z234" s="487"/>
      <c r="AA234" s="487"/>
      <c r="AB234" s="487"/>
      <c r="AC234" s="490"/>
      <c r="AD234" s="490"/>
      <c r="AE234" s="490"/>
      <c r="AF234" s="490"/>
      <c r="AG234" s="490"/>
      <c r="AH234" s="490"/>
      <c r="AI234" s="490"/>
      <c r="AJ234" s="490"/>
      <c r="AK234" s="490"/>
      <c r="AL234" s="490"/>
      <c r="AM234" s="490"/>
      <c r="AN234" s="490"/>
      <c r="AO234" s="490"/>
      <c r="AP234" s="490"/>
      <c r="AQ234" s="490"/>
      <c r="AR234" s="490"/>
      <c r="AS234" s="490"/>
      <c r="AT234" s="490"/>
      <c r="AU234" s="491"/>
    </row>
    <row r="235" spans="2:47" ht="12" customHeight="1">
      <c r="B235" s="492" t="s">
        <v>142</v>
      </c>
      <c r="C235" s="493"/>
      <c r="D235" s="493"/>
      <c r="E235" s="493"/>
      <c r="F235" s="493"/>
      <c r="G235" s="493"/>
      <c r="H235" s="493"/>
      <c r="I235" s="493"/>
      <c r="J235" s="493"/>
      <c r="K235" s="493"/>
      <c r="L235" s="493"/>
      <c r="M235" s="493"/>
      <c r="N235" s="493"/>
      <c r="O235" s="493"/>
      <c r="P235" s="493"/>
      <c r="Q235" s="493"/>
      <c r="R235" s="493"/>
      <c r="S235" s="493"/>
      <c r="T235" s="493"/>
      <c r="U235" s="493"/>
      <c r="V235" s="493"/>
      <c r="W235" s="493"/>
      <c r="X235" s="493"/>
      <c r="Y235" s="493"/>
      <c r="Z235" s="494" t="s">
        <v>18</v>
      </c>
      <c r="AA235" s="494"/>
      <c r="AB235" s="494"/>
      <c r="AC235" s="494"/>
      <c r="AD235" s="494"/>
      <c r="AE235" s="494"/>
      <c r="AF235" s="494"/>
      <c r="AG235" s="494"/>
      <c r="AH235" s="495" t="s">
        <v>36</v>
      </c>
      <c r="AI235" s="495"/>
      <c r="AJ235" s="495"/>
      <c r="AK235" s="495"/>
      <c r="AL235" s="495"/>
      <c r="AM235" s="495"/>
      <c r="AN235" s="495"/>
      <c r="AO235" s="495"/>
      <c r="AP235" s="495"/>
      <c r="AQ235" s="495"/>
      <c r="AR235" s="495"/>
      <c r="AS235" s="495"/>
      <c r="AT235" s="495"/>
      <c r="AU235" s="496"/>
    </row>
    <row r="236" spans="2:47" ht="12" customHeight="1">
      <c r="B236" s="492"/>
      <c r="C236" s="493"/>
      <c r="D236" s="493"/>
      <c r="E236" s="493"/>
      <c r="F236" s="493"/>
      <c r="G236" s="493"/>
      <c r="H236" s="493"/>
      <c r="I236" s="493"/>
      <c r="J236" s="493"/>
      <c r="K236" s="493"/>
      <c r="L236" s="493"/>
      <c r="M236" s="493"/>
      <c r="N236" s="493"/>
      <c r="O236" s="493"/>
      <c r="P236" s="493"/>
      <c r="Q236" s="493"/>
      <c r="R236" s="493"/>
      <c r="S236" s="493"/>
      <c r="T236" s="493"/>
      <c r="U236" s="493"/>
      <c r="V236" s="493"/>
      <c r="W236" s="493"/>
      <c r="X236" s="493"/>
      <c r="Y236" s="493"/>
      <c r="Z236" s="487" t="s">
        <v>145</v>
      </c>
      <c r="AA236" s="487"/>
      <c r="AB236" s="487"/>
      <c r="AC236" s="487"/>
      <c r="AD236" s="487"/>
      <c r="AE236" s="487"/>
      <c r="AF236" s="487"/>
      <c r="AG236" s="487"/>
      <c r="AH236" s="487" t="s">
        <v>146</v>
      </c>
      <c r="AI236" s="487"/>
      <c r="AJ236" s="487"/>
      <c r="AK236" s="487"/>
      <c r="AL236" s="487"/>
      <c r="AM236" s="487"/>
      <c r="AN236" s="487" t="s">
        <v>147</v>
      </c>
      <c r="AO236" s="487"/>
      <c r="AP236" s="487"/>
      <c r="AQ236" s="487"/>
      <c r="AR236" s="487"/>
      <c r="AS236" s="487"/>
      <c r="AT236" s="487"/>
      <c r="AU236" s="497"/>
    </row>
    <row r="237" spans="2:47" ht="12" customHeight="1">
      <c r="B237" s="477"/>
      <c r="C237" s="261"/>
      <c r="D237" s="261"/>
      <c r="E237" s="261"/>
      <c r="F237" s="261"/>
      <c r="G237" s="261"/>
      <c r="H237" s="261"/>
      <c r="I237" s="261"/>
      <c r="J237" s="261"/>
      <c r="K237" s="261"/>
      <c r="L237" s="479" t="str">
        <f>IF($B237="","",INDEX($AX$3:$AY$40,MATCH($B237,$AX$3:$AX$40,0),2))</f>
        <v/>
      </c>
      <c r="M237" s="479"/>
      <c r="N237" s="479"/>
      <c r="O237" s="479"/>
      <c r="P237" s="479"/>
      <c r="Q237" s="479"/>
      <c r="R237" s="479"/>
      <c r="S237" s="479"/>
      <c r="T237" s="479"/>
      <c r="U237" s="479"/>
      <c r="V237" s="479"/>
      <c r="W237" s="479"/>
      <c r="X237" s="479"/>
      <c r="Y237" s="480"/>
      <c r="Z237" s="37"/>
      <c r="AA237" s="38"/>
      <c r="AB237" s="38"/>
      <c r="AC237" s="38"/>
      <c r="AD237" s="38"/>
      <c r="AE237" s="45"/>
      <c r="AF237" s="45"/>
      <c r="AG237" s="39" t="s">
        <v>20</v>
      </c>
      <c r="AH237" s="37"/>
      <c r="AI237" s="45"/>
      <c r="AJ237" s="38"/>
      <c r="AK237" s="38"/>
      <c r="AL237" s="38"/>
      <c r="AM237" s="39" t="s">
        <v>102</v>
      </c>
      <c r="AN237" s="37"/>
      <c r="AO237" s="38"/>
      <c r="AP237" s="89" t="s">
        <v>37</v>
      </c>
      <c r="AQ237" s="89"/>
      <c r="AR237" s="89" t="s">
        <v>32</v>
      </c>
      <c r="AS237" s="89"/>
      <c r="AT237" s="89" t="s">
        <v>31</v>
      </c>
      <c r="AU237" s="28" t="s">
        <v>30</v>
      </c>
    </row>
    <row r="238" spans="2:47" ht="12" customHeight="1">
      <c r="B238" s="478"/>
      <c r="C238" s="262"/>
      <c r="D238" s="262"/>
      <c r="E238" s="262"/>
      <c r="F238" s="262"/>
      <c r="G238" s="262"/>
      <c r="H238" s="262"/>
      <c r="I238" s="262"/>
      <c r="J238" s="262"/>
      <c r="K238" s="262"/>
      <c r="L238" s="481"/>
      <c r="M238" s="481"/>
      <c r="N238" s="481"/>
      <c r="O238" s="481"/>
      <c r="P238" s="481"/>
      <c r="Q238" s="481"/>
      <c r="R238" s="481"/>
      <c r="S238" s="481"/>
      <c r="T238" s="481"/>
      <c r="U238" s="481"/>
      <c r="V238" s="481"/>
      <c r="W238" s="481"/>
      <c r="X238" s="481"/>
      <c r="Y238" s="482"/>
      <c r="Z238" s="376"/>
      <c r="AA238" s="377"/>
      <c r="AB238" s="377"/>
      <c r="AC238" s="377"/>
      <c r="AD238" s="377"/>
      <c r="AE238" s="377"/>
      <c r="AF238" s="377"/>
      <c r="AG238" s="378"/>
      <c r="AH238" s="306"/>
      <c r="AI238" s="307"/>
      <c r="AJ238" s="307"/>
      <c r="AK238" s="307"/>
      <c r="AL238" s="307"/>
      <c r="AM238" s="393"/>
      <c r="AN238" s="306"/>
      <c r="AO238" s="307"/>
      <c r="AP238" s="307"/>
      <c r="AQ238" s="307"/>
      <c r="AR238" s="307"/>
      <c r="AS238" s="307"/>
      <c r="AT238" s="307"/>
      <c r="AU238" s="308"/>
    </row>
    <row r="239" spans="2:47" ht="12" customHeight="1">
      <c r="B239" s="477"/>
      <c r="C239" s="261"/>
      <c r="D239" s="261"/>
      <c r="E239" s="261"/>
      <c r="F239" s="261"/>
      <c r="G239" s="261"/>
      <c r="H239" s="261"/>
      <c r="I239" s="261"/>
      <c r="J239" s="261"/>
      <c r="K239" s="261"/>
      <c r="L239" s="479" t="str">
        <f t="shared" ref="L239" si="33">IF($B239="","",INDEX($AX$3:$AY$40,MATCH($B239,$AX$3:$AX$40,0),2))</f>
        <v/>
      </c>
      <c r="M239" s="479"/>
      <c r="N239" s="479"/>
      <c r="O239" s="479"/>
      <c r="P239" s="479"/>
      <c r="Q239" s="479"/>
      <c r="R239" s="479"/>
      <c r="S239" s="479"/>
      <c r="T239" s="479"/>
      <c r="U239" s="479"/>
      <c r="V239" s="479"/>
      <c r="W239" s="479"/>
      <c r="X239" s="479"/>
      <c r="Y239" s="480"/>
      <c r="Z239" s="37"/>
      <c r="AA239" s="38"/>
      <c r="AB239" s="38"/>
      <c r="AC239" s="38"/>
      <c r="AD239" s="38"/>
      <c r="AE239" s="45"/>
      <c r="AF239" s="45"/>
      <c r="AG239" s="39"/>
      <c r="AH239" s="37"/>
      <c r="AI239" s="45"/>
      <c r="AJ239" s="38"/>
      <c r="AK239" s="38"/>
      <c r="AL239" s="38"/>
      <c r="AM239" s="39"/>
      <c r="AN239" s="37"/>
      <c r="AO239" s="38"/>
      <c r="AP239" s="89"/>
      <c r="AQ239" s="89"/>
      <c r="AR239" s="89"/>
      <c r="AS239" s="89"/>
      <c r="AT239" s="89"/>
      <c r="AU239" s="28"/>
    </row>
    <row r="240" spans="2:47" ht="12" customHeight="1">
      <c r="B240" s="478"/>
      <c r="C240" s="262"/>
      <c r="D240" s="262"/>
      <c r="E240" s="262"/>
      <c r="F240" s="262"/>
      <c r="G240" s="262"/>
      <c r="H240" s="262"/>
      <c r="I240" s="262"/>
      <c r="J240" s="262"/>
      <c r="K240" s="262"/>
      <c r="L240" s="481"/>
      <c r="M240" s="481"/>
      <c r="N240" s="481"/>
      <c r="O240" s="481"/>
      <c r="P240" s="481"/>
      <c r="Q240" s="481"/>
      <c r="R240" s="481"/>
      <c r="S240" s="481"/>
      <c r="T240" s="481"/>
      <c r="U240" s="481"/>
      <c r="V240" s="481"/>
      <c r="W240" s="481"/>
      <c r="X240" s="481"/>
      <c r="Y240" s="482"/>
      <c r="Z240" s="376"/>
      <c r="AA240" s="377"/>
      <c r="AB240" s="377"/>
      <c r="AC240" s="377"/>
      <c r="AD240" s="377"/>
      <c r="AE240" s="377"/>
      <c r="AF240" s="377"/>
      <c r="AG240" s="378"/>
      <c r="AH240" s="306"/>
      <c r="AI240" s="307"/>
      <c r="AJ240" s="307"/>
      <c r="AK240" s="307"/>
      <c r="AL240" s="307"/>
      <c r="AM240" s="393"/>
      <c r="AN240" s="306"/>
      <c r="AO240" s="307"/>
      <c r="AP240" s="307"/>
      <c r="AQ240" s="307"/>
      <c r="AR240" s="307"/>
      <c r="AS240" s="307"/>
      <c r="AT240" s="307"/>
      <c r="AU240" s="308"/>
    </row>
    <row r="241" spans="2:47" ht="12" customHeight="1">
      <c r="B241" s="477"/>
      <c r="C241" s="261"/>
      <c r="D241" s="261"/>
      <c r="E241" s="261"/>
      <c r="F241" s="261"/>
      <c r="G241" s="261"/>
      <c r="H241" s="261"/>
      <c r="I241" s="261"/>
      <c r="J241" s="261"/>
      <c r="K241" s="261"/>
      <c r="L241" s="479" t="str">
        <f t="shared" ref="L241" si="34">IF($B241="","",INDEX($AX$3:$AY$40,MATCH($B241,$AX$3:$AX$40,0),2))</f>
        <v/>
      </c>
      <c r="M241" s="479"/>
      <c r="N241" s="479"/>
      <c r="O241" s="479"/>
      <c r="P241" s="479"/>
      <c r="Q241" s="479"/>
      <c r="R241" s="479"/>
      <c r="S241" s="479"/>
      <c r="T241" s="479"/>
      <c r="U241" s="479"/>
      <c r="V241" s="479"/>
      <c r="W241" s="479"/>
      <c r="X241" s="479"/>
      <c r="Y241" s="480"/>
      <c r="Z241" s="37"/>
      <c r="AA241" s="38"/>
      <c r="AB241" s="38"/>
      <c r="AC241" s="38"/>
      <c r="AD241" s="38"/>
      <c r="AE241" s="45"/>
      <c r="AF241" s="45"/>
      <c r="AG241" s="39"/>
      <c r="AH241" s="37"/>
      <c r="AI241" s="45"/>
      <c r="AJ241" s="38"/>
      <c r="AK241" s="38"/>
      <c r="AL241" s="38"/>
      <c r="AM241" s="39"/>
      <c r="AN241" s="37"/>
      <c r="AO241" s="38"/>
      <c r="AP241" s="89"/>
      <c r="AQ241" s="89"/>
      <c r="AR241" s="89"/>
      <c r="AS241" s="89"/>
      <c r="AT241" s="89"/>
      <c r="AU241" s="28"/>
    </row>
    <row r="242" spans="2:47" ht="12" customHeight="1">
      <c r="B242" s="478"/>
      <c r="C242" s="262"/>
      <c r="D242" s="262"/>
      <c r="E242" s="262"/>
      <c r="F242" s="262"/>
      <c r="G242" s="262"/>
      <c r="H242" s="262"/>
      <c r="I242" s="262"/>
      <c r="J242" s="262"/>
      <c r="K242" s="262"/>
      <c r="L242" s="481"/>
      <c r="M242" s="481"/>
      <c r="N242" s="481"/>
      <c r="O242" s="481"/>
      <c r="P242" s="481"/>
      <c r="Q242" s="481"/>
      <c r="R242" s="481"/>
      <c r="S242" s="481"/>
      <c r="T242" s="481"/>
      <c r="U242" s="481"/>
      <c r="V242" s="481"/>
      <c r="W242" s="481"/>
      <c r="X242" s="481"/>
      <c r="Y242" s="482"/>
      <c r="Z242" s="376"/>
      <c r="AA242" s="377"/>
      <c r="AB242" s="377"/>
      <c r="AC242" s="377"/>
      <c r="AD242" s="377"/>
      <c r="AE242" s="377"/>
      <c r="AF242" s="377"/>
      <c r="AG242" s="378"/>
      <c r="AH242" s="306"/>
      <c r="AI242" s="307"/>
      <c r="AJ242" s="307"/>
      <c r="AK242" s="307"/>
      <c r="AL242" s="307"/>
      <c r="AM242" s="393"/>
      <c r="AN242" s="306"/>
      <c r="AO242" s="307"/>
      <c r="AP242" s="307"/>
      <c r="AQ242" s="307"/>
      <c r="AR242" s="307"/>
      <c r="AS242" s="307"/>
      <c r="AT242" s="307"/>
      <c r="AU242" s="308"/>
    </row>
    <row r="243" spans="2:47" ht="12" customHeight="1">
      <c r="B243" s="477"/>
      <c r="C243" s="261"/>
      <c r="D243" s="261"/>
      <c r="E243" s="261"/>
      <c r="F243" s="261"/>
      <c r="G243" s="261"/>
      <c r="H243" s="261"/>
      <c r="I243" s="261"/>
      <c r="J243" s="261"/>
      <c r="K243" s="261"/>
      <c r="L243" s="479" t="str">
        <f t="shared" ref="L243" si="35">IF($B243="","",INDEX($AX$3:$AY$40,MATCH($B243,$AX$3:$AX$40,0),2))</f>
        <v/>
      </c>
      <c r="M243" s="479"/>
      <c r="N243" s="479"/>
      <c r="O243" s="479"/>
      <c r="P243" s="479"/>
      <c r="Q243" s="479"/>
      <c r="R243" s="479"/>
      <c r="S243" s="479"/>
      <c r="T243" s="479"/>
      <c r="U243" s="479"/>
      <c r="V243" s="479"/>
      <c r="W243" s="479"/>
      <c r="X243" s="479"/>
      <c r="Y243" s="480"/>
      <c r="Z243" s="37"/>
      <c r="AA243" s="38"/>
      <c r="AB243" s="38"/>
      <c r="AC243" s="38"/>
      <c r="AD243" s="38"/>
      <c r="AE243" s="45"/>
      <c r="AF243" s="45"/>
      <c r="AG243" s="39"/>
      <c r="AH243" s="37"/>
      <c r="AI243" s="45"/>
      <c r="AJ243" s="38"/>
      <c r="AK243" s="38"/>
      <c r="AL243" s="38"/>
      <c r="AM243" s="39"/>
      <c r="AN243" s="37"/>
      <c r="AO243" s="38"/>
      <c r="AP243" s="89"/>
      <c r="AQ243" s="89"/>
      <c r="AR243" s="89"/>
      <c r="AS243" s="89"/>
      <c r="AT243" s="89"/>
      <c r="AU243" s="28"/>
    </row>
    <row r="244" spans="2:47" ht="12" customHeight="1">
      <c r="B244" s="478"/>
      <c r="C244" s="262"/>
      <c r="D244" s="262"/>
      <c r="E244" s="262"/>
      <c r="F244" s="262"/>
      <c r="G244" s="262"/>
      <c r="H244" s="262"/>
      <c r="I244" s="262"/>
      <c r="J244" s="262"/>
      <c r="K244" s="262"/>
      <c r="L244" s="481"/>
      <c r="M244" s="481"/>
      <c r="N244" s="481"/>
      <c r="O244" s="481"/>
      <c r="P244" s="481"/>
      <c r="Q244" s="481"/>
      <c r="R244" s="481"/>
      <c r="S244" s="481"/>
      <c r="T244" s="481"/>
      <c r="U244" s="481"/>
      <c r="V244" s="481"/>
      <c r="W244" s="481"/>
      <c r="X244" s="481"/>
      <c r="Y244" s="482"/>
      <c r="Z244" s="376"/>
      <c r="AA244" s="377"/>
      <c r="AB244" s="377"/>
      <c r="AC244" s="377"/>
      <c r="AD244" s="377"/>
      <c r="AE244" s="377"/>
      <c r="AF244" s="377"/>
      <c r="AG244" s="378"/>
      <c r="AH244" s="306"/>
      <c r="AI244" s="307"/>
      <c r="AJ244" s="307"/>
      <c r="AK244" s="307"/>
      <c r="AL244" s="307"/>
      <c r="AM244" s="393"/>
      <c r="AN244" s="306"/>
      <c r="AO244" s="307"/>
      <c r="AP244" s="307"/>
      <c r="AQ244" s="307"/>
      <c r="AR244" s="307"/>
      <c r="AS244" s="307"/>
      <c r="AT244" s="307"/>
      <c r="AU244" s="308"/>
    </row>
    <row r="245" spans="2:47" ht="12" customHeight="1">
      <c r="B245" s="459" t="s">
        <v>143</v>
      </c>
      <c r="C245" s="460"/>
      <c r="D245" s="460"/>
      <c r="E245" s="460"/>
      <c r="F245" s="460"/>
      <c r="G245" s="460"/>
      <c r="H245" s="460"/>
      <c r="I245" s="460"/>
      <c r="J245" s="460"/>
      <c r="K245" s="460"/>
      <c r="L245" s="460"/>
      <c r="M245" s="404"/>
      <c r="N245" s="404"/>
      <c r="O245" s="404"/>
      <c r="P245" s="404"/>
      <c r="Q245" s="404"/>
      <c r="R245" s="404"/>
      <c r="S245" s="404"/>
      <c r="T245" s="404"/>
      <c r="U245" s="404"/>
      <c r="V245" s="404"/>
      <c r="W245" s="404"/>
      <c r="X245" s="404"/>
      <c r="Y245" s="405"/>
      <c r="Z245" s="465"/>
      <c r="AA245" s="466"/>
      <c r="AB245" s="466"/>
      <c r="AC245" s="466"/>
      <c r="AD245" s="466"/>
      <c r="AE245" s="466"/>
      <c r="AF245" s="466"/>
      <c r="AG245" s="467"/>
      <c r="AH245" s="37"/>
      <c r="AI245" s="45"/>
      <c r="AJ245" s="38"/>
      <c r="AK245" s="38"/>
      <c r="AL245" s="38"/>
      <c r="AM245" s="39"/>
      <c r="AN245" s="37"/>
      <c r="AO245" s="38"/>
      <c r="AP245" s="89"/>
      <c r="AQ245" s="89"/>
      <c r="AR245" s="89"/>
      <c r="AS245" s="89"/>
      <c r="AT245" s="89"/>
      <c r="AU245" s="28"/>
    </row>
    <row r="246" spans="2:47" ht="12" customHeight="1">
      <c r="B246" s="463"/>
      <c r="C246" s="464"/>
      <c r="D246" s="464"/>
      <c r="E246" s="464"/>
      <c r="F246" s="464"/>
      <c r="G246" s="464"/>
      <c r="H246" s="464"/>
      <c r="I246" s="464"/>
      <c r="J246" s="464"/>
      <c r="K246" s="464"/>
      <c r="L246" s="464"/>
      <c r="M246" s="421"/>
      <c r="N246" s="421"/>
      <c r="O246" s="421"/>
      <c r="P246" s="421"/>
      <c r="Q246" s="421"/>
      <c r="R246" s="421"/>
      <c r="S246" s="421"/>
      <c r="T246" s="421"/>
      <c r="U246" s="421"/>
      <c r="V246" s="421"/>
      <c r="W246" s="421"/>
      <c r="X246" s="421"/>
      <c r="Y246" s="422"/>
      <c r="Z246" s="468"/>
      <c r="AA246" s="469"/>
      <c r="AB246" s="469"/>
      <c r="AC246" s="469"/>
      <c r="AD246" s="469"/>
      <c r="AE246" s="469"/>
      <c r="AF246" s="469"/>
      <c r="AG246" s="470"/>
      <c r="AH246" s="306"/>
      <c r="AI246" s="307"/>
      <c r="AJ246" s="307"/>
      <c r="AK246" s="307"/>
      <c r="AL246" s="307"/>
      <c r="AM246" s="393"/>
      <c r="AN246" s="306"/>
      <c r="AO246" s="307"/>
      <c r="AP246" s="307"/>
      <c r="AQ246" s="307"/>
      <c r="AR246" s="307"/>
      <c r="AS246" s="307"/>
      <c r="AT246" s="307"/>
      <c r="AU246" s="308"/>
    </row>
    <row r="247" spans="2:47" ht="12" customHeight="1">
      <c r="B247" s="471" t="s">
        <v>144</v>
      </c>
      <c r="C247" s="472"/>
      <c r="D247" s="472"/>
      <c r="E247" s="472"/>
      <c r="F247" s="472"/>
      <c r="G247" s="472"/>
      <c r="H247" s="472"/>
      <c r="I247" s="472"/>
      <c r="J247" s="472"/>
      <c r="K247" s="472"/>
      <c r="L247" s="472"/>
      <c r="M247" s="472"/>
      <c r="N247" s="472"/>
      <c r="O247" s="472"/>
      <c r="P247" s="472"/>
      <c r="Q247" s="472"/>
      <c r="R247" s="472"/>
      <c r="S247" s="472"/>
      <c r="T247" s="472"/>
      <c r="U247" s="472"/>
      <c r="V247" s="472"/>
      <c r="W247" s="472"/>
      <c r="X247" s="472"/>
      <c r="Y247" s="472"/>
      <c r="Z247" s="37"/>
      <c r="AA247" s="38"/>
      <c r="AB247" s="38"/>
      <c r="AC247" s="38"/>
      <c r="AD247" s="38"/>
      <c r="AE247" s="45"/>
      <c r="AF247" s="45"/>
      <c r="AG247" s="39"/>
      <c r="AH247" s="37"/>
      <c r="AI247" s="45"/>
      <c r="AJ247" s="38"/>
      <c r="AK247" s="38"/>
      <c r="AL247" s="38"/>
      <c r="AM247" s="39"/>
      <c r="AN247" s="37"/>
      <c r="AO247" s="38"/>
      <c r="AP247" s="89"/>
      <c r="AQ247" s="89"/>
      <c r="AR247" s="89"/>
      <c r="AS247" s="89"/>
      <c r="AT247" s="89"/>
      <c r="AU247" s="28"/>
    </row>
    <row r="248" spans="2:47" ht="12" customHeight="1">
      <c r="B248" s="471"/>
      <c r="C248" s="472"/>
      <c r="D248" s="472"/>
      <c r="E248" s="472"/>
      <c r="F248" s="472"/>
      <c r="G248" s="472"/>
      <c r="H248" s="472"/>
      <c r="I248" s="472"/>
      <c r="J248" s="472"/>
      <c r="K248" s="472"/>
      <c r="L248" s="472"/>
      <c r="M248" s="472"/>
      <c r="N248" s="472"/>
      <c r="O248" s="472"/>
      <c r="P248" s="472"/>
      <c r="Q248" s="472"/>
      <c r="R248" s="472"/>
      <c r="S248" s="472"/>
      <c r="T248" s="472"/>
      <c r="U248" s="472"/>
      <c r="V248" s="472"/>
      <c r="W248" s="472"/>
      <c r="X248" s="472"/>
      <c r="Y248" s="472"/>
      <c r="Z248" s="347">
        <f>SUM(Z238:AG244)</f>
        <v>0</v>
      </c>
      <c r="AA248" s="348"/>
      <c r="AB248" s="348"/>
      <c r="AC248" s="348"/>
      <c r="AD248" s="348"/>
      <c r="AE248" s="348"/>
      <c r="AF248" s="348"/>
      <c r="AG248" s="349"/>
      <c r="AH248" s="473">
        <f>SUM(AH238:AM246)</f>
        <v>0</v>
      </c>
      <c r="AI248" s="474"/>
      <c r="AJ248" s="474"/>
      <c r="AK248" s="474"/>
      <c r="AL248" s="474"/>
      <c r="AM248" s="475"/>
      <c r="AN248" s="473">
        <f>SUM(AN238:AU246)</f>
        <v>0</v>
      </c>
      <c r="AO248" s="474"/>
      <c r="AP248" s="474"/>
      <c r="AQ248" s="474"/>
      <c r="AR248" s="474"/>
      <c r="AS248" s="474"/>
      <c r="AT248" s="474"/>
      <c r="AU248" s="476"/>
    </row>
    <row r="249" spans="2:47" ht="12" customHeight="1">
      <c r="B249" s="459" t="s">
        <v>149</v>
      </c>
      <c r="C249" s="460"/>
      <c r="D249" s="460"/>
      <c r="E249" s="460"/>
      <c r="F249" s="460"/>
      <c r="G249" s="460"/>
      <c r="H249" s="460"/>
      <c r="I249" s="460"/>
      <c r="J249" s="460"/>
      <c r="K249" s="460"/>
      <c r="L249" s="460"/>
      <c r="M249" s="460"/>
      <c r="N249" s="404"/>
      <c r="O249" s="404"/>
      <c r="P249" s="404"/>
      <c r="Q249" s="404"/>
      <c r="R249" s="404"/>
      <c r="S249" s="404"/>
      <c r="T249" s="404"/>
      <c r="U249" s="404"/>
      <c r="V249" s="404"/>
      <c r="W249" s="404"/>
      <c r="X249" s="404"/>
      <c r="Y249" s="405"/>
      <c r="Z249" s="37"/>
      <c r="AA249" s="38"/>
      <c r="AB249" s="38"/>
      <c r="AC249" s="38"/>
      <c r="AD249" s="38"/>
      <c r="AE249" s="45"/>
      <c r="AF249" s="45"/>
      <c r="AG249" s="39"/>
      <c r="AH249" s="37"/>
      <c r="AI249" s="45"/>
      <c r="AJ249" s="38"/>
      <c r="AK249" s="38"/>
      <c r="AL249" s="38"/>
      <c r="AM249" s="39"/>
      <c r="AN249" s="37"/>
      <c r="AO249" s="38"/>
      <c r="AP249" s="89"/>
      <c r="AQ249" s="89"/>
      <c r="AR249" s="89"/>
      <c r="AS249" s="89"/>
      <c r="AT249" s="89"/>
      <c r="AU249" s="28"/>
    </row>
    <row r="250" spans="2:47" ht="12" customHeight="1" thickBot="1">
      <c r="B250" s="461"/>
      <c r="C250" s="462"/>
      <c r="D250" s="462"/>
      <c r="E250" s="462"/>
      <c r="F250" s="462"/>
      <c r="G250" s="462"/>
      <c r="H250" s="462"/>
      <c r="I250" s="462"/>
      <c r="J250" s="462"/>
      <c r="K250" s="462"/>
      <c r="L250" s="462"/>
      <c r="M250" s="462"/>
      <c r="N250" s="413"/>
      <c r="O250" s="413"/>
      <c r="P250" s="413"/>
      <c r="Q250" s="413"/>
      <c r="R250" s="413"/>
      <c r="S250" s="413"/>
      <c r="T250" s="413"/>
      <c r="U250" s="413"/>
      <c r="V250" s="413"/>
      <c r="W250" s="413"/>
      <c r="X250" s="413"/>
      <c r="Y250" s="414"/>
      <c r="Z250" s="350">
        <f>$Z$22+$Z$38+$Z$64+$Z$80+$Z$106+$Z$122+$Z$148+$Z$164+$Z$190+$Z$206+$Z$232+$Z$248</f>
        <v>0</v>
      </c>
      <c r="AA250" s="351"/>
      <c r="AB250" s="351"/>
      <c r="AC250" s="351"/>
      <c r="AD250" s="351"/>
      <c r="AE250" s="351"/>
      <c r="AF250" s="351"/>
      <c r="AG250" s="352"/>
      <c r="AH250" s="359">
        <f>$AH$22+$AH$38+$AH$64+$AH$80+$AH$106+$AH$122+$AH$148+$AH$164+$AH$190+$AH$206+$AH$232+$AH$248</f>
        <v>0</v>
      </c>
      <c r="AI250" s="360"/>
      <c r="AJ250" s="360"/>
      <c r="AK250" s="360"/>
      <c r="AL250" s="360"/>
      <c r="AM250" s="361"/>
      <c r="AN250" s="359">
        <f>$AN$22+$AN$38+$AN$64+$AN$80+$AN$106+$AN$122+$AN$148+$AN$164+$AN$190+$AN$206+$AN$232+$AN$248</f>
        <v>0</v>
      </c>
      <c r="AO250" s="360"/>
      <c r="AP250" s="360"/>
      <c r="AQ250" s="360"/>
      <c r="AR250" s="360"/>
      <c r="AS250" s="360"/>
      <c r="AT250" s="360"/>
      <c r="AU250" s="363"/>
    </row>
    <row r="251" spans="2:47" ht="12" customHeight="1">
      <c r="B251" s="34"/>
      <c r="C251" s="34"/>
      <c r="D251" s="34"/>
      <c r="E251" s="34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3"/>
      <c r="T251" s="103"/>
      <c r="U251" s="103"/>
      <c r="V251" s="103"/>
      <c r="W251" s="103"/>
      <c r="X251" s="103"/>
      <c r="Y251" s="59"/>
      <c r="Z251" s="59"/>
      <c r="AA251" s="59"/>
      <c r="AB251" s="59"/>
      <c r="AC251" s="59"/>
      <c r="AD251" s="59"/>
      <c r="AE251" s="104"/>
      <c r="AF251" s="104"/>
      <c r="AG251" s="104"/>
      <c r="AH251" s="104"/>
      <c r="AI251" s="101"/>
      <c r="AJ251" s="36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</row>
    <row r="252" spans="2:47" ht="12" customHeight="1">
      <c r="B252" s="34"/>
      <c r="C252" s="34"/>
      <c r="D252" s="34"/>
      <c r="E252" s="34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3"/>
      <c r="T252" s="103"/>
      <c r="U252" s="103"/>
      <c r="V252" s="103"/>
      <c r="W252" s="103"/>
      <c r="X252" s="103"/>
      <c r="Y252" s="59"/>
      <c r="Z252" s="59"/>
      <c r="AA252" s="59"/>
      <c r="AB252" s="59"/>
      <c r="AC252" s="59"/>
      <c r="AD252" s="59"/>
      <c r="AE252" s="104"/>
      <c r="AF252" s="104"/>
      <c r="AG252" s="104"/>
      <c r="AH252" s="104"/>
      <c r="AI252" s="33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</row>
    <row r="253" spans="2:47" ht="12" customHeight="1">
      <c r="B253" s="34"/>
      <c r="C253" s="34"/>
      <c r="D253" s="34"/>
      <c r="E253" s="34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3"/>
      <c r="T253" s="103"/>
      <c r="U253" s="103"/>
      <c r="V253" s="103"/>
      <c r="W253" s="103"/>
      <c r="X253" s="103"/>
      <c r="Y253" s="59"/>
      <c r="Z253" s="59"/>
      <c r="AA253" s="59"/>
      <c r="AB253" s="59"/>
      <c r="AC253" s="59"/>
      <c r="AD253" s="59"/>
      <c r="AE253" s="34"/>
      <c r="AF253" s="34"/>
      <c r="AG253" s="34"/>
      <c r="AH253" s="34"/>
      <c r="AI253" s="100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</row>
    <row r="254" spans="2:47">
      <c r="B254" s="35"/>
      <c r="C254" s="35"/>
      <c r="D254" s="34"/>
      <c r="E254" s="30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4"/>
    </row>
  </sheetData>
  <sheetProtection sheet="1" selectLockedCells="1"/>
  <mergeCells count="624">
    <mergeCell ref="AO2:AS2"/>
    <mergeCell ref="AT2:AU2"/>
    <mergeCell ref="Z14:AG14"/>
    <mergeCell ref="AH14:AM14"/>
    <mergeCell ref="AN14:AU14"/>
    <mergeCell ref="B13:K14"/>
    <mergeCell ref="L13:Y14"/>
    <mergeCell ref="AO3:AS4"/>
    <mergeCell ref="AT3:AU4"/>
    <mergeCell ref="W2:W6"/>
    <mergeCell ref="B3:V4"/>
    <mergeCell ref="AE2:AF2"/>
    <mergeCell ref="N2:S2"/>
    <mergeCell ref="AG2:AI2"/>
    <mergeCell ref="AJ2:AL2"/>
    <mergeCell ref="AM2:AN2"/>
    <mergeCell ref="F7:J8"/>
    <mergeCell ref="K7:V8"/>
    <mergeCell ref="AV3:AV13"/>
    <mergeCell ref="X5:AC5"/>
    <mergeCell ref="AE5:AH5"/>
    <mergeCell ref="AI5:AU6"/>
    <mergeCell ref="AE6:AH6"/>
    <mergeCell ref="X3:AC3"/>
    <mergeCell ref="AE3:AF4"/>
    <mergeCell ref="AG3:AI4"/>
    <mergeCell ref="AJ3:AL4"/>
    <mergeCell ref="AM3:AN4"/>
    <mergeCell ref="Z9:AG9"/>
    <mergeCell ref="AH9:AU9"/>
    <mergeCell ref="AN10:AU10"/>
    <mergeCell ref="AH10:AM10"/>
    <mergeCell ref="Z10:AG10"/>
    <mergeCell ref="Z12:AG12"/>
    <mergeCell ref="AH12:AM12"/>
    <mergeCell ref="W7:AB8"/>
    <mergeCell ref="AC7:AU8"/>
    <mergeCell ref="B9:Y10"/>
    <mergeCell ref="AN12:AU12"/>
    <mergeCell ref="B11:K12"/>
    <mergeCell ref="L11:Y12"/>
    <mergeCell ref="AV45:AV55"/>
    <mergeCell ref="X47:AC47"/>
    <mergeCell ref="AE47:AH47"/>
    <mergeCell ref="AI47:AU48"/>
    <mergeCell ref="AE48:AH48"/>
    <mergeCell ref="X45:AC45"/>
    <mergeCell ref="AE45:AF46"/>
    <mergeCell ref="AG45:AI46"/>
    <mergeCell ref="AJ45:AL46"/>
    <mergeCell ref="AM45:AN46"/>
    <mergeCell ref="AH51:AU51"/>
    <mergeCell ref="Z52:AG52"/>
    <mergeCell ref="AH52:AM52"/>
    <mergeCell ref="AN52:AU52"/>
    <mergeCell ref="B77:L78"/>
    <mergeCell ref="M77:Y78"/>
    <mergeCell ref="Z77:AG78"/>
    <mergeCell ref="AH78:AM78"/>
    <mergeCell ref="AN78:AU78"/>
    <mergeCell ref="B59:K60"/>
    <mergeCell ref="B55:K56"/>
    <mergeCell ref="L55:Y56"/>
    <mergeCell ref="Z56:AG56"/>
    <mergeCell ref="AH56:AM56"/>
    <mergeCell ref="AN56:AU56"/>
    <mergeCell ref="B57:K58"/>
    <mergeCell ref="L57:Y58"/>
    <mergeCell ref="Z58:AG58"/>
    <mergeCell ref="AH58:AM58"/>
    <mergeCell ref="AN58:AU58"/>
    <mergeCell ref="B61:L62"/>
    <mergeCell ref="M61:Y62"/>
    <mergeCell ref="Z61:AG62"/>
    <mergeCell ref="AH62:AM62"/>
    <mergeCell ref="AN62:AU62"/>
    <mergeCell ref="B67:Y68"/>
    <mergeCell ref="Z67:AG67"/>
    <mergeCell ref="AH67:AU67"/>
    <mergeCell ref="AH20:AM20"/>
    <mergeCell ref="AN20:AU20"/>
    <mergeCell ref="Z22:AG22"/>
    <mergeCell ref="AH22:AM22"/>
    <mergeCell ref="AN22:AU22"/>
    <mergeCell ref="Z19:AG20"/>
    <mergeCell ref="Z16:AG16"/>
    <mergeCell ref="AH16:AM16"/>
    <mergeCell ref="AN16:AU16"/>
    <mergeCell ref="Z18:AG18"/>
    <mergeCell ref="AH18:AM18"/>
    <mergeCell ref="AN18:AU18"/>
    <mergeCell ref="Z28:AG28"/>
    <mergeCell ref="AH28:AM28"/>
    <mergeCell ref="AN28:AU28"/>
    <mergeCell ref="Z30:AG30"/>
    <mergeCell ref="AH30:AM30"/>
    <mergeCell ref="AN30:AU30"/>
    <mergeCell ref="F23:J24"/>
    <mergeCell ref="K23:V24"/>
    <mergeCell ref="W23:AB24"/>
    <mergeCell ref="AC23:AU24"/>
    <mergeCell ref="B25:Y26"/>
    <mergeCell ref="Z25:AG25"/>
    <mergeCell ref="AH25:AU25"/>
    <mergeCell ref="Z26:AG26"/>
    <mergeCell ref="AH26:AM26"/>
    <mergeCell ref="AN26:AU26"/>
    <mergeCell ref="AN38:AU38"/>
    <mergeCell ref="Z40:AG40"/>
    <mergeCell ref="AH40:AM40"/>
    <mergeCell ref="AN40:AU40"/>
    <mergeCell ref="Z32:AG32"/>
    <mergeCell ref="AH32:AM32"/>
    <mergeCell ref="AN32:AU32"/>
    <mergeCell ref="Z34:AG34"/>
    <mergeCell ref="AH34:AM34"/>
    <mergeCell ref="AN34:AU34"/>
    <mergeCell ref="Z35:AG36"/>
    <mergeCell ref="AH36:AM36"/>
    <mergeCell ref="AN36:AU36"/>
    <mergeCell ref="B39:M40"/>
    <mergeCell ref="N39:Y40"/>
    <mergeCell ref="B29:K30"/>
    <mergeCell ref="L29:Y30"/>
    <mergeCell ref="B31:K32"/>
    <mergeCell ref="L31:Y32"/>
    <mergeCell ref="B37:Y38"/>
    <mergeCell ref="Z38:AG38"/>
    <mergeCell ref="AH38:AM38"/>
    <mergeCell ref="B33:K34"/>
    <mergeCell ref="L33:Y34"/>
    <mergeCell ref="B15:K16"/>
    <mergeCell ref="L15:Y16"/>
    <mergeCell ref="B17:K18"/>
    <mergeCell ref="L17:Y18"/>
    <mergeCell ref="B27:K28"/>
    <mergeCell ref="L27:Y28"/>
    <mergeCell ref="B19:L20"/>
    <mergeCell ref="M19:Y20"/>
    <mergeCell ref="B35:L36"/>
    <mergeCell ref="M35:Y36"/>
    <mergeCell ref="B21:Y22"/>
    <mergeCell ref="AO44:AS44"/>
    <mergeCell ref="AT44:AU44"/>
    <mergeCell ref="B45:V46"/>
    <mergeCell ref="F49:J50"/>
    <mergeCell ref="K49:V50"/>
    <mergeCell ref="W49:AB50"/>
    <mergeCell ref="AC49:AU50"/>
    <mergeCell ref="N44:S44"/>
    <mergeCell ref="W44:W48"/>
    <mergeCell ref="AE44:AF44"/>
    <mergeCell ref="AG44:AI44"/>
    <mergeCell ref="AJ44:AL44"/>
    <mergeCell ref="AM44:AN44"/>
    <mergeCell ref="AO45:AS46"/>
    <mergeCell ref="AT45:AU46"/>
    <mergeCell ref="B53:K54"/>
    <mergeCell ref="L53:Y54"/>
    <mergeCell ref="Z54:AG54"/>
    <mergeCell ref="AH54:AM54"/>
    <mergeCell ref="AN54:AU54"/>
    <mergeCell ref="B51:Y52"/>
    <mergeCell ref="Z51:AG51"/>
    <mergeCell ref="L59:Y60"/>
    <mergeCell ref="Z60:AG60"/>
    <mergeCell ref="AH60:AM60"/>
    <mergeCell ref="AN60:AU60"/>
    <mergeCell ref="Z68:AG68"/>
    <mergeCell ref="AH68:AM68"/>
    <mergeCell ref="AN68:AU68"/>
    <mergeCell ref="B63:Y64"/>
    <mergeCell ref="Z64:AG64"/>
    <mergeCell ref="AH64:AM64"/>
    <mergeCell ref="AN64:AU64"/>
    <mergeCell ref="F65:J66"/>
    <mergeCell ref="K65:V66"/>
    <mergeCell ref="W65:AB66"/>
    <mergeCell ref="AC65:AU66"/>
    <mergeCell ref="B69:K70"/>
    <mergeCell ref="L69:Y70"/>
    <mergeCell ref="Z70:AG70"/>
    <mergeCell ref="AH70:AM70"/>
    <mergeCell ref="AN70:AU70"/>
    <mergeCell ref="B71:K72"/>
    <mergeCell ref="L71:Y72"/>
    <mergeCell ref="Z72:AG72"/>
    <mergeCell ref="AH72:AM72"/>
    <mergeCell ref="AN72:AU72"/>
    <mergeCell ref="B73:K74"/>
    <mergeCell ref="L73:Y74"/>
    <mergeCell ref="Z74:AG74"/>
    <mergeCell ref="AH74:AM74"/>
    <mergeCell ref="AN74:AU74"/>
    <mergeCell ref="B75:K76"/>
    <mergeCell ref="L75:Y76"/>
    <mergeCell ref="Z76:AG76"/>
    <mergeCell ref="AH76:AM76"/>
    <mergeCell ref="AN76:AU76"/>
    <mergeCell ref="B79:Y80"/>
    <mergeCell ref="Z80:AG80"/>
    <mergeCell ref="AH80:AM80"/>
    <mergeCell ref="AN80:AU80"/>
    <mergeCell ref="B81:M82"/>
    <mergeCell ref="N81:Y82"/>
    <mergeCell ref="Z82:AG82"/>
    <mergeCell ref="AH82:AM82"/>
    <mergeCell ref="AN82:AU82"/>
    <mergeCell ref="AO212:AS212"/>
    <mergeCell ref="AT212:AU212"/>
    <mergeCell ref="B213:V214"/>
    <mergeCell ref="X213:AC213"/>
    <mergeCell ref="AE213:AF214"/>
    <mergeCell ref="AG213:AI214"/>
    <mergeCell ref="AJ213:AL214"/>
    <mergeCell ref="AM213:AN214"/>
    <mergeCell ref="AO213:AS214"/>
    <mergeCell ref="AT213:AU214"/>
    <mergeCell ref="N212:S212"/>
    <mergeCell ref="W212:W216"/>
    <mergeCell ref="AE212:AF212"/>
    <mergeCell ref="AG212:AI212"/>
    <mergeCell ref="AJ212:AL212"/>
    <mergeCell ref="AM212:AN212"/>
    <mergeCell ref="AV213:AV223"/>
    <mergeCell ref="X215:AC215"/>
    <mergeCell ref="AE215:AH215"/>
    <mergeCell ref="AI215:AU216"/>
    <mergeCell ref="AE216:AH216"/>
    <mergeCell ref="F217:J218"/>
    <mergeCell ref="K217:V218"/>
    <mergeCell ref="W217:AB218"/>
    <mergeCell ref="AC217:AU218"/>
    <mergeCell ref="B219:Y220"/>
    <mergeCell ref="Z219:AG219"/>
    <mergeCell ref="AH219:AU219"/>
    <mergeCell ref="Z220:AG220"/>
    <mergeCell ref="AH220:AM220"/>
    <mergeCell ref="AN220:AU220"/>
    <mergeCell ref="B221:K222"/>
    <mergeCell ref="L221:Y222"/>
    <mergeCell ref="Z222:AG222"/>
    <mergeCell ref="AH222:AM222"/>
    <mergeCell ref="AN222:AU222"/>
    <mergeCell ref="B223:K224"/>
    <mergeCell ref="L223:Y224"/>
    <mergeCell ref="Z224:AG224"/>
    <mergeCell ref="AH224:AM224"/>
    <mergeCell ref="AN224:AU224"/>
    <mergeCell ref="B225:K226"/>
    <mergeCell ref="L225:Y226"/>
    <mergeCell ref="Z226:AG226"/>
    <mergeCell ref="AH226:AM226"/>
    <mergeCell ref="AN226:AU226"/>
    <mergeCell ref="B227:K228"/>
    <mergeCell ref="L227:Y228"/>
    <mergeCell ref="Z228:AG228"/>
    <mergeCell ref="AH228:AM228"/>
    <mergeCell ref="AN228:AU228"/>
    <mergeCell ref="B229:L230"/>
    <mergeCell ref="M229:Y230"/>
    <mergeCell ref="Z229:AG230"/>
    <mergeCell ref="AH230:AM230"/>
    <mergeCell ref="AN230:AU230"/>
    <mergeCell ref="AH235:AU235"/>
    <mergeCell ref="Z236:AG236"/>
    <mergeCell ref="AH236:AM236"/>
    <mergeCell ref="AN236:AU236"/>
    <mergeCell ref="B231:Y232"/>
    <mergeCell ref="Z232:AG232"/>
    <mergeCell ref="AH232:AM232"/>
    <mergeCell ref="AN232:AU232"/>
    <mergeCell ref="F233:J234"/>
    <mergeCell ref="K233:V234"/>
    <mergeCell ref="W233:AB234"/>
    <mergeCell ref="AC233:AU234"/>
    <mergeCell ref="N86:S86"/>
    <mergeCell ref="W86:W90"/>
    <mergeCell ref="AE86:AF86"/>
    <mergeCell ref="AG86:AI86"/>
    <mergeCell ref="AJ86:AL86"/>
    <mergeCell ref="B245:L246"/>
    <mergeCell ref="M245:Y246"/>
    <mergeCell ref="Z245:AG246"/>
    <mergeCell ref="AH246:AM246"/>
    <mergeCell ref="B241:K242"/>
    <mergeCell ref="L241:Y242"/>
    <mergeCell ref="Z242:AG242"/>
    <mergeCell ref="AH242:AM242"/>
    <mergeCell ref="B243:K244"/>
    <mergeCell ref="L243:Y244"/>
    <mergeCell ref="Z244:AG244"/>
    <mergeCell ref="AH244:AM244"/>
    <mergeCell ref="B237:K238"/>
    <mergeCell ref="L237:Y238"/>
    <mergeCell ref="Z238:AG238"/>
    <mergeCell ref="AH238:AM238"/>
    <mergeCell ref="B239:K240"/>
    <mergeCell ref="L239:Y240"/>
    <mergeCell ref="Z240:AG240"/>
    <mergeCell ref="B87:V88"/>
    <mergeCell ref="X87:AC87"/>
    <mergeCell ref="AE87:AF88"/>
    <mergeCell ref="AG87:AI88"/>
    <mergeCell ref="AJ87:AL88"/>
    <mergeCell ref="AM87:AN88"/>
    <mergeCell ref="AO87:AS88"/>
    <mergeCell ref="B249:M250"/>
    <mergeCell ref="N249:Y250"/>
    <mergeCell ref="Z250:AG250"/>
    <mergeCell ref="AH250:AM250"/>
    <mergeCell ref="AN250:AU250"/>
    <mergeCell ref="AN246:AU246"/>
    <mergeCell ref="B247:Y248"/>
    <mergeCell ref="Z248:AG248"/>
    <mergeCell ref="AH248:AM248"/>
    <mergeCell ref="AN248:AU248"/>
    <mergeCell ref="AN242:AU242"/>
    <mergeCell ref="AN244:AU244"/>
    <mergeCell ref="AN238:AU238"/>
    <mergeCell ref="AH240:AM240"/>
    <mergeCell ref="AN240:AU240"/>
    <mergeCell ref="B235:Y236"/>
    <mergeCell ref="Z235:AG235"/>
    <mergeCell ref="AT87:AU88"/>
    <mergeCell ref="AV87:AV97"/>
    <mergeCell ref="X89:AC89"/>
    <mergeCell ref="AE89:AH89"/>
    <mergeCell ref="AI89:AU90"/>
    <mergeCell ref="AE90:AH90"/>
    <mergeCell ref="AM86:AN86"/>
    <mergeCell ref="AO86:AS86"/>
    <mergeCell ref="AT86:AU86"/>
    <mergeCell ref="F91:J92"/>
    <mergeCell ref="K91:V92"/>
    <mergeCell ref="W91:AB92"/>
    <mergeCell ref="AC91:AU92"/>
    <mergeCell ref="B93:Y94"/>
    <mergeCell ref="Z93:AG93"/>
    <mergeCell ref="AH93:AU93"/>
    <mergeCell ref="Z94:AG94"/>
    <mergeCell ref="AH94:AM94"/>
    <mergeCell ref="AN94:AU94"/>
    <mergeCell ref="B95:K96"/>
    <mergeCell ref="L95:Y96"/>
    <mergeCell ref="Z96:AG96"/>
    <mergeCell ref="AH96:AM96"/>
    <mergeCell ref="AN96:AU96"/>
    <mergeCell ref="B97:K98"/>
    <mergeCell ref="L97:Y98"/>
    <mergeCell ref="Z98:AG98"/>
    <mergeCell ref="AH98:AM98"/>
    <mergeCell ref="AN98:AU98"/>
    <mergeCell ref="B99:K100"/>
    <mergeCell ref="L99:Y100"/>
    <mergeCell ref="Z100:AG100"/>
    <mergeCell ref="AH100:AM100"/>
    <mergeCell ref="AN100:AU100"/>
    <mergeCell ref="B101:K102"/>
    <mergeCell ref="L101:Y102"/>
    <mergeCell ref="Z102:AG102"/>
    <mergeCell ref="AH102:AM102"/>
    <mergeCell ref="AN102:AU102"/>
    <mergeCell ref="B103:L104"/>
    <mergeCell ref="M103:Y104"/>
    <mergeCell ref="Z103:AG104"/>
    <mergeCell ref="AH104:AM104"/>
    <mergeCell ref="AN104:AU104"/>
    <mergeCell ref="B105:Y106"/>
    <mergeCell ref="Z106:AG106"/>
    <mergeCell ref="AH106:AM106"/>
    <mergeCell ref="AN106:AU106"/>
    <mergeCell ref="F107:J108"/>
    <mergeCell ref="K107:V108"/>
    <mergeCell ref="W107:AB108"/>
    <mergeCell ref="AC107:AU108"/>
    <mergeCell ref="B109:Y110"/>
    <mergeCell ref="Z109:AG109"/>
    <mergeCell ref="AH109:AU109"/>
    <mergeCell ref="Z110:AG110"/>
    <mergeCell ref="AH110:AM110"/>
    <mergeCell ref="AN110:AU110"/>
    <mergeCell ref="B111:K112"/>
    <mergeCell ref="L111:Y112"/>
    <mergeCell ref="Z112:AG112"/>
    <mergeCell ref="AH112:AM112"/>
    <mergeCell ref="AN112:AU112"/>
    <mergeCell ref="B113:K114"/>
    <mergeCell ref="L113:Y114"/>
    <mergeCell ref="Z114:AG114"/>
    <mergeCell ref="AH114:AM114"/>
    <mergeCell ref="AN114:AU114"/>
    <mergeCell ref="B115:K116"/>
    <mergeCell ref="L115:Y116"/>
    <mergeCell ref="Z116:AG116"/>
    <mergeCell ref="AH116:AM116"/>
    <mergeCell ref="AN116:AU116"/>
    <mergeCell ref="B117:K118"/>
    <mergeCell ref="L117:Y118"/>
    <mergeCell ref="Z118:AG118"/>
    <mergeCell ref="AH118:AM118"/>
    <mergeCell ref="AN118:AU118"/>
    <mergeCell ref="B119:L120"/>
    <mergeCell ref="M119:Y120"/>
    <mergeCell ref="Z119:AG120"/>
    <mergeCell ref="AH120:AM120"/>
    <mergeCell ref="AN120:AU120"/>
    <mergeCell ref="B121:Y122"/>
    <mergeCell ref="Z122:AG122"/>
    <mergeCell ref="AH122:AM122"/>
    <mergeCell ref="AN122:AU122"/>
    <mergeCell ref="B129:V130"/>
    <mergeCell ref="X129:AC129"/>
    <mergeCell ref="AE129:AF130"/>
    <mergeCell ref="AG129:AI130"/>
    <mergeCell ref="AJ129:AL130"/>
    <mergeCell ref="AM129:AN130"/>
    <mergeCell ref="AO129:AS130"/>
    <mergeCell ref="B123:M124"/>
    <mergeCell ref="N123:Y124"/>
    <mergeCell ref="Z124:AG124"/>
    <mergeCell ref="AH124:AM124"/>
    <mergeCell ref="AN124:AU124"/>
    <mergeCell ref="N128:S128"/>
    <mergeCell ref="W128:W132"/>
    <mergeCell ref="AE128:AF128"/>
    <mergeCell ref="AG128:AI128"/>
    <mergeCell ref="AJ128:AL128"/>
    <mergeCell ref="AT129:AU130"/>
    <mergeCell ref="AV129:AV139"/>
    <mergeCell ref="X131:AC131"/>
    <mergeCell ref="AE131:AH131"/>
    <mergeCell ref="AI131:AU132"/>
    <mergeCell ref="AE132:AH132"/>
    <mergeCell ref="AM128:AN128"/>
    <mergeCell ref="AO128:AS128"/>
    <mergeCell ref="AT128:AU128"/>
    <mergeCell ref="F133:J134"/>
    <mergeCell ref="K133:V134"/>
    <mergeCell ref="W133:AB134"/>
    <mergeCell ref="AC133:AU134"/>
    <mergeCell ref="B135:Y136"/>
    <mergeCell ref="Z135:AG135"/>
    <mergeCell ref="AH135:AU135"/>
    <mergeCell ref="Z136:AG136"/>
    <mergeCell ref="AH136:AM136"/>
    <mergeCell ref="AN136:AU136"/>
    <mergeCell ref="B137:K138"/>
    <mergeCell ref="L137:Y138"/>
    <mergeCell ref="Z138:AG138"/>
    <mergeCell ref="AH138:AM138"/>
    <mergeCell ref="AN138:AU138"/>
    <mergeCell ref="B139:K140"/>
    <mergeCell ref="L139:Y140"/>
    <mergeCell ref="Z140:AG140"/>
    <mergeCell ref="AH140:AM140"/>
    <mergeCell ref="AN140:AU140"/>
    <mergeCell ref="B141:K142"/>
    <mergeCell ref="L141:Y142"/>
    <mergeCell ref="Z142:AG142"/>
    <mergeCell ref="AH142:AM142"/>
    <mergeCell ref="AN142:AU142"/>
    <mergeCell ref="B143:K144"/>
    <mergeCell ref="L143:Y144"/>
    <mergeCell ref="Z144:AG144"/>
    <mergeCell ref="AH144:AM144"/>
    <mergeCell ref="AN144:AU144"/>
    <mergeCell ref="B145:L146"/>
    <mergeCell ref="M145:Y146"/>
    <mergeCell ref="Z145:AG146"/>
    <mergeCell ref="AH146:AM146"/>
    <mergeCell ref="AN146:AU146"/>
    <mergeCell ref="B147:Y148"/>
    <mergeCell ref="Z148:AG148"/>
    <mergeCell ref="AH148:AM148"/>
    <mergeCell ref="AN148:AU148"/>
    <mergeCell ref="F149:J150"/>
    <mergeCell ref="K149:V150"/>
    <mergeCell ref="W149:AB150"/>
    <mergeCell ref="AC149:AU150"/>
    <mergeCell ref="B151:Y152"/>
    <mergeCell ref="Z151:AG151"/>
    <mergeCell ref="AH151:AU151"/>
    <mergeCell ref="Z152:AG152"/>
    <mergeCell ref="AH152:AM152"/>
    <mergeCell ref="AN152:AU152"/>
    <mergeCell ref="B153:K154"/>
    <mergeCell ref="L153:Y154"/>
    <mergeCell ref="Z154:AG154"/>
    <mergeCell ref="AH154:AM154"/>
    <mergeCell ref="AN154:AU154"/>
    <mergeCell ref="B155:K156"/>
    <mergeCell ref="L155:Y156"/>
    <mergeCell ref="Z156:AG156"/>
    <mergeCell ref="AH156:AM156"/>
    <mergeCell ref="AN156:AU156"/>
    <mergeCell ref="B157:K158"/>
    <mergeCell ref="L157:Y158"/>
    <mergeCell ref="Z158:AG158"/>
    <mergeCell ref="AH158:AM158"/>
    <mergeCell ref="AN158:AU158"/>
    <mergeCell ref="B159:K160"/>
    <mergeCell ref="L159:Y160"/>
    <mergeCell ref="Z160:AG160"/>
    <mergeCell ref="AH160:AM160"/>
    <mergeCell ref="AN160:AU160"/>
    <mergeCell ref="B161:L162"/>
    <mergeCell ref="M161:Y162"/>
    <mergeCell ref="Z161:AG162"/>
    <mergeCell ref="AH162:AM162"/>
    <mergeCell ref="AN162:AU162"/>
    <mergeCell ref="B163:Y164"/>
    <mergeCell ref="Z164:AG164"/>
    <mergeCell ref="AH164:AM164"/>
    <mergeCell ref="AN164:AU164"/>
    <mergeCell ref="B171:V172"/>
    <mergeCell ref="X171:AC171"/>
    <mergeCell ref="AE171:AF172"/>
    <mergeCell ref="AG171:AI172"/>
    <mergeCell ref="AJ171:AL172"/>
    <mergeCell ref="AM171:AN172"/>
    <mergeCell ref="AO171:AS172"/>
    <mergeCell ref="B165:M166"/>
    <mergeCell ref="N165:Y166"/>
    <mergeCell ref="Z166:AG166"/>
    <mergeCell ref="AH166:AM166"/>
    <mergeCell ref="AN166:AU166"/>
    <mergeCell ref="N170:S170"/>
    <mergeCell ref="W170:W174"/>
    <mergeCell ref="AE170:AF170"/>
    <mergeCell ref="AG170:AI170"/>
    <mergeCell ref="AJ170:AL170"/>
    <mergeCell ref="AT171:AU172"/>
    <mergeCell ref="AV171:AV181"/>
    <mergeCell ref="X173:AC173"/>
    <mergeCell ref="AE173:AH173"/>
    <mergeCell ref="AI173:AU174"/>
    <mergeCell ref="AE174:AH174"/>
    <mergeCell ref="AM170:AN170"/>
    <mergeCell ref="AO170:AS170"/>
    <mergeCell ref="AT170:AU170"/>
    <mergeCell ref="F175:J176"/>
    <mergeCell ref="K175:V176"/>
    <mergeCell ref="W175:AB176"/>
    <mergeCell ref="AC175:AU176"/>
    <mergeCell ref="B177:Y178"/>
    <mergeCell ref="Z177:AG177"/>
    <mergeCell ref="AH177:AU177"/>
    <mergeCell ref="Z178:AG178"/>
    <mergeCell ref="AH178:AM178"/>
    <mergeCell ref="AN178:AU178"/>
    <mergeCell ref="B179:K180"/>
    <mergeCell ref="L179:Y180"/>
    <mergeCell ref="Z180:AG180"/>
    <mergeCell ref="AH180:AM180"/>
    <mergeCell ref="AN180:AU180"/>
    <mergeCell ref="B181:K182"/>
    <mergeCell ref="L181:Y182"/>
    <mergeCell ref="Z182:AG182"/>
    <mergeCell ref="AH182:AM182"/>
    <mergeCell ref="AN182:AU182"/>
    <mergeCell ref="B183:K184"/>
    <mergeCell ref="L183:Y184"/>
    <mergeCell ref="Z184:AG184"/>
    <mergeCell ref="AH184:AM184"/>
    <mergeCell ref="AN184:AU184"/>
    <mergeCell ref="B185:K186"/>
    <mergeCell ref="L185:Y186"/>
    <mergeCell ref="Z186:AG186"/>
    <mergeCell ref="AH186:AM186"/>
    <mergeCell ref="AN186:AU186"/>
    <mergeCell ref="B187:L188"/>
    <mergeCell ref="M187:Y188"/>
    <mergeCell ref="Z187:AG188"/>
    <mergeCell ref="AH188:AM188"/>
    <mergeCell ref="AN188:AU188"/>
    <mergeCell ref="B189:Y190"/>
    <mergeCell ref="Z190:AG190"/>
    <mergeCell ref="AH190:AM190"/>
    <mergeCell ref="AN190:AU190"/>
    <mergeCell ref="F191:J192"/>
    <mergeCell ref="K191:V192"/>
    <mergeCell ref="W191:AB192"/>
    <mergeCell ref="AC191:AU192"/>
    <mergeCell ref="B193:Y194"/>
    <mergeCell ref="Z193:AG193"/>
    <mergeCell ref="AH193:AU193"/>
    <mergeCell ref="Z194:AG194"/>
    <mergeCell ref="AH194:AM194"/>
    <mergeCell ref="AN194:AU194"/>
    <mergeCell ref="B195:K196"/>
    <mergeCell ref="L195:Y196"/>
    <mergeCell ref="Z196:AG196"/>
    <mergeCell ref="AH196:AM196"/>
    <mergeCell ref="AN196:AU196"/>
    <mergeCell ref="B197:K198"/>
    <mergeCell ref="L197:Y198"/>
    <mergeCell ref="Z198:AG198"/>
    <mergeCell ref="AH198:AM198"/>
    <mergeCell ref="AN198:AU198"/>
    <mergeCell ref="B199:K200"/>
    <mergeCell ref="L199:Y200"/>
    <mergeCell ref="Z200:AG200"/>
    <mergeCell ref="AH200:AM200"/>
    <mergeCell ref="AN200:AU200"/>
    <mergeCell ref="B201:K202"/>
    <mergeCell ref="L201:Y202"/>
    <mergeCell ref="Z202:AG202"/>
    <mergeCell ref="AH202:AM202"/>
    <mergeCell ref="AN202:AU202"/>
    <mergeCell ref="B207:M208"/>
    <mergeCell ref="N207:Y208"/>
    <mergeCell ref="Z208:AG208"/>
    <mergeCell ref="AH208:AM208"/>
    <mergeCell ref="AN208:AU208"/>
    <mergeCell ref="B203:L204"/>
    <mergeCell ref="M203:Y204"/>
    <mergeCell ref="Z203:AG204"/>
    <mergeCell ref="AH204:AM204"/>
    <mergeCell ref="AN204:AU204"/>
    <mergeCell ref="B205:Y206"/>
    <mergeCell ref="Z206:AG206"/>
    <mergeCell ref="AH206:AM206"/>
    <mergeCell ref="AN206:AU206"/>
  </mergeCells>
  <phoneticPr fontId="1"/>
  <dataValidations count="2">
    <dataValidation type="list" allowBlank="1" showInputMessage="1" showErrorMessage="1" sqref="B11:K18 B179:K186 B27:K34 B53:K60 B195:K202 B221:K228 B69:K76 B95:K102 B111:K118 B137:K144 B153:K160 B237:K244">
      <formula1>$AX$3:$AX$40</formula1>
    </dataValidation>
    <dataValidation type="list" allowBlank="1" showInputMessage="1" showErrorMessage="1" sqref="K7:V8 K23:V24 K217:V218 K65:V66 K107:V108 K149:V150 K191:V192 K49:V50 K91:V92 K133:V134 K175:V176 K233:V234">
      <formula1>$AZ$3:$AZ$45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B86"/>
  <sheetViews>
    <sheetView zoomScaleNormal="100" zoomScaleSheetLayoutView="85" workbookViewId="0">
      <selection activeCell="K7" sqref="K7:V8"/>
    </sheetView>
  </sheetViews>
  <sheetFormatPr defaultRowHeight="10.8"/>
  <cols>
    <col min="1" max="49" width="2.69921875" style="8" customWidth="1"/>
    <col min="50" max="50" width="24.09765625" style="8" customWidth="1"/>
    <col min="51" max="51" width="30.69921875" style="8" customWidth="1"/>
    <col min="52" max="52" width="20.69921875" style="8" customWidth="1"/>
    <col min="53" max="53" width="30.69921875" style="8" customWidth="1"/>
    <col min="54" max="54" width="9.69921875" style="123" customWidth="1"/>
    <col min="55" max="58" width="2.69921875" style="8" customWidth="1"/>
    <col min="59" max="16384" width="8.796875" style="8"/>
  </cols>
  <sheetData>
    <row r="1" spans="2:54" ht="11.4" thickBot="1"/>
    <row r="2" spans="2:54" ht="12" customHeight="1">
      <c r="K2" s="34"/>
      <c r="L2" s="34"/>
      <c r="M2" s="34"/>
      <c r="N2" s="425"/>
      <c r="O2" s="425"/>
      <c r="P2" s="425"/>
      <c r="Q2" s="425"/>
      <c r="R2" s="425"/>
      <c r="S2" s="425"/>
      <c r="T2" s="34"/>
      <c r="U2" s="34"/>
      <c r="V2" s="34"/>
      <c r="W2" s="499" t="s">
        <v>140</v>
      </c>
      <c r="X2" s="10"/>
      <c r="Y2" s="10"/>
      <c r="Z2" s="10"/>
      <c r="AA2" s="10"/>
      <c r="AB2" s="10"/>
      <c r="AC2" s="10"/>
      <c r="AD2" s="10"/>
      <c r="AE2" s="431" t="s">
        <v>124</v>
      </c>
      <c r="AF2" s="432"/>
      <c r="AG2" s="294" t="s">
        <v>17</v>
      </c>
      <c r="AH2" s="295"/>
      <c r="AI2" s="295"/>
      <c r="AJ2" s="431" t="s">
        <v>77</v>
      </c>
      <c r="AK2" s="201"/>
      <c r="AL2" s="432"/>
      <c r="AM2" s="431" t="s">
        <v>133</v>
      </c>
      <c r="AN2" s="432"/>
      <c r="AO2" s="433" t="s">
        <v>90</v>
      </c>
      <c r="AP2" s="433"/>
      <c r="AQ2" s="433"/>
      <c r="AR2" s="433"/>
      <c r="AS2" s="433"/>
      <c r="AT2" s="434" t="s">
        <v>91</v>
      </c>
      <c r="AU2" s="435"/>
    </row>
    <row r="3" spans="2:54" ht="12" customHeight="1">
      <c r="B3" s="498" t="s">
        <v>227</v>
      </c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500"/>
      <c r="X3" s="401" t="str">
        <f>IF('事業所税の申告書（第44号様式）'!$B$15="","",'事業所税の申告書（第44号様式）'!$B$15)</f>
        <v/>
      </c>
      <c r="Y3" s="402"/>
      <c r="Z3" s="402"/>
      <c r="AA3" s="402"/>
      <c r="AB3" s="402"/>
      <c r="AC3" s="402"/>
      <c r="AD3" s="52" t="s">
        <v>99</v>
      </c>
      <c r="AE3" s="437" t="s">
        <v>130</v>
      </c>
      <c r="AF3" s="438"/>
      <c r="AG3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3" s="217"/>
      <c r="AI3" s="217"/>
      <c r="AJ3" s="230"/>
      <c r="AK3" s="217"/>
      <c r="AL3" s="218"/>
      <c r="AM3" s="230"/>
      <c r="AN3" s="218"/>
      <c r="AO3" s="441" t="str">
        <f>CONCATENATE('事業所税の申告書（第44号様式）'!$AG$4,'事業所税の申告書（第44号様式）'!$AH$4,'事業所税の申告書（第44号様式）'!$AI$4,'事業所税の申告書（第44号様式）'!$AJ$4,'事業所税の申告書（第44号様式）'!$AK$4,'事業所税の申告書（第44号様式）'!$AL$4,'事業所税の申告書（第44号様式）'!$AM$4,'事業所税の申告書（第44号様式）'!$AN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3" s="441"/>
      <c r="AQ3" s="441"/>
      <c r="AR3" s="441"/>
      <c r="AS3" s="441"/>
      <c r="AT3" s="230"/>
      <c r="AU3" s="259"/>
      <c r="AV3" s="245" t="s">
        <v>148</v>
      </c>
      <c r="AX3" s="8" t="s">
        <v>150</v>
      </c>
      <c r="AY3" s="8" t="s">
        <v>188</v>
      </c>
      <c r="AZ3" s="8">
        <f>'事業所等明細書【新規・廃止】（第44号様式別表1）'!$F$12</f>
        <v>0</v>
      </c>
      <c r="BA3" s="8">
        <f>'事業所等明細書【新規・廃止】（第44号様式別表1）'!$L$12</f>
        <v>0</v>
      </c>
      <c r="BB3" s="123" t="str">
        <f>'事業所等明細書【新規・廃止】（第44号様式別表1）'!AH15</f>
        <v/>
      </c>
    </row>
    <row r="4" spans="2:54" ht="12" customHeight="1"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  <c r="T4" s="498"/>
      <c r="U4" s="498"/>
      <c r="V4" s="498"/>
      <c r="W4" s="500"/>
      <c r="X4" s="31"/>
      <c r="Y4" s="30"/>
      <c r="Z4" s="30"/>
      <c r="AA4" s="30"/>
      <c r="AB4" s="30"/>
      <c r="AC4" s="30"/>
      <c r="AD4" s="30"/>
      <c r="AE4" s="439"/>
      <c r="AF4" s="440"/>
      <c r="AG4" s="231"/>
      <c r="AH4" s="263"/>
      <c r="AI4" s="263"/>
      <c r="AJ4" s="231"/>
      <c r="AK4" s="263"/>
      <c r="AL4" s="232"/>
      <c r="AM4" s="231"/>
      <c r="AN4" s="232"/>
      <c r="AO4" s="441"/>
      <c r="AP4" s="441"/>
      <c r="AQ4" s="441"/>
      <c r="AR4" s="441"/>
      <c r="AS4" s="441"/>
      <c r="AT4" s="231"/>
      <c r="AU4" s="260"/>
      <c r="AV4" s="245"/>
      <c r="AX4" s="8" t="s">
        <v>151</v>
      </c>
      <c r="AY4" s="8" t="s">
        <v>189</v>
      </c>
      <c r="AZ4" s="8">
        <f>'事業所等明細書【新規・廃止】（第44号様式別表1）'!$F$16</f>
        <v>0</v>
      </c>
      <c r="BA4" s="8">
        <f>'事業所等明細書【新規・廃止】（第44号様式別表1）'!$L$16</f>
        <v>0</v>
      </c>
      <c r="BB4" s="123" t="str">
        <f>'事業所等明細書【新規・廃止】（第44号様式別表1）'!AH19</f>
        <v/>
      </c>
    </row>
    <row r="5" spans="2:54" ht="12" customHeight="1">
      <c r="B5" s="34"/>
      <c r="C5" s="34"/>
      <c r="D5" s="34"/>
      <c r="E5" s="34"/>
      <c r="F5" s="34"/>
      <c r="G5" s="34"/>
      <c r="H5" s="34"/>
      <c r="I5" s="34"/>
      <c r="J5" s="34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500"/>
      <c r="X5" s="401" t="str">
        <f>IF('事業所税の申告書（第44号様式）'!$K$15="","",'事業所税の申告書（第44号様式）'!$K$15)</f>
        <v/>
      </c>
      <c r="Y5" s="402"/>
      <c r="Z5" s="402"/>
      <c r="AA5" s="402"/>
      <c r="AB5" s="402"/>
      <c r="AC5" s="402"/>
      <c r="AD5" s="53" t="s">
        <v>100</v>
      </c>
      <c r="AE5" s="403" t="s">
        <v>106</v>
      </c>
      <c r="AF5" s="404"/>
      <c r="AG5" s="404"/>
      <c r="AH5" s="405"/>
      <c r="AI5" s="406" t="str">
        <f>IF('事業所税の申告書（第44号様式）'!$F$9="","",'事業所税の申告書（第44号様式）'!$F$9)</f>
        <v/>
      </c>
      <c r="AJ5" s="407"/>
      <c r="AK5" s="407"/>
      <c r="AL5" s="407"/>
      <c r="AM5" s="407"/>
      <c r="AN5" s="407"/>
      <c r="AO5" s="407"/>
      <c r="AP5" s="407"/>
      <c r="AQ5" s="407"/>
      <c r="AR5" s="407"/>
      <c r="AS5" s="407"/>
      <c r="AT5" s="407"/>
      <c r="AU5" s="408"/>
      <c r="AV5" s="245"/>
      <c r="AX5" s="8" t="s">
        <v>152</v>
      </c>
      <c r="AY5" s="8" t="s">
        <v>190</v>
      </c>
      <c r="AZ5" s="8">
        <f>'事業所等明細書【新規・廃止】（第44号様式別表1）'!$F$20</f>
        <v>0</v>
      </c>
      <c r="BA5" s="8">
        <f>'事業所等明細書【新規・廃止】（第44号様式別表1）'!$L$20</f>
        <v>0</v>
      </c>
      <c r="BB5" s="123" t="str">
        <f>'事業所等明細書【新規・廃止】（第44号様式別表1）'!AH23</f>
        <v/>
      </c>
    </row>
    <row r="6" spans="2:54" ht="12" customHeight="1" thickBot="1">
      <c r="B6" s="34"/>
      <c r="C6" s="34"/>
      <c r="D6" s="34"/>
      <c r="E6" s="34"/>
      <c r="F6" s="34"/>
      <c r="G6" s="34"/>
      <c r="H6" s="34"/>
      <c r="I6" s="34"/>
      <c r="J6" s="34"/>
      <c r="K6" s="72"/>
      <c r="L6" s="72"/>
      <c r="M6" s="34"/>
      <c r="N6" s="34"/>
      <c r="O6" s="34"/>
      <c r="P6" s="34"/>
      <c r="Q6" s="34"/>
      <c r="R6" s="34"/>
      <c r="S6" s="34"/>
      <c r="T6" s="34"/>
      <c r="U6" s="34"/>
      <c r="V6" s="34"/>
      <c r="W6" s="500"/>
      <c r="X6" s="34"/>
      <c r="Y6" s="34"/>
      <c r="Z6" s="34"/>
      <c r="AA6" s="34"/>
      <c r="AB6" s="34"/>
      <c r="AC6" s="34"/>
      <c r="AD6" s="57"/>
      <c r="AE6" s="424" t="s">
        <v>107</v>
      </c>
      <c r="AF6" s="425"/>
      <c r="AG6" s="425"/>
      <c r="AH6" s="426"/>
      <c r="AI6" s="453"/>
      <c r="AJ6" s="454"/>
      <c r="AK6" s="454"/>
      <c r="AL6" s="454"/>
      <c r="AM6" s="454"/>
      <c r="AN6" s="454"/>
      <c r="AO6" s="454"/>
      <c r="AP6" s="454"/>
      <c r="AQ6" s="454"/>
      <c r="AR6" s="454"/>
      <c r="AS6" s="454"/>
      <c r="AT6" s="454"/>
      <c r="AU6" s="455"/>
      <c r="AV6" s="245"/>
      <c r="AX6" s="8" t="s">
        <v>153</v>
      </c>
      <c r="AY6" s="8" t="s">
        <v>191</v>
      </c>
      <c r="AZ6" s="8">
        <f>'事業所等明細書【新規・廃止】（第44号様式別表1）'!$F$24</f>
        <v>0</v>
      </c>
      <c r="BA6" s="8">
        <f>'事業所等明細書【新規・廃止】（第44号様式別表1）'!$L$24</f>
        <v>0</v>
      </c>
      <c r="BB6" s="123" t="str">
        <f>'事業所等明細書【新規・廃止】（第44号様式別表1）'!AH27</f>
        <v/>
      </c>
    </row>
    <row r="7" spans="2:54" ht="12" customHeight="1">
      <c r="B7" s="73"/>
      <c r="C7" s="74"/>
      <c r="D7" s="74"/>
      <c r="E7" s="107"/>
      <c r="F7" s="417" t="s">
        <v>126</v>
      </c>
      <c r="G7" s="418"/>
      <c r="H7" s="418"/>
      <c r="I7" s="418"/>
      <c r="J7" s="419"/>
      <c r="K7" s="483"/>
      <c r="L7" s="484"/>
      <c r="M7" s="484"/>
      <c r="N7" s="484"/>
      <c r="O7" s="484"/>
      <c r="P7" s="484"/>
      <c r="Q7" s="484"/>
      <c r="R7" s="484"/>
      <c r="S7" s="484"/>
      <c r="T7" s="484"/>
      <c r="U7" s="484"/>
      <c r="V7" s="485"/>
      <c r="W7" s="486" t="s">
        <v>141</v>
      </c>
      <c r="X7" s="486"/>
      <c r="Y7" s="486"/>
      <c r="Z7" s="486"/>
      <c r="AA7" s="486"/>
      <c r="AB7" s="486"/>
      <c r="AC7" s="488" t="str">
        <f>IF($K7="","",INDEX($AZ$3:$BA$45,MATCH($K7,$AZ$3:$AZ$45,0),2))</f>
        <v/>
      </c>
      <c r="AD7" s="488"/>
      <c r="AE7" s="488"/>
      <c r="AF7" s="488"/>
      <c r="AG7" s="488"/>
      <c r="AH7" s="488"/>
      <c r="AI7" s="488"/>
      <c r="AJ7" s="488"/>
      <c r="AK7" s="488"/>
      <c r="AL7" s="488"/>
      <c r="AM7" s="488"/>
      <c r="AN7" s="488"/>
      <c r="AO7" s="488"/>
      <c r="AP7" s="488"/>
      <c r="AQ7" s="488"/>
      <c r="AR7" s="488"/>
      <c r="AS7" s="488"/>
      <c r="AT7" s="488"/>
      <c r="AU7" s="489"/>
      <c r="AV7" s="245"/>
      <c r="AX7" s="8" t="s">
        <v>154</v>
      </c>
      <c r="AY7" s="8" t="s">
        <v>192</v>
      </c>
      <c r="AZ7" s="8">
        <f>'事業所等明細書【新規・廃止】（第44号様式別表1）'!$F$28</f>
        <v>0</v>
      </c>
      <c r="BA7" s="8">
        <f>'事業所等明細書【新規・廃止】（第44号様式別表1）'!$L$28</f>
        <v>0</v>
      </c>
      <c r="BB7" s="123" t="str">
        <f>'事業所等明細書【新規・廃止】（第44号様式別表1）'!AH31</f>
        <v/>
      </c>
    </row>
    <row r="8" spans="2:54" ht="12" customHeight="1">
      <c r="B8" s="81"/>
      <c r="C8" s="41"/>
      <c r="D8" s="41"/>
      <c r="E8" s="106"/>
      <c r="F8" s="420"/>
      <c r="G8" s="421"/>
      <c r="H8" s="421"/>
      <c r="I8" s="421"/>
      <c r="J8" s="422"/>
      <c r="K8" s="254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6"/>
      <c r="W8" s="487"/>
      <c r="X8" s="487"/>
      <c r="Y8" s="487"/>
      <c r="Z8" s="487"/>
      <c r="AA8" s="487"/>
      <c r="AB8" s="487"/>
      <c r="AC8" s="490"/>
      <c r="AD8" s="490"/>
      <c r="AE8" s="490"/>
      <c r="AF8" s="490"/>
      <c r="AG8" s="490"/>
      <c r="AH8" s="490"/>
      <c r="AI8" s="490"/>
      <c r="AJ8" s="490"/>
      <c r="AK8" s="490"/>
      <c r="AL8" s="490"/>
      <c r="AM8" s="490"/>
      <c r="AN8" s="490"/>
      <c r="AO8" s="490"/>
      <c r="AP8" s="490"/>
      <c r="AQ8" s="490"/>
      <c r="AR8" s="490"/>
      <c r="AS8" s="490"/>
      <c r="AT8" s="490"/>
      <c r="AU8" s="491"/>
      <c r="AV8" s="245"/>
      <c r="AX8" s="8" t="s">
        <v>155</v>
      </c>
      <c r="AY8" s="8" t="s">
        <v>193</v>
      </c>
      <c r="AZ8" s="8">
        <f>'事業所等明細書【新規・廃止】（第44号様式別表1）'!$F$32</f>
        <v>0</v>
      </c>
      <c r="BA8" s="8">
        <f>'事業所等明細書【新規・廃止】（第44号様式別表1）'!$L$32</f>
        <v>0</v>
      </c>
      <c r="BB8" s="123" t="str">
        <f>'事業所等明細書【新規・廃止】（第44号様式別表1）'!AH35</f>
        <v/>
      </c>
    </row>
    <row r="9" spans="2:54" ht="12" customHeight="1">
      <c r="B9" s="492" t="s">
        <v>142</v>
      </c>
      <c r="C9" s="493"/>
      <c r="D9" s="493"/>
      <c r="E9" s="493"/>
      <c r="F9" s="493"/>
      <c r="G9" s="493"/>
      <c r="H9" s="493"/>
      <c r="I9" s="493"/>
      <c r="J9" s="493"/>
      <c r="K9" s="493"/>
      <c r="L9" s="493"/>
      <c r="M9" s="493"/>
      <c r="N9" s="493"/>
      <c r="O9" s="493"/>
      <c r="P9" s="493"/>
      <c r="Q9" s="493"/>
      <c r="R9" s="493"/>
      <c r="S9" s="493"/>
      <c r="T9" s="493"/>
      <c r="U9" s="493"/>
      <c r="V9" s="493"/>
      <c r="W9" s="493"/>
      <c r="X9" s="493"/>
      <c r="Y9" s="493"/>
      <c r="Z9" s="494" t="s">
        <v>18</v>
      </c>
      <c r="AA9" s="494"/>
      <c r="AB9" s="494"/>
      <c r="AC9" s="494"/>
      <c r="AD9" s="494"/>
      <c r="AE9" s="494"/>
      <c r="AF9" s="494"/>
      <c r="AG9" s="494"/>
      <c r="AH9" s="495" t="s">
        <v>36</v>
      </c>
      <c r="AI9" s="495"/>
      <c r="AJ9" s="495"/>
      <c r="AK9" s="495"/>
      <c r="AL9" s="495"/>
      <c r="AM9" s="495"/>
      <c r="AN9" s="495"/>
      <c r="AO9" s="495"/>
      <c r="AP9" s="495"/>
      <c r="AQ9" s="495"/>
      <c r="AR9" s="495"/>
      <c r="AS9" s="495"/>
      <c r="AT9" s="495"/>
      <c r="AU9" s="496"/>
      <c r="AV9" s="245"/>
      <c r="AX9" s="8" t="s">
        <v>156</v>
      </c>
      <c r="AY9" s="34" t="s">
        <v>194</v>
      </c>
      <c r="AZ9" s="8">
        <f>'事業所等明細書【新規・廃止】（第44号様式別表1）'!$F$36</f>
        <v>0</v>
      </c>
      <c r="BA9" s="8">
        <f>'事業所等明細書【新規・廃止】（第44号様式別表1）'!$L$36</f>
        <v>0</v>
      </c>
      <c r="BB9" s="123" t="str">
        <f>'事業所等明細書【新規・廃止】（第44号様式別表1）'!AH39</f>
        <v/>
      </c>
    </row>
    <row r="10" spans="2:54" ht="12" customHeight="1">
      <c r="B10" s="492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493"/>
      <c r="N10" s="493"/>
      <c r="O10" s="493"/>
      <c r="P10" s="493"/>
      <c r="Q10" s="493"/>
      <c r="R10" s="493"/>
      <c r="S10" s="493"/>
      <c r="T10" s="493"/>
      <c r="U10" s="493"/>
      <c r="V10" s="493"/>
      <c r="W10" s="493"/>
      <c r="X10" s="493"/>
      <c r="Y10" s="493"/>
      <c r="Z10" s="487" t="s">
        <v>145</v>
      </c>
      <c r="AA10" s="487"/>
      <c r="AB10" s="487"/>
      <c r="AC10" s="487"/>
      <c r="AD10" s="487"/>
      <c r="AE10" s="487"/>
      <c r="AF10" s="487"/>
      <c r="AG10" s="487"/>
      <c r="AH10" s="487" t="s">
        <v>146</v>
      </c>
      <c r="AI10" s="487"/>
      <c r="AJ10" s="487"/>
      <c r="AK10" s="487"/>
      <c r="AL10" s="487"/>
      <c r="AM10" s="487"/>
      <c r="AN10" s="487" t="s">
        <v>147</v>
      </c>
      <c r="AO10" s="487"/>
      <c r="AP10" s="487"/>
      <c r="AQ10" s="487"/>
      <c r="AR10" s="487"/>
      <c r="AS10" s="487"/>
      <c r="AT10" s="487"/>
      <c r="AU10" s="497"/>
      <c r="AV10" s="245"/>
      <c r="AX10" s="8" t="s">
        <v>157</v>
      </c>
      <c r="AY10" s="36" t="s">
        <v>195</v>
      </c>
      <c r="AZ10" s="8">
        <f>'事業所等明細書【新規・廃止】（第44号様式別表1）'!$F$54</f>
        <v>0</v>
      </c>
      <c r="BA10" s="8">
        <f>'事業所等明細書【新規・廃止】（第44号様式別表1）'!$L$54</f>
        <v>0</v>
      </c>
      <c r="BB10" s="123" t="str">
        <f>'事業所等明細書【新規・廃止】（第44号様式別表1）'!AH57</f>
        <v/>
      </c>
    </row>
    <row r="11" spans="2:54" ht="12" customHeight="1">
      <c r="B11" s="477"/>
      <c r="C11" s="261"/>
      <c r="D11" s="261"/>
      <c r="E11" s="261"/>
      <c r="F11" s="261"/>
      <c r="G11" s="261"/>
      <c r="H11" s="261"/>
      <c r="I11" s="261"/>
      <c r="J11" s="261"/>
      <c r="K11" s="261"/>
      <c r="L11" s="479" t="str">
        <f>IF($B11="","",INDEX($AX$3:$AY$40,MATCH($B11,$AX$3:$AX$40,0),2))</f>
        <v/>
      </c>
      <c r="M11" s="479"/>
      <c r="N11" s="479"/>
      <c r="O11" s="479"/>
      <c r="P11" s="479"/>
      <c r="Q11" s="479"/>
      <c r="R11" s="479"/>
      <c r="S11" s="479"/>
      <c r="T11" s="479"/>
      <c r="U11" s="479"/>
      <c r="V11" s="479"/>
      <c r="W11" s="479"/>
      <c r="X11" s="479"/>
      <c r="Y11" s="480"/>
      <c r="Z11" s="37"/>
      <c r="AA11" s="38"/>
      <c r="AB11" s="38"/>
      <c r="AC11" s="38"/>
      <c r="AD11" s="38"/>
      <c r="AE11" s="45"/>
      <c r="AF11" s="45"/>
      <c r="AG11" s="39" t="s">
        <v>20</v>
      </c>
      <c r="AH11" s="37"/>
      <c r="AI11" s="45"/>
      <c r="AJ11" s="38"/>
      <c r="AK11" s="38"/>
      <c r="AL11" s="38"/>
      <c r="AM11" s="39" t="s">
        <v>102</v>
      </c>
      <c r="AN11" s="37"/>
      <c r="AO11" s="38"/>
      <c r="AP11" s="89" t="s">
        <v>37</v>
      </c>
      <c r="AQ11" s="89"/>
      <c r="AR11" s="89" t="s">
        <v>32</v>
      </c>
      <c r="AS11" s="89"/>
      <c r="AT11" s="89" t="s">
        <v>31</v>
      </c>
      <c r="AU11" s="28" t="s">
        <v>30</v>
      </c>
      <c r="AV11" s="245"/>
      <c r="AX11" s="8" t="s">
        <v>158</v>
      </c>
      <c r="AY11" s="36" t="s">
        <v>196</v>
      </c>
      <c r="AZ11" s="8">
        <f>'事業所等明細書【新規・廃止】（第44号様式別表1）'!$F$58</f>
        <v>0</v>
      </c>
      <c r="BA11" s="8">
        <f>'事業所等明細書【新規・廃止】（第44号様式別表1）'!$L$58</f>
        <v>0</v>
      </c>
      <c r="BB11" s="123" t="str">
        <f>'事業所等明細書【新規・廃止】（第44号様式別表1）'!AH61</f>
        <v/>
      </c>
    </row>
    <row r="12" spans="2:54" ht="12" customHeight="1">
      <c r="B12" s="478"/>
      <c r="C12" s="262"/>
      <c r="D12" s="262"/>
      <c r="E12" s="262"/>
      <c r="F12" s="262"/>
      <c r="G12" s="262"/>
      <c r="H12" s="262"/>
      <c r="I12" s="262"/>
      <c r="J12" s="262"/>
      <c r="K12" s="262"/>
      <c r="L12" s="481"/>
      <c r="M12" s="481"/>
      <c r="N12" s="481"/>
      <c r="O12" s="481"/>
      <c r="P12" s="481"/>
      <c r="Q12" s="481"/>
      <c r="R12" s="481"/>
      <c r="S12" s="481"/>
      <c r="T12" s="481"/>
      <c r="U12" s="481"/>
      <c r="V12" s="481"/>
      <c r="W12" s="481"/>
      <c r="X12" s="481"/>
      <c r="Y12" s="482"/>
      <c r="Z12" s="376"/>
      <c r="AA12" s="377"/>
      <c r="AB12" s="377"/>
      <c r="AC12" s="377"/>
      <c r="AD12" s="377"/>
      <c r="AE12" s="377"/>
      <c r="AF12" s="377"/>
      <c r="AG12" s="378"/>
      <c r="AH12" s="306"/>
      <c r="AI12" s="307"/>
      <c r="AJ12" s="307"/>
      <c r="AK12" s="307"/>
      <c r="AL12" s="307"/>
      <c r="AM12" s="393"/>
      <c r="AN12" s="306"/>
      <c r="AO12" s="307"/>
      <c r="AP12" s="307"/>
      <c r="AQ12" s="307"/>
      <c r="AR12" s="307"/>
      <c r="AS12" s="307"/>
      <c r="AT12" s="307"/>
      <c r="AU12" s="308"/>
      <c r="AV12" s="245"/>
      <c r="AX12" s="8" t="s">
        <v>159</v>
      </c>
      <c r="AY12" s="34" t="s">
        <v>197</v>
      </c>
      <c r="AZ12" s="8">
        <f>'事業所等明細書【新規・廃止】（第44号様式別表1）'!$F$62</f>
        <v>0</v>
      </c>
      <c r="BA12" s="8">
        <f>'事業所等明細書【新規・廃止】（第44号様式別表1）'!$L$62</f>
        <v>0</v>
      </c>
      <c r="BB12" s="123" t="str">
        <f>'事業所等明細書【新規・廃止】（第44号様式別表1）'!AH65</f>
        <v/>
      </c>
    </row>
    <row r="13" spans="2:54" ht="12" customHeight="1">
      <c r="B13" s="477"/>
      <c r="C13" s="261"/>
      <c r="D13" s="261"/>
      <c r="E13" s="261"/>
      <c r="F13" s="261"/>
      <c r="G13" s="261"/>
      <c r="H13" s="261"/>
      <c r="I13" s="261"/>
      <c r="J13" s="261"/>
      <c r="K13" s="261"/>
      <c r="L13" s="479" t="str">
        <f t="shared" ref="L13" si="0">IF($B13="","",INDEX($AX$3:$AY$40,MATCH($B13,$AX$3:$AX$40,0),2))</f>
        <v/>
      </c>
      <c r="M13" s="479"/>
      <c r="N13" s="479"/>
      <c r="O13" s="479"/>
      <c r="P13" s="479"/>
      <c r="Q13" s="479"/>
      <c r="R13" s="479"/>
      <c r="S13" s="479"/>
      <c r="T13" s="479"/>
      <c r="U13" s="479"/>
      <c r="V13" s="479"/>
      <c r="W13" s="479"/>
      <c r="X13" s="479"/>
      <c r="Y13" s="480"/>
      <c r="Z13" s="37"/>
      <c r="AA13" s="38"/>
      <c r="AB13" s="38"/>
      <c r="AC13" s="38"/>
      <c r="AD13" s="38"/>
      <c r="AE13" s="45"/>
      <c r="AF13" s="45"/>
      <c r="AG13" s="39"/>
      <c r="AH13" s="37"/>
      <c r="AI13" s="45"/>
      <c r="AJ13" s="38"/>
      <c r="AK13" s="38"/>
      <c r="AL13" s="38"/>
      <c r="AM13" s="39"/>
      <c r="AN13" s="37"/>
      <c r="AO13" s="38"/>
      <c r="AP13" s="89"/>
      <c r="AQ13" s="89"/>
      <c r="AR13" s="89"/>
      <c r="AS13" s="89"/>
      <c r="AT13" s="89"/>
      <c r="AU13" s="28"/>
      <c r="AV13" s="245"/>
      <c r="AX13" s="8" t="s">
        <v>160</v>
      </c>
      <c r="AY13" s="8" t="s">
        <v>198</v>
      </c>
      <c r="AZ13" s="8">
        <f>'事業所等明細書【新規・廃止】（第44号様式別表1）'!$F$66</f>
        <v>0</v>
      </c>
      <c r="BA13" s="8">
        <f>'事業所等明細書【新規・廃止】（第44号様式別表1）'!$L$66</f>
        <v>0</v>
      </c>
      <c r="BB13" s="123" t="str">
        <f>'事業所等明細書【新規・廃止】（第44号様式別表1）'!AH69</f>
        <v/>
      </c>
    </row>
    <row r="14" spans="2:54" ht="12" customHeight="1">
      <c r="B14" s="478"/>
      <c r="C14" s="262"/>
      <c r="D14" s="262"/>
      <c r="E14" s="262"/>
      <c r="F14" s="262"/>
      <c r="G14" s="262"/>
      <c r="H14" s="262"/>
      <c r="I14" s="262"/>
      <c r="J14" s="262"/>
      <c r="K14" s="262"/>
      <c r="L14" s="481"/>
      <c r="M14" s="481"/>
      <c r="N14" s="481"/>
      <c r="O14" s="481"/>
      <c r="P14" s="481"/>
      <c r="Q14" s="481"/>
      <c r="R14" s="481"/>
      <c r="S14" s="481"/>
      <c r="T14" s="481"/>
      <c r="U14" s="481"/>
      <c r="V14" s="481"/>
      <c r="W14" s="481"/>
      <c r="X14" s="481"/>
      <c r="Y14" s="482"/>
      <c r="Z14" s="376"/>
      <c r="AA14" s="377"/>
      <c r="AB14" s="377"/>
      <c r="AC14" s="377"/>
      <c r="AD14" s="377"/>
      <c r="AE14" s="377"/>
      <c r="AF14" s="377"/>
      <c r="AG14" s="378"/>
      <c r="AH14" s="306"/>
      <c r="AI14" s="307"/>
      <c r="AJ14" s="307"/>
      <c r="AK14" s="307"/>
      <c r="AL14" s="307"/>
      <c r="AM14" s="393"/>
      <c r="AN14" s="306"/>
      <c r="AO14" s="307"/>
      <c r="AP14" s="307"/>
      <c r="AQ14" s="307"/>
      <c r="AR14" s="307"/>
      <c r="AS14" s="307"/>
      <c r="AT14" s="307"/>
      <c r="AU14" s="308"/>
      <c r="AX14" s="8" t="s">
        <v>161</v>
      </c>
      <c r="AY14" s="8" t="s">
        <v>199</v>
      </c>
      <c r="AZ14" s="8">
        <f>'事業所等明細書【新規・廃止】（第44号様式別表1）'!$F$70</f>
        <v>0</v>
      </c>
      <c r="BA14" s="8">
        <f>'事業所等明細書【新規・廃止】（第44号様式別表1）'!$L$70</f>
        <v>0</v>
      </c>
      <c r="BB14" s="123" t="str">
        <f>'事業所等明細書【新規・廃止】（第44号様式別表1）'!AH73</f>
        <v/>
      </c>
    </row>
    <row r="15" spans="2:54" ht="12" customHeight="1">
      <c r="B15" s="477"/>
      <c r="C15" s="261"/>
      <c r="D15" s="261"/>
      <c r="E15" s="261"/>
      <c r="F15" s="261"/>
      <c r="G15" s="261"/>
      <c r="H15" s="261"/>
      <c r="I15" s="261"/>
      <c r="J15" s="261"/>
      <c r="K15" s="261"/>
      <c r="L15" s="479" t="str">
        <f t="shared" ref="L15" si="1">IF($B15="","",INDEX($AX$3:$AY$40,MATCH($B15,$AX$3:$AX$40,0),2))</f>
        <v/>
      </c>
      <c r="M15" s="479"/>
      <c r="N15" s="479"/>
      <c r="O15" s="479"/>
      <c r="P15" s="479"/>
      <c r="Q15" s="479"/>
      <c r="R15" s="479"/>
      <c r="S15" s="479"/>
      <c r="T15" s="479"/>
      <c r="U15" s="479"/>
      <c r="V15" s="479"/>
      <c r="W15" s="479"/>
      <c r="X15" s="479"/>
      <c r="Y15" s="480"/>
      <c r="Z15" s="37"/>
      <c r="AA15" s="38"/>
      <c r="AB15" s="38"/>
      <c r="AC15" s="38"/>
      <c r="AD15" s="38"/>
      <c r="AE15" s="45"/>
      <c r="AF15" s="45"/>
      <c r="AG15" s="39"/>
      <c r="AH15" s="37"/>
      <c r="AI15" s="45"/>
      <c r="AJ15" s="38"/>
      <c r="AK15" s="38"/>
      <c r="AL15" s="38"/>
      <c r="AM15" s="39"/>
      <c r="AN15" s="37"/>
      <c r="AO15" s="38"/>
      <c r="AP15" s="89"/>
      <c r="AQ15" s="89"/>
      <c r="AR15" s="89"/>
      <c r="AS15" s="89"/>
      <c r="AT15" s="89"/>
      <c r="AU15" s="28"/>
      <c r="AX15" s="8" t="s">
        <v>162</v>
      </c>
      <c r="AY15" s="8" t="s">
        <v>200</v>
      </c>
      <c r="AZ15" s="8">
        <f>'事業所等明細書【新規・廃止】（第44号様式別表1）'!$F$74</f>
        <v>0</v>
      </c>
      <c r="BA15" s="8">
        <f>'事業所等明細書【新規・廃止】（第44号様式別表1）'!$L$74</f>
        <v>0</v>
      </c>
      <c r="BB15" s="123" t="str">
        <f>'事業所等明細書【新規・廃止】（第44号様式別表1）'!AH77</f>
        <v/>
      </c>
    </row>
    <row r="16" spans="2:54" ht="12" customHeight="1">
      <c r="B16" s="478"/>
      <c r="C16" s="262"/>
      <c r="D16" s="262"/>
      <c r="E16" s="262"/>
      <c r="F16" s="262"/>
      <c r="G16" s="262"/>
      <c r="H16" s="262"/>
      <c r="I16" s="262"/>
      <c r="J16" s="262"/>
      <c r="K16" s="262"/>
      <c r="L16" s="481"/>
      <c r="M16" s="481"/>
      <c r="N16" s="481"/>
      <c r="O16" s="481"/>
      <c r="P16" s="481"/>
      <c r="Q16" s="481"/>
      <c r="R16" s="481"/>
      <c r="S16" s="481"/>
      <c r="T16" s="481"/>
      <c r="U16" s="481"/>
      <c r="V16" s="481"/>
      <c r="W16" s="481"/>
      <c r="X16" s="481"/>
      <c r="Y16" s="482"/>
      <c r="Z16" s="376"/>
      <c r="AA16" s="377"/>
      <c r="AB16" s="377"/>
      <c r="AC16" s="377"/>
      <c r="AD16" s="377"/>
      <c r="AE16" s="377"/>
      <c r="AF16" s="377"/>
      <c r="AG16" s="378"/>
      <c r="AH16" s="306"/>
      <c r="AI16" s="307"/>
      <c r="AJ16" s="307"/>
      <c r="AK16" s="307"/>
      <c r="AL16" s="307"/>
      <c r="AM16" s="393"/>
      <c r="AN16" s="306"/>
      <c r="AO16" s="307"/>
      <c r="AP16" s="307"/>
      <c r="AQ16" s="307"/>
      <c r="AR16" s="307"/>
      <c r="AS16" s="307"/>
      <c r="AT16" s="307"/>
      <c r="AU16" s="308"/>
      <c r="AX16" s="8" t="s">
        <v>163</v>
      </c>
      <c r="AY16" s="8" t="s">
        <v>201</v>
      </c>
      <c r="AZ16" s="8">
        <f>'事業所等明細書【新規・廃止】（第44号様式別表1）'!$F$78</f>
        <v>0</v>
      </c>
      <c r="BA16" s="8">
        <f>'事業所等明細書【新規・廃止】（第44号様式別表1）'!$L$78</f>
        <v>0</v>
      </c>
      <c r="BB16" s="123" t="str">
        <f>'事業所等明細書【新規・廃止】（第44号様式別表1）'!AH81</f>
        <v/>
      </c>
    </row>
    <row r="17" spans="2:52" ht="12" customHeight="1">
      <c r="B17" s="477"/>
      <c r="C17" s="261"/>
      <c r="D17" s="261"/>
      <c r="E17" s="261"/>
      <c r="F17" s="261"/>
      <c r="G17" s="261"/>
      <c r="H17" s="261"/>
      <c r="I17" s="261"/>
      <c r="J17" s="261"/>
      <c r="K17" s="261"/>
      <c r="L17" s="479" t="str">
        <f t="shared" ref="L17" si="2">IF($B17="","",INDEX($AX$3:$AY$40,MATCH($B17,$AX$3:$AX$40,0),2))</f>
        <v/>
      </c>
      <c r="M17" s="479"/>
      <c r="N17" s="479"/>
      <c r="O17" s="479"/>
      <c r="P17" s="479"/>
      <c r="Q17" s="479"/>
      <c r="R17" s="479"/>
      <c r="S17" s="479"/>
      <c r="T17" s="479"/>
      <c r="U17" s="479"/>
      <c r="V17" s="479"/>
      <c r="W17" s="479"/>
      <c r="X17" s="479"/>
      <c r="Y17" s="480"/>
      <c r="Z17" s="37"/>
      <c r="AA17" s="38"/>
      <c r="AB17" s="38"/>
      <c r="AC17" s="38"/>
      <c r="AD17" s="38"/>
      <c r="AE17" s="45"/>
      <c r="AF17" s="45"/>
      <c r="AG17" s="39"/>
      <c r="AH17" s="37"/>
      <c r="AI17" s="45"/>
      <c r="AJ17" s="38"/>
      <c r="AK17" s="38"/>
      <c r="AL17" s="38"/>
      <c r="AM17" s="39"/>
      <c r="AN17" s="37"/>
      <c r="AO17" s="38"/>
      <c r="AP17" s="89"/>
      <c r="AQ17" s="89"/>
      <c r="AR17" s="89"/>
      <c r="AS17" s="89"/>
      <c r="AT17" s="89"/>
      <c r="AU17" s="28"/>
      <c r="AX17" s="8" t="s">
        <v>164</v>
      </c>
      <c r="AY17" s="8" t="s">
        <v>202</v>
      </c>
    </row>
    <row r="18" spans="2:52" ht="12" customHeight="1">
      <c r="B18" s="478"/>
      <c r="C18" s="262"/>
      <c r="D18" s="262"/>
      <c r="E18" s="262"/>
      <c r="F18" s="262"/>
      <c r="G18" s="262"/>
      <c r="H18" s="262"/>
      <c r="I18" s="262"/>
      <c r="J18" s="262"/>
      <c r="K18" s="262"/>
      <c r="L18" s="481"/>
      <c r="M18" s="481"/>
      <c r="N18" s="481"/>
      <c r="O18" s="481"/>
      <c r="P18" s="481"/>
      <c r="Q18" s="481"/>
      <c r="R18" s="481"/>
      <c r="S18" s="481"/>
      <c r="T18" s="481"/>
      <c r="U18" s="481"/>
      <c r="V18" s="481"/>
      <c r="W18" s="481"/>
      <c r="X18" s="481"/>
      <c r="Y18" s="482"/>
      <c r="Z18" s="376"/>
      <c r="AA18" s="377"/>
      <c r="AB18" s="377"/>
      <c r="AC18" s="377"/>
      <c r="AD18" s="377"/>
      <c r="AE18" s="377"/>
      <c r="AF18" s="377"/>
      <c r="AG18" s="378"/>
      <c r="AH18" s="306"/>
      <c r="AI18" s="307"/>
      <c r="AJ18" s="307"/>
      <c r="AK18" s="307"/>
      <c r="AL18" s="307"/>
      <c r="AM18" s="393"/>
      <c r="AN18" s="306"/>
      <c r="AO18" s="307"/>
      <c r="AP18" s="307"/>
      <c r="AQ18" s="307"/>
      <c r="AR18" s="307"/>
      <c r="AS18" s="307"/>
      <c r="AT18" s="307"/>
      <c r="AU18" s="308"/>
      <c r="AX18" s="8" t="s">
        <v>165</v>
      </c>
      <c r="AY18" s="8" t="s">
        <v>203</v>
      </c>
      <c r="AZ18" s="8" t="s">
        <v>228</v>
      </c>
    </row>
    <row r="19" spans="2:52" ht="12" customHeight="1">
      <c r="B19" s="459" t="s">
        <v>143</v>
      </c>
      <c r="C19" s="460"/>
      <c r="D19" s="460"/>
      <c r="E19" s="460"/>
      <c r="F19" s="460"/>
      <c r="G19" s="460"/>
      <c r="H19" s="460"/>
      <c r="I19" s="460"/>
      <c r="J19" s="460"/>
      <c r="K19" s="460"/>
      <c r="L19" s="460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5"/>
      <c r="Z19" s="465"/>
      <c r="AA19" s="466"/>
      <c r="AB19" s="466"/>
      <c r="AC19" s="466"/>
      <c r="AD19" s="466"/>
      <c r="AE19" s="466"/>
      <c r="AF19" s="466"/>
      <c r="AG19" s="467"/>
      <c r="AH19" s="37"/>
      <c r="AI19" s="45"/>
      <c r="AJ19" s="38"/>
      <c r="AK19" s="38"/>
      <c r="AL19" s="38"/>
      <c r="AM19" s="39"/>
      <c r="AN19" s="37"/>
      <c r="AO19" s="38"/>
      <c r="AP19" s="89"/>
      <c r="AQ19" s="89"/>
      <c r="AR19" s="89"/>
      <c r="AS19" s="89"/>
      <c r="AT19" s="89"/>
      <c r="AU19" s="28"/>
      <c r="AX19" s="8" t="s">
        <v>166</v>
      </c>
      <c r="AY19" s="8" t="s">
        <v>204</v>
      </c>
      <c r="AZ19" s="108" t="str">
        <f>IF($Z$12="","",ROUNDDOWN($Z$12*INDEX($AZ$3:$BB$16,MATCH($K$7,$AZ$3:$AZ$16,0),3)/12,2))</f>
        <v/>
      </c>
    </row>
    <row r="20" spans="2:52" ht="12" customHeight="1">
      <c r="B20" s="463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2"/>
      <c r="Z20" s="468"/>
      <c r="AA20" s="469"/>
      <c r="AB20" s="469"/>
      <c r="AC20" s="469"/>
      <c r="AD20" s="469"/>
      <c r="AE20" s="469"/>
      <c r="AF20" s="469"/>
      <c r="AG20" s="470"/>
      <c r="AH20" s="306"/>
      <c r="AI20" s="307"/>
      <c r="AJ20" s="307"/>
      <c r="AK20" s="307"/>
      <c r="AL20" s="307"/>
      <c r="AM20" s="393"/>
      <c r="AN20" s="306"/>
      <c r="AO20" s="307"/>
      <c r="AP20" s="307"/>
      <c r="AQ20" s="307"/>
      <c r="AR20" s="307"/>
      <c r="AS20" s="307"/>
      <c r="AT20" s="307"/>
      <c r="AU20" s="308"/>
      <c r="AX20" s="8" t="s">
        <v>167</v>
      </c>
      <c r="AY20" s="8" t="s">
        <v>205</v>
      </c>
      <c r="AZ20" s="108" t="str">
        <f>IF($Z$14="","",ROUNDDOWN($Z$14*INDEX($AZ$3:$BB$16,MATCH($K$7,$AZ$3:$AZ$16,0),3)/12,2))</f>
        <v/>
      </c>
    </row>
    <row r="21" spans="2:52" ht="12" customHeight="1">
      <c r="B21" s="471" t="s">
        <v>144</v>
      </c>
      <c r="C21" s="472"/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2"/>
      <c r="O21" s="472"/>
      <c r="P21" s="472"/>
      <c r="Q21" s="472"/>
      <c r="R21" s="472"/>
      <c r="S21" s="472"/>
      <c r="T21" s="472"/>
      <c r="U21" s="472"/>
      <c r="V21" s="472"/>
      <c r="W21" s="472"/>
      <c r="X21" s="472"/>
      <c r="Y21" s="472"/>
      <c r="Z21" s="37"/>
      <c r="AA21" s="38"/>
      <c r="AB21" s="38"/>
      <c r="AC21" s="38"/>
      <c r="AD21" s="38"/>
      <c r="AE21" s="45"/>
      <c r="AF21" s="45"/>
      <c r="AG21" s="39"/>
      <c r="AH21" s="37"/>
      <c r="AI21" s="45"/>
      <c r="AJ21" s="38"/>
      <c r="AK21" s="38"/>
      <c r="AL21" s="38"/>
      <c r="AM21" s="39"/>
      <c r="AN21" s="37"/>
      <c r="AO21" s="38"/>
      <c r="AP21" s="89"/>
      <c r="AQ21" s="89"/>
      <c r="AR21" s="89"/>
      <c r="AS21" s="89"/>
      <c r="AT21" s="89"/>
      <c r="AU21" s="28"/>
      <c r="AX21" s="8" t="s">
        <v>168</v>
      </c>
      <c r="AY21" s="8" t="s">
        <v>206</v>
      </c>
      <c r="AZ21" s="108" t="str">
        <f>IF($Z$16="","",ROUNDDOWN($Z$16*INDEX($AZ$3:$BB$16,MATCH($K$7,$AZ$3:$AZ$16,0),3)/12,2))</f>
        <v/>
      </c>
    </row>
    <row r="22" spans="2:52" ht="12" customHeight="1" thickBot="1">
      <c r="B22" s="501"/>
      <c r="C22" s="502"/>
      <c r="D22" s="502"/>
      <c r="E22" s="502"/>
      <c r="F22" s="502"/>
      <c r="G22" s="502"/>
      <c r="H22" s="502"/>
      <c r="I22" s="502"/>
      <c r="J22" s="502"/>
      <c r="K22" s="502"/>
      <c r="L22" s="502"/>
      <c r="M22" s="502"/>
      <c r="N22" s="502"/>
      <c r="O22" s="502"/>
      <c r="P22" s="502"/>
      <c r="Q22" s="502"/>
      <c r="R22" s="502"/>
      <c r="S22" s="502"/>
      <c r="T22" s="502"/>
      <c r="U22" s="502"/>
      <c r="V22" s="502"/>
      <c r="W22" s="502"/>
      <c r="X22" s="502"/>
      <c r="Y22" s="502"/>
      <c r="Z22" s="344">
        <f>SUM(Z12:AG18)</f>
        <v>0</v>
      </c>
      <c r="AA22" s="345"/>
      <c r="AB22" s="345"/>
      <c r="AC22" s="345"/>
      <c r="AD22" s="345"/>
      <c r="AE22" s="345"/>
      <c r="AF22" s="345"/>
      <c r="AG22" s="346"/>
      <c r="AH22" s="356">
        <f>SUM(AH12:AM20)</f>
        <v>0</v>
      </c>
      <c r="AI22" s="357"/>
      <c r="AJ22" s="357"/>
      <c r="AK22" s="357"/>
      <c r="AL22" s="357"/>
      <c r="AM22" s="358"/>
      <c r="AN22" s="356">
        <f>SUM(AN12:AU20)</f>
        <v>0</v>
      </c>
      <c r="AO22" s="357"/>
      <c r="AP22" s="357"/>
      <c r="AQ22" s="357"/>
      <c r="AR22" s="357"/>
      <c r="AS22" s="357"/>
      <c r="AT22" s="357"/>
      <c r="AU22" s="362"/>
      <c r="AX22" s="8" t="s">
        <v>169</v>
      </c>
      <c r="AY22" s="8" t="s">
        <v>207</v>
      </c>
      <c r="AZ22" s="108" t="str">
        <f>IF($Z$18="","",ROUNDDOWN($Z$18*INDEX($AZ$3:$BB$16,MATCH($K$7,$AZ$3:$AZ$16,0),3)/12,2))</f>
        <v/>
      </c>
    </row>
    <row r="23" spans="2:52" ht="12" customHeight="1">
      <c r="B23" s="73"/>
      <c r="C23" s="74"/>
      <c r="D23" s="74"/>
      <c r="E23" s="107"/>
      <c r="F23" s="417" t="s">
        <v>126</v>
      </c>
      <c r="G23" s="418"/>
      <c r="H23" s="418"/>
      <c r="I23" s="418"/>
      <c r="J23" s="419"/>
      <c r="K23" s="483"/>
      <c r="L23" s="484"/>
      <c r="M23" s="484"/>
      <c r="N23" s="484"/>
      <c r="O23" s="484"/>
      <c r="P23" s="484"/>
      <c r="Q23" s="484"/>
      <c r="R23" s="484"/>
      <c r="S23" s="484"/>
      <c r="T23" s="484"/>
      <c r="U23" s="484"/>
      <c r="V23" s="485"/>
      <c r="W23" s="486" t="s">
        <v>141</v>
      </c>
      <c r="X23" s="486"/>
      <c r="Y23" s="486"/>
      <c r="Z23" s="486"/>
      <c r="AA23" s="486"/>
      <c r="AB23" s="486"/>
      <c r="AC23" s="488" t="str">
        <f>IF($K23="","",INDEX($AZ$3:$BA$45,MATCH($K23,$AZ$3:$AZ$45,0),2))</f>
        <v/>
      </c>
      <c r="AD23" s="488"/>
      <c r="AE23" s="488"/>
      <c r="AF23" s="488"/>
      <c r="AG23" s="488"/>
      <c r="AH23" s="488"/>
      <c r="AI23" s="488"/>
      <c r="AJ23" s="488"/>
      <c r="AK23" s="488"/>
      <c r="AL23" s="488"/>
      <c r="AM23" s="488"/>
      <c r="AN23" s="488"/>
      <c r="AO23" s="488"/>
      <c r="AP23" s="488"/>
      <c r="AQ23" s="488"/>
      <c r="AR23" s="488"/>
      <c r="AS23" s="488"/>
      <c r="AT23" s="488"/>
      <c r="AU23" s="489"/>
      <c r="AX23" s="8" t="s">
        <v>170</v>
      </c>
      <c r="AY23" s="8" t="s">
        <v>208</v>
      </c>
      <c r="AZ23" s="108" t="str">
        <f>IF($Z$28="","",ROUNDDOWN($Z$28*INDEX($AZ$3:$BB$16,MATCH($K$23,$AZ$3:$AZ$16,0),3)/12,2))</f>
        <v/>
      </c>
    </row>
    <row r="24" spans="2:52" ht="12" customHeight="1">
      <c r="B24" s="81"/>
      <c r="C24" s="41"/>
      <c r="D24" s="41"/>
      <c r="E24" s="106"/>
      <c r="F24" s="420"/>
      <c r="G24" s="421"/>
      <c r="H24" s="421"/>
      <c r="I24" s="421"/>
      <c r="J24" s="422"/>
      <c r="K24" s="254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6"/>
      <c r="W24" s="487"/>
      <c r="X24" s="487"/>
      <c r="Y24" s="487"/>
      <c r="Z24" s="487"/>
      <c r="AA24" s="487"/>
      <c r="AB24" s="487"/>
      <c r="AC24" s="490"/>
      <c r="AD24" s="490"/>
      <c r="AE24" s="490"/>
      <c r="AF24" s="490"/>
      <c r="AG24" s="490"/>
      <c r="AH24" s="490"/>
      <c r="AI24" s="490"/>
      <c r="AJ24" s="490"/>
      <c r="AK24" s="490"/>
      <c r="AL24" s="490"/>
      <c r="AM24" s="490"/>
      <c r="AN24" s="490"/>
      <c r="AO24" s="490"/>
      <c r="AP24" s="490"/>
      <c r="AQ24" s="490"/>
      <c r="AR24" s="490"/>
      <c r="AS24" s="490"/>
      <c r="AT24" s="490"/>
      <c r="AU24" s="491"/>
      <c r="AX24" s="8" t="s">
        <v>171</v>
      </c>
      <c r="AY24" s="8" t="s">
        <v>209</v>
      </c>
      <c r="AZ24" s="108" t="str">
        <f>IF($Z$30="","",ROUNDDOWN($Z$30*INDEX($AZ$3:$BB$16,MATCH($K$23,$AZ$3:$AZ$16,0),3)/12,2))</f>
        <v/>
      </c>
    </row>
    <row r="25" spans="2:52" ht="12" customHeight="1">
      <c r="B25" s="492" t="s">
        <v>142</v>
      </c>
      <c r="C25" s="493"/>
      <c r="D25" s="493"/>
      <c r="E25" s="493"/>
      <c r="F25" s="493"/>
      <c r="G25" s="493"/>
      <c r="H25" s="493"/>
      <c r="I25" s="493"/>
      <c r="J25" s="493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4" t="s">
        <v>18</v>
      </c>
      <c r="AA25" s="494"/>
      <c r="AB25" s="494"/>
      <c r="AC25" s="494"/>
      <c r="AD25" s="494"/>
      <c r="AE25" s="494"/>
      <c r="AF25" s="494"/>
      <c r="AG25" s="494"/>
      <c r="AH25" s="495" t="s">
        <v>36</v>
      </c>
      <c r="AI25" s="495"/>
      <c r="AJ25" s="495"/>
      <c r="AK25" s="495"/>
      <c r="AL25" s="495"/>
      <c r="AM25" s="495"/>
      <c r="AN25" s="495"/>
      <c r="AO25" s="495"/>
      <c r="AP25" s="495"/>
      <c r="AQ25" s="495"/>
      <c r="AR25" s="495"/>
      <c r="AS25" s="495"/>
      <c r="AT25" s="495"/>
      <c r="AU25" s="496"/>
      <c r="AX25" s="8" t="s">
        <v>172</v>
      </c>
      <c r="AY25" s="8" t="s">
        <v>210</v>
      </c>
      <c r="AZ25" s="108" t="str">
        <f>IF($Z$32="","",ROUNDDOWN($Z$32*INDEX($AZ$3:$BB$16,MATCH($K$23,$AZ$3:$AZ$16,0),3)/12,2))</f>
        <v/>
      </c>
    </row>
    <row r="26" spans="2:52" ht="12" customHeight="1">
      <c r="B26" s="492"/>
      <c r="C26" s="493"/>
      <c r="D26" s="493"/>
      <c r="E26" s="493"/>
      <c r="F26" s="493"/>
      <c r="G26" s="493"/>
      <c r="H26" s="493"/>
      <c r="I26" s="493"/>
      <c r="J26" s="493"/>
      <c r="K26" s="493"/>
      <c r="L26" s="493"/>
      <c r="M26" s="493"/>
      <c r="N26" s="493"/>
      <c r="O26" s="493"/>
      <c r="P26" s="493"/>
      <c r="Q26" s="493"/>
      <c r="R26" s="493"/>
      <c r="S26" s="493"/>
      <c r="T26" s="493"/>
      <c r="U26" s="493"/>
      <c r="V26" s="493"/>
      <c r="W26" s="493"/>
      <c r="X26" s="493"/>
      <c r="Y26" s="493"/>
      <c r="Z26" s="487" t="s">
        <v>145</v>
      </c>
      <c r="AA26" s="487"/>
      <c r="AB26" s="487"/>
      <c r="AC26" s="487"/>
      <c r="AD26" s="487"/>
      <c r="AE26" s="487"/>
      <c r="AF26" s="487"/>
      <c r="AG26" s="487"/>
      <c r="AH26" s="487" t="s">
        <v>146</v>
      </c>
      <c r="AI26" s="487"/>
      <c r="AJ26" s="487"/>
      <c r="AK26" s="487"/>
      <c r="AL26" s="487"/>
      <c r="AM26" s="487"/>
      <c r="AN26" s="487" t="s">
        <v>147</v>
      </c>
      <c r="AO26" s="487"/>
      <c r="AP26" s="487"/>
      <c r="AQ26" s="487"/>
      <c r="AR26" s="487"/>
      <c r="AS26" s="487"/>
      <c r="AT26" s="487"/>
      <c r="AU26" s="497"/>
      <c r="AX26" s="8" t="s">
        <v>173</v>
      </c>
      <c r="AY26" s="8" t="s">
        <v>211</v>
      </c>
      <c r="AZ26" s="108" t="str">
        <f>IF($Z$34="","",ROUNDDOWN($Z$34*INDEX($AZ$3:$BB$16,MATCH($K$23,$AZ$3:$AZ$16,0),3)/12,2))</f>
        <v/>
      </c>
    </row>
    <row r="27" spans="2:52" ht="12" customHeight="1">
      <c r="B27" s="477"/>
      <c r="C27" s="261"/>
      <c r="D27" s="261"/>
      <c r="E27" s="261"/>
      <c r="F27" s="261"/>
      <c r="G27" s="261"/>
      <c r="H27" s="261"/>
      <c r="I27" s="261"/>
      <c r="J27" s="261"/>
      <c r="K27" s="261"/>
      <c r="L27" s="479" t="str">
        <f>IF($B27="","",INDEX($AX$3:$AY$40,MATCH($B27,$AX$3:$AX$40,0),2))</f>
        <v/>
      </c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80"/>
      <c r="Z27" s="37"/>
      <c r="AA27" s="38"/>
      <c r="AB27" s="38"/>
      <c r="AC27" s="38"/>
      <c r="AD27" s="38"/>
      <c r="AE27" s="45"/>
      <c r="AF27" s="45"/>
      <c r="AG27" s="39" t="s">
        <v>20</v>
      </c>
      <c r="AH27" s="37"/>
      <c r="AI27" s="45"/>
      <c r="AJ27" s="38"/>
      <c r="AK27" s="38"/>
      <c r="AL27" s="38"/>
      <c r="AM27" s="39" t="s">
        <v>102</v>
      </c>
      <c r="AN27" s="37"/>
      <c r="AO27" s="38"/>
      <c r="AP27" s="89" t="s">
        <v>37</v>
      </c>
      <c r="AQ27" s="89"/>
      <c r="AR27" s="89" t="s">
        <v>32</v>
      </c>
      <c r="AS27" s="89"/>
      <c r="AT27" s="89" t="s">
        <v>31</v>
      </c>
      <c r="AU27" s="28" t="s">
        <v>30</v>
      </c>
      <c r="AX27" s="8" t="s">
        <v>174</v>
      </c>
      <c r="AY27" s="8" t="s">
        <v>212</v>
      </c>
      <c r="AZ27" s="108" t="str">
        <f>IF($Z$54="","",ROUNDDOWN($Z$54*INDEX($AZ$3:$BB$16,MATCH($K$49,$AZ$3:$AZ$16,0),3)/12,2))</f>
        <v/>
      </c>
    </row>
    <row r="28" spans="2:52" ht="12" customHeight="1">
      <c r="B28" s="478"/>
      <c r="C28" s="262"/>
      <c r="D28" s="262"/>
      <c r="E28" s="262"/>
      <c r="F28" s="262"/>
      <c r="G28" s="262"/>
      <c r="H28" s="262"/>
      <c r="I28" s="262"/>
      <c r="J28" s="262"/>
      <c r="K28" s="262"/>
      <c r="L28" s="481"/>
      <c r="M28" s="481"/>
      <c r="N28" s="481"/>
      <c r="O28" s="481"/>
      <c r="P28" s="481"/>
      <c r="Q28" s="481"/>
      <c r="R28" s="481"/>
      <c r="S28" s="481"/>
      <c r="T28" s="481"/>
      <c r="U28" s="481"/>
      <c r="V28" s="481"/>
      <c r="W28" s="481"/>
      <c r="X28" s="481"/>
      <c r="Y28" s="482"/>
      <c r="Z28" s="376"/>
      <c r="AA28" s="377"/>
      <c r="AB28" s="377"/>
      <c r="AC28" s="377"/>
      <c r="AD28" s="377"/>
      <c r="AE28" s="377"/>
      <c r="AF28" s="377"/>
      <c r="AG28" s="378"/>
      <c r="AH28" s="306"/>
      <c r="AI28" s="307"/>
      <c r="AJ28" s="307"/>
      <c r="AK28" s="307"/>
      <c r="AL28" s="307"/>
      <c r="AM28" s="393"/>
      <c r="AN28" s="306"/>
      <c r="AO28" s="307"/>
      <c r="AP28" s="307"/>
      <c r="AQ28" s="307"/>
      <c r="AR28" s="307"/>
      <c r="AS28" s="307"/>
      <c r="AT28" s="307"/>
      <c r="AU28" s="308"/>
      <c r="AX28" s="8" t="s">
        <v>175</v>
      </c>
      <c r="AY28" s="8" t="s">
        <v>213</v>
      </c>
      <c r="AZ28" s="108" t="str">
        <f>IF($Z$56="","",ROUNDDOWN($Z$56*INDEX($AZ$3:$BB$16,MATCH($K$49,$AZ$3:$AZ$16,0),3)/12,2))</f>
        <v/>
      </c>
    </row>
    <row r="29" spans="2:52" ht="12" customHeight="1">
      <c r="B29" s="477"/>
      <c r="C29" s="261"/>
      <c r="D29" s="261"/>
      <c r="E29" s="261"/>
      <c r="F29" s="261"/>
      <c r="G29" s="261"/>
      <c r="H29" s="261"/>
      <c r="I29" s="261"/>
      <c r="J29" s="261"/>
      <c r="K29" s="261"/>
      <c r="L29" s="479" t="str">
        <f t="shared" ref="L29" si="3">IF($B29="","",INDEX($AX$3:$AY$40,MATCH($B29,$AX$3:$AX$40,0),2))</f>
        <v/>
      </c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80"/>
      <c r="Z29" s="37"/>
      <c r="AA29" s="38"/>
      <c r="AB29" s="38"/>
      <c r="AC29" s="38"/>
      <c r="AD29" s="38"/>
      <c r="AE29" s="45"/>
      <c r="AF29" s="45"/>
      <c r="AG29" s="39"/>
      <c r="AH29" s="37"/>
      <c r="AI29" s="45"/>
      <c r="AJ29" s="38"/>
      <c r="AK29" s="38"/>
      <c r="AL29" s="38"/>
      <c r="AM29" s="39"/>
      <c r="AN29" s="37"/>
      <c r="AO29" s="38"/>
      <c r="AP29" s="89"/>
      <c r="AQ29" s="89"/>
      <c r="AR29" s="89"/>
      <c r="AS29" s="89"/>
      <c r="AT29" s="89"/>
      <c r="AU29" s="28"/>
      <c r="AX29" s="8" t="s">
        <v>176</v>
      </c>
      <c r="AY29" s="8" t="s">
        <v>214</v>
      </c>
      <c r="AZ29" s="108" t="str">
        <f>IF($Z$58="","",ROUNDDOWN($Z$58*INDEX($AZ$3:$BB$16,MATCH($K$49,$AZ$3:$AZ$16,0),3)/12,2))</f>
        <v/>
      </c>
    </row>
    <row r="30" spans="2:52" ht="12" customHeight="1">
      <c r="B30" s="478"/>
      <c r="C30" s="262"/>
      <c r="D30" s="262"/>
      <c r="E30" s="262"/>
      <c r="F30" s="262"/>
      <c r="G30" s="262"/>
      <c r="H30" s="262"/>
      <c r="I30" s="262"/>
      <c r="J30" s="262"/>
      <c r="K30" s="262"/>
      <c r="L30" s="481"/>
      <c r="M30" s="481"/>
      <c r="N30" s="481"/>
      <c r="O30" s="481"/>
      <c r="P30" s="481"/>
      <c r="Q30" s="481"/>
      <c r="R30" s="481"/>
      <c r="S30" s="481"/>
      <c r="T30" s="481"/>
      <c r="U30" s="481"/>
      <c r="V30" s="481"/>
      <c r="W30" s="481"/>
      <c r="X30" s="481"/>
      <c r="Y30" s="482"/>
      <c r="Z30" s="376"/>
      <c r="AA30" s="377"/>
      <c r="AB30" s="377"/>
      <c r="AC30" s="377"/>
      <c r="AD30" s="377"/>
      <c r="AE30" s="377"/>
      <c r="AF30" s="377"/>
      <c r="AG30" s="378"/>
      <c r="AH30" s="306"/>
      <c r="AI30" s="307"/>
      <c r="AJ30" s="307"/>
      <c r="AK30" s="307"/>
      <c r="AL30" s="307"/>
      <c r="AM30" s="393"/>
      <c r="AN30" s="306"/>
      <c r="AO30" s="307"/>
      <c r="AP30" s="307"/>
      <c r="AQ30" s="307"/>
      <c r="AR30" s="307"/>
      <c r="AS30" s="307"/>
      <c r="AT30" s="307"/>
      <c r="AU30" s="308"/>
      <c r="AX30" s="8" t="s">
        <v>177</v>
      </c>
      <c r="AY30" s="8" t="s">
        <v>215</v>
      </c>
      <c r="AZ30" s="108" t="str">
        <f>IF($Z$60="","",ROUNDDOWN($Z$60*INDEX($AZ$3:$BB$16,MATCH($K$49,$AZ$3:$AZ$16,0),3)/12,2))</f>
        <v/>
      </c>
    </row>
    <row r="31" spans="2:52" ht="12" customHeight="1">
      <c r="B31" s="477"/>
      <c r="C31" s="261"/>
      <c r="D31" s="261"/>
      <c r="E31" s="261"/>
      <c r="F31" s="261"/>
      <c r="G31" s="261"/>
      <c r="H31" s="261"/>
      <c r="I31" s="261"/>
      <c r="J31" s="261"/>
      <c r="K31" s="261"/>
      <c r="L31" s="479" t="str">
        <f t="shared" ref="L31" si="4">IF($B31="","",INDEX($AX$3:$AY$40,MATCH($B31,$AX$3:$AX$40,0),2))</f>
        <v/>
      </c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80"/>
      <c r="Z31" s="37"/>
      <c r="AA31" s="38"/>
      <c r="AB31" s="38"/>
      <c r="AC31" s="38"/>
      <c r="AD31" s="38"/>
      <c r="AE31" s="45"/>
      <c r="AF31" s="45"/>
      <c r="AG31" s="39"/>
      <c r="AH31" s="37"/>
      <c r="AI31" s="45"/>
      <c r="AJ31" s="38"/>
      <c r="AK31" s="38"/>
      <c r="AL31" s="38"/>
      <c r="AM31" s="39"/>
      <c r="AN31" s="37"/>
      <c r="AO31" s="38"/>
      <c r="AP31" s="89"/>
      <c r="AQ31" s="89"/>
      <c r="AR31" s="89"/>
      <c r="AS31" s="89"/>
      <c r="AT31" s="89"/>
      <c r="AU31" s="28"/>
      <c r="AX31" s="8" t="s">
        <v>178</v>
      </c>
      <c r="AY31" s="8" t="s">
        <v>216</v>
      </c>
      <c r="AZ31" s="108" t="str">
        <f>IF($Z$70="","",ROUNDDOWN($Z$70*INDEX($AZ$3:$BB$16,MATCH($K$65,$AZ$3:$AZ$16,0),3)/12,2))</f>
        <v/>
      </c>
    </row>
    <row r="32" spans="2:52" ht="12" customHeight="1">
      <c r="B32" s="478"/>
      <c r="C32" s="262"/>
      <c r="D32" s="262"/>
      <c r="E32" s="262"/>
      <c r="F32" s="262"/>
      <c r="G32" s="262"/>
      <c r="H32" s="262"/>
      <c r="I32" s="262"/>
      <c r="J32" s="262"/>
      <c r="K32" s="262"/>
      <c r="L32" s="481"/>
      <c r="M32" s="481"/>
      <c r="N32" s="481"/>
      <c r="O32" s="481"/>
      <c r="P32" s="481"/>
      <c r="Q32" s="481"/>
      <c r="R32" s="481"/>
      <c r="S32" s="481"/>
      <c r="T32" s="481"/>
      <c r="U32" s="481"/>
      <c r="V32" s="481"/>
      <c r="W32" s="481"/>
      <c r="X32" s="481"/>
      <c r="Y32" s="482"/>
      <c r="Z32" s="376"/>
      <c r="AA32" s="377"/>
      <c r="AB32" s="377"/>
      <c r="AC32" s="377"/>
      <c r="AD32" s="377"/>
      <c r="AE32" s="377"/>
      <c r="AF32" s="377"/>
      <c r="AG32" s="378"/>
      <c r="AH32" s="306"/>
      <c r="AI32" s="307"/>
      <c r="AJ32" s="307"/>
      <c r="AK32" s="307"/>
      <c r="AL32" s="307"/>
      <c r="AM32" s="393"/>
      <c r="AN32" s="306"/>
      <c r="AO32" s="307"/>
      <c r="AP32" s="307"/>
      <c r="AQ32" s="307"/>
      <c r="AR32" s="307"/>
      <c r="AS32" s="307"/>
      <c r="AT32" s="307"/>
      <c r="AU32" s="308"/>
      <c r="AX32" s="8" t="s">
        <v>179</v>
      </c>
      <c r="AY32" s="8" t="s">
        <v>217</v>
      </c>
      <c r="AZ32" s="108" t="str">
        <f>IF($Z$72="","",ROUNDDOWN($Z$72*INDEX($AZ$3:$BB$16,MATCH($K$65,$AZ$3:$AZ$16,0),3)/12,2))</f>
        <v/>
      </c>
    </row>
    <row r="33" spans="2:52" ht="12" customHeight="1">
      <c r="B33" s="477"/>
      <c r="C33" s="261"/>
      <c r="D33" s="261"/>
      <c r="E33" s="261"/>
      <c r="F33" s="261"/>
      <c r="G33" s="261"/>
      <c r="H33" s="261"/>
      <c r="I33" s="261"/>
      <c r="J33" s="261"/>
      <c r="K33" s="261"/>
      <c r="L33" s="479" t="str">
        <f t="shared" ref="L33" si="5">IF($B33="","",INDEX($AX$3:$AY$40,MATCH($B33,$AX$3:$AX$40,0),2))</f>
        <v/>
      </c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80"/>
      <c r="Z33" s="37"/>
      <c r="AA33" s="38"/>
      <c r="AB33" s="38"/>
      <c r="AC33" s="38"/>
      <c r="AD33" s="38"/>
      <c r="AE33" s="45"/>
      <c r="AF33" s="45"/>
      <c r="AG33" s="39"/>
      <c r="AH33" s="37"/>
      <c r="AI33" s="45"/>
      <c r="AJ33" s="38"/>
      <c r="AK33" s="38"/>
      <c r="AL33" s="38"/>
      <c r="AM33" s="39"/>
      <c r="AN33" s="37"/>
      <c r="AO33" s="38"/>
      <c r="AP33" s="89"/>
      <c r="AQ33" s="89"/>
      <c r="AR33" s="89"/>
      <c r="AS33" s="89"/>
      <c r="AT33" s="89"/>
      <c r="AU33" s="28"/>
      <c r="AX33" s="8" t="s">
        <v>180</v>
      </c>
      <c r="AY33" s="8" t="s">
        <v>218</v>
      </c>
      <c r="AZ33" s="108" t="str">
        <f>IF($Z$74="","",ROUNDDOWN($Z$74*INDEX($AZ$3:$BB$16,MATCH($K$65,$AZ$3:$AZ$16,0),3)/12,2))</f>
        <v/>
      </c>
    </row>
    <row r="34" spans="2:52" ht="12" customHeight="1">
      <c r="B34" s="478"/>
      <c r="C34" s="262"/>
      <c r="D34" s="262"/>
      <c r="E34" s="262"/>
      <c r="F34" s="262"/>
      <c r="G34" s="262"/>
      <c r="H34" s="262"/>
      <c r="I34" s="262"/>
      <c r="J34" s="262"/>
      <c r="K34" s="262"/>
      <c r="L34" s="481"/>
      <c r="M34" s="481"/>
      <c r="N34" s="481"/>
      <c r="O34" s="481"/>
      <c r="P34" s="481"/>
      <c r="Q34" s="481"/>
      <c r="R34" s="481"/>
      <c r="S34" s="481"/>
      <c r="T34" s="481"/>
      <c r="U34" s="481"/>
      <c r="V34" s="481"/>
      <c r="W34" s="481"/>
      <c r="X34" s="481"/>
      <c r="Y34" s="482"/>
      <c r="Z34" s="376"/>
      <c r="AA34" s="377"/>
      <c r="AB34" s="377"/>
      <c r="AC34" s="377"/>
      <c r="AD34" s="377"/>
      <c r="AE34" s="377"/>
      <c r="AF34" s="377"/>
      <c r="AG34" s="378"/>
      <c r="AH34" s="306"/>
      <c r="AI34" s="307"/>
      <c r="AJ34" s="307"/>
      <c r="AK34" s="307"/>
      <c r="AL34" s="307"/>
      <c r="AM34" s="393"/>
      <c r="AN34" s="306"/>
      <c r="AO34" s="307"/>
      <c r="AP34" s="307"/>
      <c r="AQ34" s="307"/>
      <c r="AR34" s="307"/>
      <c r="AS34" s="307"/>
      <c r="AT34" s="307"/>
      <c r="AU34" s="308"/>
      <c r="AX34" s="8" t="s">
        <v>182</v>
      </c>
      <c r="AY34" s="8" t="s">
        <v>219</v>
      </c>
      <c r="AZ34" s="108" t="str">
        <f>IF($Z$76="","",ROUNDDOWN($Z$76*INDEX($AZ$3:$BB$16,MATCH($K$65,$AZ$3:$AZ$16,0),3)/12,2))</f>
        <v/>
      </c>
    </row>
    <row r="35" spans="2:52" ht="12" customHeight="1">
      <c r="B35" s="459" t="s">
        <v>143</v>
      </c>
      <c r="C35" s="460"/>
      <c r="D35" s="460"/>
      <c r="E35" s="460"/>
      <c r="F35" s="460"/>
      <c r="G35" s="460"/>
      <c r="H35" s="460"/>
      <c r="I35" s="460"/>
      <c r="J35" s="460"/>
      <c r="K35" s="460"/>
      <c r="L35" s="460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5"/>
      <c r="Z35" s="465"/>
      <c r="AA35" s="466"/>
      <c r="AB35" s="466"/>
      <c r="AC35" s="466"/>
      <c r="AD35" s="466"/>
      <c r="AE35" s="466"/>
      <c r="AF35" s="466"/>
      <c r="AG35" s="467"/>
      <c r="AH35" s="37"/>
      <c r="AI35" s="45"/>
      <c r="AJ35" s="38"/>
      <c r="AK35" s="38"/>
      <c r="AL35" s="38"/>
      <c r="AM35" s="39"/>
      <c r="AN35" s="37"/>
      <c r="AO35" s="38"/>
      <c r="AP35" s="89"/>
      <c r="AQ35" s="89"/>
      <c r="AR35" s="89"/>
      <c r="AS35" s="89"/>
      <c r="AT35" s="89"/>
      <c r="AU35" s="28"/>
      <c r="AX35" s="8" t="s">
        <v>181</v>
      </c>
      <c r="AY35" s="8" t="s">
        <v>220</v>
      </c>
      <c r="AZ35" s="108">
        <f>SUM($AZ$19:$AZ$34)</f>
        <v>0</v>
      </c>
    </row>
    <row r="36" spans="2:52" ht="12" customHeight="1">
      <c r="B36" s="463"/>
      <c r="C36" s="464"/>
      <c r="D36" s="464"/>
      <c r="E36" s="464"/>
      <c r="F36" s="464"/>
      <c r="G36" s="464"/>
      <c r="H36" s="464"/>
      <c r="I36" s="464"/>
      <c r="J36" s="464"/>
      <c r="K36" s="464"/>
      <c r="L36" s="464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2"/>
      <c r="Z36" s="468"/>
      <c r="AA36" s="469"/>
      <c r="AB36" s="469"/>
      <c r="AC36" s="469"/>
      <c r="AD36" s="469"/>
      <c r="AE36" s="469"/>
      <c r="AF36" s="469"/>
      <c r="AG36" s="470"/>
      <c r="AH36" s="306"/>
      <c r="AI36" s="307"/>
      <c r="AJ36" s="307"/>
      <c r="AK36" s="307"/>
      <c r="AL36" s="307"/>
      <c r="AM36" s="393"/>
      <c r="AN36" s="306"/>
      <c r="AO36" s="307"/>
      <c r="AP36" s="307"/>
      <c r="AQ36" s="307"/>
      <c r="AR36" s="307"/>
      <c r="AS36" s="307"/>
      <c r="AT36" s="307"/>
      <c r="AU36" s="308"/>
      <c r="AX36" s="8" t="s">
        <v>183</v>
      </c>
      <c r="AY36" s="8" t="s">
        <v>221</v>
      </c>
    </row>
    <row r="37" spans="2:52" ht="12" customHeight="1">
      <c r="B37" s="471" t="s">
        <v>144</v>
      </c>
      <c r="C37" s="472"/>
      <c r="D37" s="472"/>
      <c r="E37" s="472"/>
      <c r="F37" s="472"/>
      <c r="G37" s="472"/>
      <c r="H37" s="472"/>
      <c r="I37" s="472"/>
      <c r="J37" s="472"/>
      <c r="K37" s="472"/>
      <c r="L37" s="472"/>
      <c r="M37" s="472"/>
      <c r="N37" s="472"/>
      <c r="O37" s="472"/>
      <c r="P37" s="472"/>
      <c r="Q37" s="472"/>
      <c r="R37" s="472"/>
      <c r="S37" s="472"/>
      <c r="T37" s="472"/>
      <c r="U37" s="472"/>
      <c r="V37" s="472"/>
      <c r="W37" s="472"/>
      <c r="X37" s="472"/>
      <c r="Y37" s="472"/>
      <c r="Z37" s="37"/>
      <c r="AA37" s="38"/>
      <c r="AB37" s="38"/>
      <c r="AC37" s="38"/>
      <c r="AD37" s="38"/>
      <c r="AE37" s="45"/>
      <c r="AF37" s="45"/>
      <c r="AG37" s="39"/>
      <c r="AH37" s="37"/>
      <c r="AI37" s="45"/>
      <c r="AJ37" s="38"/>
      <c r="AK37" s="38"/>
      <c r="AL37" s="38"/>
      <c r="AM37" s="39"/>
      <c r="AN37" s="37"/>
      <c r="AO37" s="38"/>
      <c r="AP37" s="89"/>
      <c r="AQ37" s="89"/>
      <c r="AR37" s="89"/>
      <c r="AS37" s="89"/>
      <c r="AT37" s="89"/>
      <c r="AU37" s="28"/>
      <c r="AX37" s="8" t="s">
        <v>184</v>
      </c>
      <c r="AY37" s="8" t="s">
        <v>222</v>
      </c>
    </row>
    <row r="38" spans="2:52" ht="12" customHeight="1">
      <c r="B38" s="471"/>
      <c r="C38" s="472"/>
      <c r="D38" s="472"/>
      <c r="E38" s="472"/>
      <c r="F38" s="472"/>
      <c r="G38" s="472"/>
      <c r="H38" s="472"/>
      <c r="I38" s="472"/>
      <c r="J38" s="472"/>
      <c r="K38" s="472"/>
      <c r="L38" s="472"/>
      <c r="M38" s="472"/>
      <c r="N38" s="472"/>
      <c r="O38" s="472"/>
      <c r="P38" s="472"/>
      <c r="Q38" s="472"/>
      <c r="R38" s="472"/>
      <c r="S38" s="472"/>
      <c r="T38" s="472"/>
      <c r="U38" s="472"/>
      <c r="V38" s="472"/>
      <c r="W38" s="472"/>
      <c r="X38" s="472"/>
      <c r="Y38" s="472"/>
      <c r="Z38" s="347">
        <f>SUM(Z28:AG34)</f>
        <v>0</v>
      </c>
      <c r="AA38" s="348"/>
      <c r="AB38" s="348"/>
      <c r="AC38" s="348"/>
      <c r="AD38" s="348"/>
      <c r="AE38" s="348"/>
      <c r="AF38" s="348"/>
      <c r="AG38" s="349"/>
      <c r="AH38" s="473">
        <f>SUM(AH28:AM36)</f>
        <v>0</v>
      </c>
      <c r="AI38" s="474"/>
      <c r="AJ38" s="474"/>
      <c r="AK38" s="474"/>
      <c r="AL38" s="474"/>
      <c r="AM38" s="475"/>
      <c r="AN38" s="473">
        <f>SUM(AN28:AU36)</f>
        <v>0</v>
      </c>
      <c r="AO38" s="474"/>
      <c r="AP38" s="474"/>
      <c r="AQ38" s="474"/>
      <c r="AR38" s="474"/>
      <c r="AS38" s="474"/>
      <c r="AT38" s="474"/>
      <c r="AU38" s="476"/>
      <c r="AX38" s="8" t="s">
        <v>185</v>
      </c>
      <c r="AY38" s="8" t="s">
        <v>223</v>
      </c>
    </row>
    <row r="39" spans="2:52" ht="12" customHeight="1">
      <c r="B39" s="459" t="s">
        <v>149</v>
      </c>
      <c r="C39" s="460"/>
      <c r="D39" s="460"/>
      <c r="E39" s="460"/>
      <c r="F39" s="460"/>
      <c r="G39" s="460"/>
      <c r="H39" s="460"/>
      <c r="I39" s="460"/>
      <c r="J39" s="460"/>
      <c r="K39" s="460"/>
      <c r="L39" s="460"/>
      <c r="M39" s="460"/>
      <c r="N39" s="404"/>
      <c r="O39" s="404"/>
      <c r="P39" s="404"/>
      <c r="Q39" s="404"/>
      <c r="R39" s="404"/>
      <c r="S39" s="404"/>
      <c r="T39" s="404"/>
      <c r="U39" s="404"/>
      <c r="V39" s="404"/>
      <c r="W39" s="404"/>
      <c r="X39" s="404"/>
      <c r="Y39" s="405"/>
      <c r="Z39" s="37"/>
      <c r="AA39" s="38"/>
      <c r="AB39" s="38"/>
      <c r="AC39" s="38"/>
      <c r="AD39" s="38"/>
      <c r="AE39" s="45"/>
      <c r="AF39" s="45"/>
      <c r="AG39" s="39"/>
      <c r="AH39" s="37"/>
      <c r="AI39" s="45"/>
      <c r="AJ39" s="38"/>
      <c r="AK39" s="38"/>
      <c r="AL39" s="38"/>
      <c r="AM39" s="39"/>
      <c r="AN39" s="37"/>
      <c r="AO39" s="38"/>
      <c r="AP39" s="89"/>
      <c r="AQ39" s="89"/>
      <c r="AR39" s="89"/>
      <c r="AS39" s="89"/>
      <c r="AT39" s="89"/>
      <c r="AU39" s="28"/>
      <c r="AX39" s="8" t="s">
        <v>186</v>
      </c>
      <c r="AY39" s="8" t="s">
        <v>224</v>
      </c>
    </row>
    <row r="40" spans="2:52" ht="12" customHeight="1" thickBot="1">
      <c r="B40" s="461"/>
      <c r="C40" s="462"/>
      <c r="D40" s="462"/>
      <c r="E40" s="462"/>
      <c r="F40" s="462"/>
      <c r="G40" s="462"/>
      <c r="H40" s="462"/>
      <c r="I40" s="462"/>
      <c r="J40" s="462"/>
      <c r="K40" s="462"/>
      <c r="L40" s="462"/>
      <c r="M40" s="462"/>
      <c r="N40" s="413"/>
      <c r="O40" s="413"/>
      <c r="P40" s="413"/>
      <c r="Q40" s="413"/>
      <c r="R40" s="413"/>
      <c r="S40" s="413"/>
      <c r="T40" s="413"/>
      <c r="U40" s="413"/>
      <c r="V40" s="413"/>
      <c r="W40" s="413"/>
      <c r="X40" s="413"/>
      <c r="Y40" s="414"/>
      <c r="Z40" s="350">
        <f>$Z$22+$Z$38+$Z$64+$Z$80</f>
        <v>0</v>
      </c>
      <c r="AA40" s="351"/>
      <c r="AB40" s="351"/>
      <c r="AC40" s="351"/>
      <c r="AD40" s="351"/>
      <c r="AE40" s="351"/>
      <c r="AF40" s="351"/>
      <c r="AG40" s="352"/>
      <c r="AH40" s="359">
        <f>$AH$22+$AH$38+$AH$64+$AH$80</f>
        <v>0</v>
      </c>
      <c r="AI40" s="360"/>
      <c r="AJ40" s="360"/>
      <c r="AK40" s="360"/>
      <c r="AL40" s="360"/>
      <c r="AM40" s="361"/>
      <c r="AN40" s="359">
        <f>$AN$22+$AN$38+$AN$64+$AN$80</f>
        <v>0</v>
      </c>
      <c r="AO40" s="360"/>
      <c r="AP40" s="360"/>
      <c r="AQ40" s="360"/>
      <c r="AR40" s="360"/>
      <c r="AS40" s="360"/>
      <c r="AT40" s="360"/>
      <c r="AU40" s="363"/>
      <c r="AX40" s="8" t="s">
        <v>187</v>
      </c>
      <c r="AY40" s="8" t="s">
        <v>225</v>
      </c>
    </row>
    <row r="41" spans="2:52" ht="12" customHeight="1">
      <c r="B41" s="34"/>
      <c r="C41" s="34"/>
      <c r="D41" s="34"/>
      <c r="E41" s="34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3"/>
      <c r="T41" s="103"/>
      <c r="U41" s="103"/>
      <c r="V41" s="103"/>
      <c r="W41" s="103"/>
      <c r="X41" s="103"/>
      <c r="Y41" s="59"/>
      <c r="Z41" s="59"/>
      <c r="AA41" s="59"/>
      <c r="AB41" s="59"/>
      <c r="AC41" s="59"/>
      <c r="AD41" s="59"/>
      <c r="AE41" s="104"/>
      <c r="AF41" s="104"/>
      <c r="AG41" s="104"/>
      <c r="AH41" s="104"/>
      <c r="AI41" s="101"/>
      <c r="AJ41" s="36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</row>
    <row r="42" spans="2:52" ht="12" customHeight="1">
      <c r="B42" s="34"/>
      <c r="C42" s="34"/>
      <c r="D42" s="34"/>
      <c r="E42" s="34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3"/>
      <c r="T42" s="103"/>
      <c r="U42" s="103"/>
      <c r="V42" s="103"/>
      <c r="W42" s="103"/>
      <c r="X42" s="103"/>
      <c r="Y42" s="59"/>
      <c r="Z42" s="59"/>
      <c r="AA42" s="59"/>
      <c r="AB42" s="59"/>
      <c r="AC42" s="59"/>
      <c r="AD42" s="59"/>
      <c r="AE42" s="104"/>
      <c r="AF42" s="104"/>
      <c r="AG42" s="104"/>
      <c r="AH42" s="104"/>
      <c r="AI42" s="33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</row>
    <row r="43" spans="2:52" ht="12" customHeight="1" thickBot="1">
      <c r="B43" s="34"/>
      <c r="C43" s="34"/>
      <c r="D43" s="34"/>
      <c r="E43" s="34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3"/>
      <c r="T43" s="103"/>
      <c r="U43" s="103"/>
      <c r="V43" s="103"/>
      <c r="W43" s="103"/>
      <c r="X43" s="103"/>
      <c r="Y43" s="59"/>
      <c r="Z43" s="59"/>
      <c r="AA43" s="59"/>
      <c r="AB43" s="59"/>
      <c r="AC43" s="59"/>
      <c r="AD43" s="59"/>
      <c r="AE43" s="34"/>
      <c r="AF43" s="34"/>
      <c r="AG43" s="34"/>
      <c r="AH43" s="34"/>
      <c r="AI43" s="100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</row>
    <row r="44" spans="2:52" ht="12" customHeight="1">
      <c r="K44" s="34"/>
      <c r="L44" s="34"/>
      <c r="M44" s="34"/>
      <c r="N44" s="425"/>
      <c r="O44" s="425"/>
      <c r="P44" s="425"/>
      <c r="Q44" s="425"/>
      <c r="R44" s="425"/>
      <c r="S44" s="425"/>
      <c r="T44" s="34"/>
      <c r="U44" s="34"/>
      <c r="V44" s="34"/>
      <c r="W44" s="499" t="s">
        <v>140</v>
      </c>
      <c r="X44" s="10"/>
      <c r="Y44" s="10"/>
      <c r="Z44" s="10"/>
      <c r="AA44" s="10"/>
      <c r="AB44" s="10"/>
      <c r="AC44" s="10"/>
      <c r="AD44" s="10"/>
      <c r="AE44" s="431" t="s">
        <v>124</v>
      </c>
      <c r="AF44" s="432"/>
      <c r="AG44" s="294" t="s">
        <v>17</v>
      </c>
      <c r="AH44" s="295"/>
      <c r="AI44" s="295"/>
      <c r="AJ44" s="431" t="s">
        <v>77</v>
      </c>
      <c r="AK44" s="201"/>
      <c r="AL44" s="432"/>
      <c r="AM44" s="431" t="s">
        <v>133</v>
      </c>
      <c r="AN44" s="432"/>
      <c r="AO44" s="433" t="s">
        <v>90</v>
      </c>
      <c r="AP44" s="433"/>
      <c r="AQ44" s="433"/>
      <c r="AR44" s="433"/>
      <c r="AS44" s="433"/>
      <c r="AT44" s="434" t="s">
        <v>91</v>
      </c>
      <c r="AU44" s="435"/>
    </row>
    <row r="45" spans="2:52" ht="12" customHeight="1">
      <c r="B45" s="498" t="s">
        <v>227</v>
      </c>
      <c r="C45" s="498"/>
      <c r="D45" s="498"/>
      <c r="E45" s="498"/>
      <c r="F45" s="498"/>
      <c r="G45" s="498"/>
      <c r="H45" s="498"/>
      <c r="I45" s="498"/>
      <c r="J45" s="498"/>
      <c r="K45" s="498"/>
      <c r="L45" s="498"/>
      <c r="M45" s="498"/>
      <c r="N45" s="498"/>
      <c r="O45" s="498"/>
      <c r="P45" s="498"/>
      <c r="Q45" s="498"/>
      <c r="R45" s="498"/>
      <c r="S45" s="498"/>
      <c r="T45" s="498"/>
      <c r="U45" s="498"/>
      <c r="V45" s="498"/>
      <c r="W45" s="500"/>
      <c r="X45" s="401" t="str">
        <f>IF('事業所税の申告書（第44号様式）'!$B$15="","",'事業所税の申告書（第44号様式）'!$B$15)</f>
        <v/>
      </c>
      <c r="Y45" s="402"/>
      <c r="Z45" s="402"/>
      <c r="AA45" s="402"/>
      <c r="AB45" s="402"/>
      <c r="AC45" s="402"/>
      <c r="AD45" s="52" t="s">
        <v>99</v>
      </c>
      <c r="AE45" s="437" t="s">
        <v>130</v>
      </c>
      <c r="AF45" s="438"/>
      <c r="AG45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45" s="217"/>
      <c r="AI45" s="217"/>
      <c r="AJ45" s="230"/>
      <c r="AK45" s="217"/>
      <c r="AL45" s="218"/>
      <c r="AM45" s="230"/>
      <c r="AN45" s="218"/>
      <c r="AO45" s="441" t="str">
        <f>CONCATENATE('事業所税の申告書（第44号様式）'!$AK$4,'事業所税の申告書（第44号様式）'!$AL$4,'事業所税の申告書（第44号様式）'!$AM$4,'事業所税の申告書（第44号様式）'!$Z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45" s="441"/>
      <c r="AQ45" s="441"/>
      <c r="AR45" s="441"/>
      <c r="AS45" s="441"/>
      <c r="AT45" s="230"/>
      <c r="AU45" s="259"/>
      <c r="AV45" s="245" t="s">
        <v>148</v>
      </c>
    </row>
    <row r="46" spans="2:52" ht="12" customHeight="1"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N46" s="498"/>
      <c r="O46" s="498"/>
      <c r="P46" s="498"/>
      <c r="Q46" s="498"/>
      <c r="R46" s="498"/>
      <c r="S46" s="498"/>
      <c r="T46" s="498"/>
      <c r="U46" s="498"/>
      <c r="V46" s="498"/>
      <c r="W46" s="500"/>
      <c r="X46" s="31"/>
      <c r="Y46" s="30"/>
      <c r="Z46" s="30"/>
      <c r="AA46" s="30"/>
      <c r="AB46" s="30"/>
      <c r="AC46" s="30"/>
      <c r="AD46" s="30"/>
      <c r="AE46" s="439"/>
      <c r="AF46" s="440"/>
      <c r="AG46" s="231"/>
      <c r="AH46" s="263"/>
      <c r="AI46" s="263"/>
      <c r="AJ46" s="231"/>
      <c r="AK46" s="263"/>
      <c r="AL46" s="232"/>
      <c r="AM46" s="231"/>
      <c r="AN46" s="232"/>
      <c r="AO46" s="441"/>
      <c r="AP46" s="441"/>
      <c r="AQ46" s="441"/>
      <c r="AR46" s="441"/>
      <c r="AS46" s="441"/>
      <c r="AT46" s="231"/>
      <c r="AU46" s="260"/>
      <c r="AV46" s="245"/>
    </row>
    <row r="47" spans="2:52" ht="12" customHeight="1">
      <c r="B47" s="34"/>
      <c r="C47" s="34"/>
      <c r="D47" s="34"/>
      <c r="E47" s="34"/>
      <c r="F47" s="34"/>
      <c r="G47" s="34"/>
      <c r="H47" s="34"/>
      <c r="I47" s="34"/>
      <c r="J47" s="34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500"/>
      <c r="X47" s="401" t="str">
        <f>IF('事業所税の申告書（第44号様式）'!$K$15="","",'事業所税の申告書（第44号様式）'!$K$15)</f>
        <v/>
      </c>
      <c r="Y47" s="402"/>
      <c r="Z47" s="402"/>
      <c r="AA47" s="402"/>
      <c r="AB47" s="402"/>
      <c r="AC47" s="402"/>
      <c r="AD47" s="53" t="s">
        <v>100</v>
      </c>
      <c r="AE47" s="403" t="s">
        <v>106</v>
      </c>
      <c r="AF47" s="404"/>
      <c r="AG47" s="404"/>
      <c r="AH47" s="405"/>
      <c r="AI47" s="406" t="str">
        <f>IF('事業所税の申告書（第44号様式）'!$F$9="","",'事業所税の申告書（第44号様式）'!$F$9)</f>
        <v/>
      </c>
      <c r="AJ47" s="407"/>
      <c r="AK47" s="407"/>
      <c r="AL47" s="407"/>
      <c r="AM47" s="407"/>
      <c r="AN47" s="407"/>
      <c r="AO47" s="407"/>
      <c r="AP47" s="407"/>
      <c r="AQ47" s="407"/>
      <c r="AR47" s="407"/>
      <c r="AS47" s="407"/>
      <c r="AT47" s="407"/>
      <c r="AU47" s="408"/>
      <c r="AV47" s="245"/>
    </row>
    <row r="48" spans="2:52" ht="12" customHeight="1" thickBot="1">
      <c r="B48" s="34"/>
      <c r="C48" s="34"/>
      <c r="D48" s="34"/>
      <c r="E48" s="34"/>
      <c r="F48" s="34"/>
      <c r="G48" s="34"/>
      <c r="H48" s="34"/>
      <c r="I48" s="34"/>
      <c r="J48" s="34"/>
      <c r="K48" s="72"/>
      <c r="L48" s="72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500"/>
      <c r="X48" s="34"/>
      <c r="Y48" s="34"/>
      <c r="Z48" s="34"/>
      <c r="AA48" s="34"/>
      <c r="AB48" s="34"/>
      <c r="AC48" s="34"/>
      <c r="AD48" s="57"/>
      <c r="AE48" s="424" t="s">
        <v>107</v>
      </c>
      <c r="AF48" s="425"/>
      <c r="AG48" s="425"/>
      <c r="AH48" s="426"/>
      <c r="AI48" s="453"/>
      <c r="AJ48" s="454"/>
      <c r="AK48" s="454"/>
      <c r="AL48" s="454"/>
      <c r="AM48" s="454"/>
      <c r="AN48" s="454"/>
      <c r="AO48" s="454"/>
      <c r="AP48" s="454"/>
      <c r="AQ48" s="454"/>
      <c r="AR48" s="454"/>
      <c r="AS48" s="454"/>
      <c r="AT48" s="454"/>
      <c r="AU48" s="455"/>
      <c r="AV48" s="245"/>
    </row>
    <row r="49" spans="2:53" ht="12" customHeight="1">
      <c r="B49" s="73"/>
      <c r="C49" s="74"/>
      <c r="D49" s="74"/>
      <c r="E49" s="107"/>
      <c r="F49" s="417" t="s">
        <v>126</v>
      </c>
      <c r="G49" s="418"/>
      <c r="H49" s="418"/>
      <c r="I49" s="418"/>
      <c r="J49" s="419"/>
      <c r="K49" s="483"/>
      <c r="L49" s="484"/>
      <c r="M49" s="484"/>
      <c r="N49" s="484"/>
      <c r="O49" s="484"/>
      <c r="P49" s="484"/>
      <c r="Q49" s="484"/>
      <c r="R49" s="484"/>
      <c r="S49" s="484"/>
      <c r="T49" s="484"/>
      <c r="U49" s="484"/>
      <c r="V49" s="485"/>
      <c r="W49" s="486" t="s">
        <v>141</v>
      </c>
      <c r="X49" s="486"/>
      <c r="Y49" s="486"/>
      <c r="Z49" s="486"/>
      <c r="AA49" s="486"/>
      <c r="AB49" s="486"/>
      <c r="AC49" s="488" t="str">
        <f>IF($K49="","",INDEX($AZ$3:$BA$45,MATCH($K49,$AZ$3:$AZ$45,0),2))</f>
        <v/>
      </c>
      <c r="AD49" s="488"/>
      <c r="AE49" s="488"/>
      <c r="AF49" s="488"/>
      <c r="AG49" s="488"/>
      <c r="AH49" s="488"/>
      <c r="AI49" s="488"/>
      <c r="AJ49" s="488"/>
      <c r="AK49" s="488"/>
      <c r="AL49" s="488"/>
      <c r="AM49" s="488"/>
      <c r="AN49" s="488"/>
      <c r="AO49" s="488"/>
      <c r="AP49" s="488"/>
      <c r="AQ49" s="488"/>
      <c r="AR49" s="488"/>
      <c r="AS49" s="488"/>
      <c r="AT49" s="488"/>
      <c r="AU49" s="489"/>
      <c r="AV49" s="245"/>
    </row>
    <row r="50" spans="2:53" ht="12" customHeight="1">
      <c r="B50" s="81"/>
      <c r="C50" s="41"/>
      <c r="D50" s="41"/>
      <c r="E50" s="106"/>
      <c r="F50" s="420"/>
      <c r="G50" s="421"/>
      <c r="H50" s="421"/>
      <c r="I50" s="421"/>
      <c r="J50" s="422"/>
      <c r="K50" s="254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6"/>
      <c r="W50" s="487"/>
      <c r="X50" s="487"/>
      <c r="Y50" s="487"/>
      <c r="Z50" s="487"/>
      <c r="AA50" s="487"/>
      <c r="AB50" s="487"/>
      <c r="AC50" s="490"/>
      <c r="AD50" s="490"/>
      <c r="AE50" s="490"/>
      <c r="AF50" s="490"/>
      <c r="AG50" s="490"/>
      <c r="AH50" s="490"/>
      <c r="AI50" s="490"/>
      <c r="AJ50" s="490"/>
      <c r="AK50" s="490"/>
      <c r="AL50" s="490"/>
      <c r="AM50" s="490"/>
      <c r="AN50" s="490"/>
      <c r="AO50" s="490"/>
      <c r="AP50" s="490"/>
      <c r="AQ50" s="490"/>
      <c r="AR50" s="490"/>
      <c r="AS50" s="490"/>
      <c r="AT50" s="490"/>
      <c r="AU50" s="491"/>
      <c r="AV50" s="245"/>
    </row>
    <row r="51" spans="2:53" ht="12" customHeight="1">
      <c r="B51" s="492" t="s">
        <v>142</v>
      </c>
      <c r="C51" s="493"/>
      <c r="D51" s="493"/>
      <c r="E51" s="493"/>
      <c r="F51" s="493"/>
      <c r="G51" s="493"/>
      <c r="H51" s="493"/>
      <c r="I51" s="493"/>
      <c r="J51" s="493"/>
      <c r="K51" s="493"/>
      <c r="L51" s="493"/>
      <c r="M51" s="493"/>
      <c r="N51" s="493"/>
      <c r="O51" s="493"/>
      <c r="P51" s="493"/>
      <c r="Q51" s="493"/>
      <c r="R51" s="493"/>
      <c r="S51" s="493"/>
      <c r="T51" s="493"/>
      <c r="U51" s="493"/>
      <c r="V51" s="493"/>
      <c r="W51" s="493"/>
      <c r="X51" s="493"/>
      <c r="Y51" s="493"/>
      <c r="Z51" s="494" t="s">
        <v>18</v>
      </c>
      <c r="AA51" s="494"/>
      <c r="AB51" s="494"/>
      <c r="AC51" s="494"/>
      <c r="AD51" s="494"/>
      <c r="AE51" s="494"/>
      <c r="AF51" s="494"/>
      <c r="AG51" s="494"/>
      <c r="AH51" s="495" t="s">
        <v>36</v>
      </c>
      <c r="AI51" s="495"/>
      <c r="AJ51" s="495"/>
      <c r="AK51" s="495"/>
      <c r="AL51" s="495"/>
      <c r="AM51" s="495"/>
      <c r="AN51" s="495"/>
      <c r="AO51" s="495"/>
      <c r="AP51" s="495"/>
      <c r="AQ51" s="495"/>
      <c r="AR51" s="495"/>
      <c r="AS51" s="495"/>
      <c r="AT51" s="495"/>
      <c r="AU51" s="496"/>
      <c r="AV51" s="245"/>
      <c r="AY51" s="34"/>
      <c r="AZ51" s="34"/>
      <c r="BA51" s="34"/>
    </row>
    <row r="52" spans="2:53" ht="12" customHeight="1">
      <c r="B52" s="492"/>
      <c r="C52" s="493"/>
      <c r="D52" s="493"/>
      <c r="E52" s="493"/>
      <c r="F52" s="493"/>
      <c r="G52" s="493"/>
      <c r="H52" s="493"/>
      <c r="I52" s="493"/>
      <c r="J52" s="493"/>
      <c r="K52" s="493"/>
      <c r="L52" s="493"/>
      <c r="M52" s="493"/>
      <c r="N52" s="493"/>
      <c r="O52" s="493"/>
      <c r="P52" s="493"/>
      <c r="Q52" s="493"/>
      <c r="R52" s="493"/>
      <c r="S52" s="493"/>
      <c r="T52" s="493"/>
      <c r="U52" s="493"/>
      <c r="V52" s="493"/>
      <c r="W52" s="493"/>
      <c r="X52" s="493"/>
      <c r="Y52" s="493"/>
      <c r="Z52" s="487" t="s">
        <v>145</v>
      </c>
      <c r="AA52" s="487"/>
      <c r="AB52" s="487"/>
      <c r="AC52" s="487"/>
      <c r="AD52" s="487"/>
      <c r="AE52" s="487"/>
      <c r="AF52" s="487"/>
      <c r="AG52" s="487"/>
      <c r="AH52" s="487" t="s">
        <v>146</v>
      </c>
      <c r="AI52" s="487"/>
      <c r="AJ52" s="487"/>
      <c r="AK52" s="487"/>
      <c r="AL52" s="487"/>
      <c r="AM52" s="487"/>
      <c r="AN52" s="487" t="s">
        <v>147</v>
      </c>
      <c r="AO52" s="487"/>
      <c r="AP52" s="487"/>
      <c r="AQ52" s="487"/>
      <c r="AR52" s="487"/>
      <c r="AS52" s="487"/>
      <c r="AT52" s="487"/>
      <c r="AU52" s="497"/>
      <c r="AV52" s="245"/>
      <c r="AY52" s="36"/>
      <c r="AZ52" s="34"/>
      <c r="BA52" s="34"/>
    </row>
    <row r="53" spans="2:53" ht="12" customHeight="1">
      <c r="B53" s="477"/>
      <c r="C53" s="261"/>
      <c r="D53" s="261"/>
      <c r="E53" s="261"/>
      <c r="F53" s="261"/>
      <c r="G53" s="261"/>
      <c r="H53" s="261"/>
      <c r="I53" s="261"/>
      <c r="J53" s="261"/>
      <c r="K53" s="261"/>
      <c r="L53" s="479" t="str">
        <f>IF($B53="","",INDEX($AX$3:$AY$40,MATCH($B53,$AX$3:$AX$40,0),2))</f>
        <v/>
      </c>
      <c r="M53" s="479"/>
      <c r="N53" s="479"/>
      <c r="O53" s="479"/>
      <c r="P53" s="479"/>
      <c r="Q53" s="479"/>
      <c r="R53" s="479"/>
      <c r="S53" s="479"/>
      <c r="T53" s="479"/>
      <c r="U53" s="479"/>
      <c r="V53" s="479"/>
      <c r="W53" s="479"/>
      <c r="X53" s="479"/>
      <c r="Y53" s="480"/>
      <c r="Z53" s="37"/>
      <c r="AA53" s="38"/>
      <c r="AB53" s="38"/>
      <c r="AC53" s="38"/>
      <c r="AD53" s="38"/>
      <c r="AE53" s="45"/>
      <c r="AF53" s="45"/>
      <c r="AG53" s="39" t="s">
        <v>20</v>
      </c>
      <c r="AH53" s="37"/>
      <c r="AI53" s="45"/>
      <c r="AJ53" s="38"/>
      <c r="AK53" s="38"/>
      <c r="AL53" s="38"/>
      <c r="AM53" s="39" t="s">
        <v>102</v>
      </c>
      <c r="AN53" s="37"/>
      <c r="AO53" s="38"/>
      <c r="AP53" s="89" t="s">
        <v>37</v>
      </c>
      <c r="AQ53" s="89"/>
      <c r="AR53" s="89" t="s">
        <v>32</v>
      </c>
      <c r="AS53" s="89"/>
      <c r="AT53" s="89" t="s">
        <v>31</v>
      </c>
      <c r="AU53" s="28" t="s">
        <v>30</v>
      </c>
      <c r="AV53" s="245"/>
      <c r="AY53" s="36"/>
      <c r="AZ53" s="34"/>
      <c r="BA53" s="34"/>
    </row>
    <row r="54" spans="2:53" ht="12" customHeight="1">
      <c r="B54" s="478"/>
      <c r="C54" s="262"/>
      <c r="D54" s="262"/>
      <c r="E54" s="262"/>
      <c r="F54" s="262"/>
      <c r="G54" s="262"/>
      <c r="H54" s="262"/>
      <c r="I54" s="262"/>
      <c r="J54" s="262"/>
      <c r="K54" s="262"/>
      <c r="L54" s="481"/>
      <c r="M54" s="481"/>
      <c r="N54" s="481"/>
      <c r="O54" s="481"/>
      <c r="P54" s="481"/>
      <c r="Q54" s="481"/>
      <c r="R54" s="481"/>
      <c r="S54" s="481"/>
      <c r="T54" s="481"/>
      <c r="U54" s="481"/>
      <c r="V54" s="481"/>
      <c r="W54" s="481"/>
      <c r="X54" s="481"/>
      <c r="Y54" s="482"/>
      <c r="Z54" s="376"/>
      <c r="AA54" s="377"/>
      <c r="AB54" s="377"/>
      <c r="AC54" s="377"/>
      <c r="AD54" s="377"/>
      <c r="AE54" s="377"/>
      <c r="AF54" s="377"/>
      <c r="AG54" s="378"/>
      <c r="AH54" s="306"/>
      <c r="AI54" s="307"/>
      <c r="AJ54" s="307"/>
      <c r="AK54" s="307"/>
      <c r="AL54" s="307"/>
      <c r="AM54" s="393"/>
      <c r="AN54" s="306"/>
      <c r="AO54" s="307"/>
      <c r="AP54" s="307"/>
      <c r="AQ54" s="307"/>
      <c r="AR54" s="307"/>
      <c r="AS54" s="307"/>
      <c r="AT54" s="307"/>
      <c r="AU54" s="308"/>
      <c r="AV54" s="245"/>
      <c r="AY54" s="34"/>
      <c r="AZ54" s="34"/>
      <c r="BA54" s="34"/>
    </row>
    <row r="55" spans="2:53" ht="12" customHeight="1">
      <c r="B55" s="477"/>
      <c r="C55" s="261"/>
      <c r="D55" s="261"/>
      <c r="E55" s="261"/>
      <c r="F55" s="261"/>
      <c r="G55" s="261"/>
      <c r="H55" s="261"/>
      <c r="I55" s="261"/>
      <c r="J55" s="261"/>
      <c r="K55" s="261"/>
      <c r="L55" s="479" t="str">
        <f t="shared" ref="L55" si="6">IF($B55="","",INDEX($AX$3:$AY$40,MATCH($B55,$AX$3:$AX$40,0),2))</f>
        <v/>
      </c>
      <c r="M55" s="479"/>
      <c r="N55" s="479"/>
      <c r="O55" s="479"/>
      <c r="P55" s="479"/>
      <c r="Q55" s="479"/>
      <c r="R55" s="479"/>
      <c r="S55" s="479"/>
      <c r="T55" s="479"/>
      <c r="U55" s="479"/>
      <c r="V55" s="479"/>
      <c r="W55" s="479"/>
      <c r="X55" s="479"/>
      <c r="Y55" s="480"/>
      <c r="Z55" s="37"/>
      <c r="AA55" s="38"/>
      <c r="AB55" s="38"/>
      <c r="AC55" s="38"/>
      <c r="AD55" s="38"/>
      <c r="AE55" s="45"/>
      <c r="AF55" s="45"/>
      <c r="AG55" s="39"/>
      <c r="AH55" s="37"/>
      <c r="AI55" s="45"/>
      <c r="AJ55" s="38"/>
      <c r="AK55" s="38"/>
      <c r="AL55" s="38"/>
      <c r="AM55" s="39"/>
      <c r="AN55" s="37"/>
      <c r="AO55" s="38"/>
      <c r="AP55" s="89"/>
      <c r="AQ55" s="89"/>
      <c r="AR55" s="89"/>
      <c r="AS55" s="89"/>
      <c r="AT55" s="89"/>
      <c r="AU55" s="28"/>
      <c r="AV55" s="245"/>
    </row>
    <row r="56" spans="2:53" ht="12" customHeight="1">
      <c r="B56" s="478"/>
      <c r="C56" s="262"/>
      <c r="D56" s="262"/>
      <c r="E56" s="262"/>
      <c r="F56" s="262"/>
      <c r="G56" s="262"/>
      <c r="H56" s="262"/>
      <c r="I56" s="262"/>
      <c r="J56" s="262"/>
      <c r="K56" s="262"/>
      <c r="L56" s="481"/>
      <c r="M56" s="481"/>
      <c r="N56" s="481"/>
      <c r="O56" s="481"/>
      <c r="P56" s="481"/>
      <c r="Q56" s="481"/>
      <c r="R56" s="481"/>
      <c r="S56" s="481"/>
      <c r="T56" s="481"/>
      <c r="U56" s="481"/>
      <c r="V56" s="481"/>
      <c r="W56" s="481"/>
      <c r="X56" s="481"/>
      <c r="Y56" s="482"/>
      <c r="Z56" s="376"/>
      <c r="AA56" s="377"/>
      <c r="AB56" s="377"/>
      <c r="AC56" s="377"/>
      <c r="AD56" s="377"/>
      <c r="AE56" s="377"/>
      <c r="AF56" s="377"/>
      <c r="AG56" s="378"/>
      <c r="AH56" s="306"/>
      <c r="AI56" s="307"/>
      <c r="AJ56" s="307"/>
      <c r="AK56" s="307"/>
      <c r="AL56" s="307"/>
      <c r="AM56" s="393"/>
      <c r="AN56" s="306"/>
      <c r="AO56" s="307"/>
      <c r="AP56" s="307"/>
      <c r="AQ56" s="307"/>
      <c r="AR56" s="307"/>
      <c r="AS56" s="307"/>
      <c r="AT56" s="307"/>
      <c r="AU56" s="308"/>
    </row>
    <row r="57" spans="2:53" ht="12" customHeight="1">
      <c r="B57" s="477"/>
      <c r="C57" s="261"/>
      <c r="D57" s="261"/>
      <c r="E57" s="261"/>
      <c r="F57" s="261"/>
      <c r="G57" s="261"/>
      <c r="H57" s="261"/>
      <c r="I57" s="261"/>
      <c r="J57" s="261"/>
      <c r="K57" s="261"/>
      <c r="L57" s="479" t="str">
        <f t="shared" ref="L57" si="7">IF($B57="","",INDEX($AX$3:$AY$40,MATCH($B57,$AX$3:$AX$40,0),2))</f>
        <v/>
      </c>
      <c r="M57" s="479"/>
      <c r="N57" s="479"/>
      <c r="O57" s="479"/>
      <c r="P57" s="479"/>
      <c r="Q57" s="479"/>
      <c r="R57" s="479"/>
      <c r="S57" s="479"/>
      <c r="T57" s="479"/>
      <c r="U57" s="479"/>
      <c r="V57" s="479"/>
      <c r="W57" s="479"/>
      <c r="X57" s="479"/>
      <c r="Y57" s="480"/>
      <c r="Z57" s="37"/>
      <c r="AA57" s="38"/>
      <c r="AB57" s="38"/>
      <c r="AC57" s="38"/>
      <c r="AD57" s="38"/>
      <c r="AE57" s="45"/>
      <c r="AF57" s="45"/>
      <c r="AG57" s="39"/>
      <c r="AH57" s="37"/>
      <c r="AI57" s="45"/>
      <c r="AJ57" s="38"/>
      <c r="AK57" s="38"/>
      <c r="AL57" s="38"/>
      <c r="AM57" s="39"/>
      <c r="AN57" s="37"/>
      <c r="AO57" s="38"/>
      <c r="AP57" s="89"/>
      <c r="AQ57" s="89"/>
      <c r="AR57" s="89"/>
      <c r="AS57" s="89"/>
      <c r="AT57" s="89"/>
      <c r="AU57" s="28"/>
    </row>
    <row r="58" spans="2:53" ht="12" customHeight="1">
      <c r="B58" s="478"/>
      <c r="C58" s="262"/>
      <c r="D58" s="262"/>
      <c r="E58" s="262"/>
      <c r="F58" s="262"/>
      <c r="G58" s="262"/>
      <c r="H58" s="262"/>
      <c r="I58" s="262"/>
      <c r="J58" s="262"/>
      <c r="K58" s="262"/>
      <c r="L58" s="481"/>
      <c r="M58" s="481"/>
      <c r="N58" s="481"/>
      <c r="O58" s="481"/>
      <c r="P58" s="481"/>
      <c r="Q58" s="481"/>
      <c r="R58" s="481"/>
      <c r="S58" s="481"/>
      <c r="T58" s="481"/>
      <c r="U58" s="481"/>
      <c r="V58" s="481"/>
      <c r="W58" s="481"/>
      <c r="X58" s="481"/>
      <c r="Y58" s="482"/>
      <c r="Z58" s="376"/>
      <c r="AA58" s="377"/>
      <c r="AB58" s="377"/>
      <c r="AC58" s="377"/>
      <c r="AD58" s="377"/>
      <c r="AE58" s="377"/>
      <c r="AF58" s="377"/>
      <c r="AG58" s="378"/>
      <c r="AH58" s="306"/>
      <c r="AI58" s="307"/>
      <c r="AJ58" s="307"/>
      <c r="AK58" s="307"/>
      <c r="AL58" s="307"/>
      <c r="AM58" s="393"/>
      <c r="AN58" s="306"/>
      <c r="AO58" s="307"/>
      <c r="AP58" s="307"/>
      <c r="AQ58" s="307"/>
      <c r="AR58" s="307"/>
      <c r="AS58" s="307"/>
      <c r="AT58" s="307"/>
      <c r="AU58" s="308"/>
    </row>
    <row r="59" spans="2:53" ht="12" customHeight="1">
      <c r="B59" s="477"/>
      <c r="C59" s="261"/>
      <c r="D59" s="261"/>
      <c r="E59" s="261"/>
      <c r="F59" s="261"/>
      <c r="G59" s="261"/>
      <c r="H59" s="261"/>
      <c r="I59" s="261"/>
      <c r="J59" s="261"/>
      <c r="K59" s="261"/>
      <c r="L59" s="479" t="str">
        <f t="shared" ref="L59" si="8">IF($B59="","",INDEX($AX$3:$AY$40,MATCH($B59,$AX$3:$AX$40,0),2))</f>
        <v/>
      </c>
      <c r="M59" s="479"/>
      <c r="N59" s="479"/>
      <c r="O59" s="479"/>
      <c r="P59" s="479"/>
      <c r="Q59" s="479"/>
      <c r="R59" s="479"/>
      <c r="S59" s="479"/>
      <c r="T59" s="479"/>
      <c r="U59" s="479"/>
      <c r="V59" s="479"/>
      <c r="W59" s="479"/>
      <c r="X59" s="479"/>
      <c r="Y59" s="480"/>
      <c r="Z59" s="37"/>
      <c r="AA59" s="38"/>
      <c r="AB59" s="38"/>
      <c r="AC59" s="38"/>
      <c r="AD59" s="38"/>
      <c r="AE59" s="45"/>
      <c r="AF59" s="45"/>
      <c r="AG59" s="39"/>
      <c r="AH59" s="37"/>
      <c r="AI59" s="45"/>
      <c r="AJ59" s="38"/>
      <c r="AK59" s="38"/>
      <c r="AL59" s="38"/>
      <c r="AM59" s="39"/>
      <c r="AN59" s="37"/>
      <c r="AO59" s="38"/>
      <c r="AP59" s="89"/>
      <c r="AQ59" s="89"/>
      <c r="AR59" s="89"/>
      <c r="AS59" s="89"/>
      <c r="AT59" s="89"/>
      <c r="AU59" s="28"/>
    </row>
    <row r="60" spans="2:53" ht="12" customHeight="1">
      <c r="B60" s="478"/>
      <c r="C60" s="262"/>
      <c r="D60" s="262"/>
      <c r="E60" s="262"/>
      <c r="F60" s="262"/>
      <c r="G60" s="262"/>
      <c r="H60" s="262"/>
      <c r="I60" s="262"/>
      <c r="J60" s="262"/>
      <c r="K60" s="262"/>
      <c r="L60" s="481"/>
      <c r="M60" s="481"/>
      <c r="N60" s="481"/>
      <c r="O60" s="481"/>
      <c r="P60" s="481"/>
      <c r="Q60" s="481"/>
      <c r="R60" s="481"/>
      <c r="S60" s="481"/>
      <c r="T60" s="481"/>
      <c r="U60" s="481"/>
      <c r="V60" s="481"/>
      <c r="W60" s="481"/>
      <c r="X60" s="481"/>
      <c r="Y60" s="482"/>
      <c r="Z60" s="376"/>
      <c r="AA60" s="377"/>
      <c r="AB60" s="377"/>
      <c r="AC60" s="377"/>
      <c r="AD60" s="377"/>
      <c r="AE60" s="377"/>
      <c r="AF60" s="377"/>
      <c r="AG60" s="378"/>
      <c r="AH60" s="306"/>
      <c r="AI60" s="307"/>
      <c r="AJ60" s="307"/>
      <c r="AK60" s="307"/>
      <c r="AL60" s="307"/>
      <c r="AM60" s="393"/>
      <c r="AN60" s="306"/>
      <c r="AO60" s="307"/>
      <c r="AP60" s="307"/>
      <c r="AQ60" s="307"/>
      <c r="AR60" s="307"/>
      <c r="AS60" s="307"/>
      <c r="AT60" s="307"/>
      <c r="AU60" s="308"/>
    </row>
    <row r="61" spans="2:53" ht="12" customHeight="1">
      <c r="B61" s="459" t="s">
        <v>143</v>
      </c>
      <c r="C61" s="460"/>
      <c r="D61" s="460"/>
      <c r="E61" s="460"/>
      <c r="F61" s="460"/>
      <c r="G61" s="460"/>
      <c r="H61" s="460"/>
      <c r="I61" s="460"/>
      <c r="J61" s="460"/>
      <c r="K61" s="460"/>
      <c r="L61" s="460"/>
      <c r="M61" s="404"/>
      <c r="N61" s="404"/>
      <c r="O61" s="404"/>
      <c r="P61" s="404"/>
      <c r="Q61" s="404"/>
      <c r="R61" s="404"/>
      <c r="S61" s="404"/>
      <c r="T61" s="404"/>
      <c r="U61" s="404"/>
      <c r="V61" s="404"/>
      <c r="W61" s="404"/>
      <c r="X61" s="404"/>
      <c r="Y61" s="405"/>
      <c r="Z61" s="465"/>
      <c r="AA61" s="466"/>
      <c r="AB61" s="466"/>
      <c r="AC61" s="466"/>
      <c r="AD61" s="466"/>
      <c r="AE61" s="466"/>
      <c r="AF61" s="466"/>
      <c r="AG61" s="467"/>
      <c r="AH61" s="37"/>
      <c r="AI61" s="45"/>
      <c r="AJ61" s="38"/>
      <c r="AK61" s="38"/>
      <c r="AL61" s="38"/>
      <c r="AM61" s="39"/>
      <c r="AN61" s="37"/>
      <c r="AO61" s="38"/>
      <c r="AP61" s="89"/>
      <c r="AQ61" s="89"/>
      <c r="AR61" s="89"/>
      <c r="AS61" s="89"/>
      <c r="AT61" s="89"/>
      <c r="AU61" s="28"/>
    </row>
    <row r="62" spans="2:53" ht="12" customHeight="1">
      <c r="B62" s="463"/>
      <c r="C62" s="464"/>
      <c r="D62" s="464"/>
      <c r="E62" s="464"/>
      <c r="F62" s="464"/>
      <c r="G62" s="464"/>
      <c r="H62" s="464"/>
      <c r="I62" s="464"/>
      <c r="J62" s="464"/>
      <c r="K62" s="464"/>
      <c r="L62" s="464"/>
      <c r="M62" s="421"/>
      <c r="N62" s="421"/>
      <c r="O62" s="421"/>
      <c r="P62" s="421"/>
      <c r="Q62" s="421"/>
      <c r="R62" s="421"/>
      <c r="S62" s="421"/>
      <c r="T62" s="421"/>
      <c r="U62" s="421"/>
      <c r="V62" s="421"/>
      <c r="W62" s="421"/>
      <c r="X62" s="421"/>
      <c r="Y62" s="422"/>
      <c r="Z62" s="468"/>
      <c r="AA62" s="469"/>
      <c r="AB62" s="469"/>
      <c r="AC62" s="469"/>
      <c r="AD62" s="469"/>
      <c r="AE62" s="469"/>
      <c r="AF62" s="469"/>
      <c r="AG62" s="470"/>
      <c r="AH62" s="306"/>
      <c r="AI62" s="307"/>
      <c r="AJ62" s="307"/>
      <c r="AK62" s="307"/>
      <c r="AL62" s="307"/>
      <c r="AM62" s="393"/>
      <c r="AN62" s="306"/>
      <c r="AO62" s="307"/>
      <c r="AP62" s="307"/>
      <c r="AQ62" s="307"/>
      <c r="AR62" s="307"/>
      <c r="AS62" s="307"/>
      <c r="AT62" s="307"/>
      <c r="AU62" s="308"/>
    </row>
    <row r="63" spans="2:53" ht="12" customHeight="1">
      <c r="B63" s="471" t="s">
        <v>144</v>
      </c>
      <c r="C63" s="472"/>
      <c r="D63" s="472"/>
      <c r="E63" s="472"/>
      <c r="F63" s="472"/>
      <c r="G63" s="472"/>
      <c r="H63" s="472"/>
      <c r="I63" s="472"/>
      <c r="J63" s="472"/>
      <c r="K63" s="472"/>
      <c r="L63" s="472"/>
      <c r="M63" s="472"/>
      <c r="N63" s="472"/>
      <c r="O63" s="472"/>
      <c r="P63" s="472"/>
      <c r="Q63" s="472"/>
      <c r="R63" s="472"/>
      <c r="S63" s="472"/>
      <c r="T63" s="472"/>
      <c r="U63" s="472"/>
      <c r="V63" s="472"/>
      <c r="W63" s="472"/>
      <c r="X63" s="472"/>
      <c r="Y63" s="472"/>
      <c r="Z63" s="37"/>
      <c r="AA63" s="38"/>
      <c r="AB63" s="38"/>
      <c r="AC63" s="38"/>
      <c r="AD63" s="38"/>
      <c r="AE63" s="45"/>
      <c r="AF63" s="45"/>
      <c r="AG63" s="39"/>
      <c r="AH63" s="37"/>
      <c r="AI63" s="45"/>
      <c r="AJ63" s="38"/>
      <c r="AK63" s="38"/>
      <c r="AL63" s="38"/>
      <c r="AM63" s="39"/>
      <c r="AN63" s="37"/>
      <c r="AO63" s="38"/>
      <c r="AP63" s="89"/>
      <c r="AQ63" s="89"/>
      <c r="AR63" s="89"/>
      <c r="AS63" s="89"/>
      <c r="AT63" s="89"/>
      <c r="AU63" s="28"/>
    </row>
    <row r="64" spans="2:53" ht="12" customHeight="1" thickBot="1">
      <c r="B64" s="501"/>
      <c r="C64" s="502"/>
      <c r="D64" s="502"/>
      <c r="E64" s="502"/>
      <c r="F64" s="502"/>
      <c r="G64" s="502"/>
      <c r="H64" s="502"/>
      <c r="I64" s="502"/>
      <c r="J64" s="502"/>
      <c r="K64" s="502"/>
      <c r="L64" s="502"/>
      <c r="M64" s="502"/>
      <c r="N64" s="502"/>
      <c r="O64" s="502"/>
      <c r="P64" s="502"/>
      <c r="Q64" s="502"/>
      <c r="R64" s="502"/>
      <c r="S64" s="502"/>
      <c r="T64" s="502"/>
      <c r="U64" s="502"/>
      <c r="V64" s="502"/>
      <c r="W64" s="502"/>
      <c r="X64" s="502"/>
      <c r="Y64" s="502"/>
      <c r="Z64" s="344">
        <f>SUM(Z54:AG60)</f>
        <v>0</v>
      </c>
      <c r="AA64" s="345"/>
      <c r="AB64" s="345"/>
      <c r="AC64" s="345"/>
      <c r="AD64" s="345"/>
      <c r="AE64" s="345"/>
      <c r="AF64" s="345"/>
      <c r="AG64" s="346"/>
      <c r="AH64" s="356">
        <f>SUM(AH54:AM62)</f>
        <v>0</v>
      </c>
      <c r="AI64" s="357"/>
      <c r="AJ64" s="357"/>
      <c r="AK64" s="357"/>
      <c r="AL64" s="357"/>
      <c r="AM64" s="358"/>
      <c r="AN64" s="356">
        <f>SUM(AN54:AU62)</f>
        <v>0</v>
      </c>
      <c r="AO64" s="357"/>
      <c r="AP64" s="357"/>
      <c r="AQ64" s="357"/>
      <c r="AR64" s="357"/>
      <c r="AS64" s="357"/>
      <c r="AT64" s="357"/>
      <c r="AU64" s="362"/>
    </row>
    <row r="65" spans="2:47" ht="12" customHeight="1">
      <c r="B65" s="73"/>
      <c r="C65" s="74"/>
      <c r="D65" s="74"/>
      <c r="E65" s="107"/>
      <c r="F65" s="417" t="s">
        <v>126</v>
      </c>
      <c r="G65" s="418"/>
      <c r="H65" s="418"/>
      <c r="I65" s="418"/>
      <c r="J65" s="419"/>
      <c r="K65" s="483"/>
      <c r="L65" s="484"/>
      <c r="M65" s="484"/>
      <c r="N65" s="484"/>
      <c r="O65" s="484"/>
      <c r="P65" s="484"/>
      <c r="Q65" s="484"/>
      <c r="R65" s="484"/>
      <c r="S65" s="484"/>
      <c r="T65" s="484"/>
      <c r="U65" s="484"/>
      <c r="V65" s="485"/>
      <c r="W65" s="486" t="s">
        <v>141</v>
      </c>
      <c r="X65" s="486"/>
      <c r="Y65" s="486"/>
      <c r="Z65" s="486"/>
      <c r="AA65" s="486"/>
      <c r="AB65" s="486"/>
      <c r="AC65" s="488" t="str">
        <f>IF($K65="","",INDEX($AZ$3:$BA$45,MATCH($K65,$AZ$3:$AZ$45,0),2))</f>
        <v/>
      </c>
      <c r="AD65" s="488"/>
      <c r="AE65" s="488"/>
      <c r="AF65" s="488"/>
      <c r="AG65" s="488"/>
      <c r="AH65" s="488"/>
      <c r="AI65" s="488"/>
      <c r="AJ65" s="488"/>
      <c r="AK65" s="488"/>
      <c r="AL65" s="488"/>
      <c r="AM65" s="488"/>
      <c r="AN65" s="488"/>
      <c r="AO65" s="488"/>
      <c r="AP65" s="488"/>
      <c r="AQ65" s="488"/>
      <c r="AR65" s="488"/>
      <c r="AS65" s="488"/>
      <c r="AT65" s="488"/>
      <c r="AU65" s="489"/>
    </row>
    <row r="66" spans="2:47" ht="12" customHeight="1">
      <c r="B66" s="81"/>
      <c r="C66" s="41"/>
      <c r="D66" s="41"/>
      <c r="E66" s="106"/>
      <c r="F66" s="420"/>
      <c r="G66" s="421"/>
      <c r="H66" s="421"/>
      <c r="I66" s="421"/>
      <c r="J66" s="422"/>
      <c r="K66" s="254"/>
      <c r="L66" s="255"/>
      <c r="M66" s="255"/>
      <c r="N66" s="255"/>
      <c r="O66" s="255"/>
      <c r="P66" s="255"/>
      <c r="Q66" s="255"/>
      <c r="R66" s="255"/>
      <c r="S66" s="255"/>
      <c r="T66" s="255"/>
      <c r="U66" s="255"/>
      <c r="V66" s="256"/>
      <c r="W66" s="487"/>
      <c r="X66" s="487"/>
      <c r="Y66" s="487"/>
      <c r="Z66" s="487"/>
      <c r="AA66" s="487"/>
      <c r="AB66" s="487"/>
      <c r="AC66" s="490"/>
      <c r="AD66" s="490"/>
      <c r="AE66" s="490"/>
      <c r="AF66" s="490"/>
      <c r="AG66" s="490"/>
      <c r="AH66" s="490"/>
      <c r="AI66" s="490"/>
      <c r="AJ66" s="490"/>
      <c r="AK66" s="490"/>
      <c r="AL66" s="490"/>
      <c r="AM66" s="490"/>
      <c r="AN66" s="490"/>
      <c r="AO66" s="490"/>
      <c r="AP66" s="490"/>
      <c r="AQ66" s="490"/>
      <c r="AR66" s="490"/>
      <c r="AS66" s="490"/>
      <c r="AT66" s="490"/>
      <c r="AU66" s="491"/>
    </row>
    <row r="67" spans="2:47" ht="12" customHeight="1">
      <c r="B67" s="492" t="s">
        <v>142</v>
      </c>
      <c r="C67" s="493"/>
      <c r="D67" s="493"/>
      <c r="E67" s="493"/>
      <c r="F67" s="493"/>
      <c r="G67" s="493"/>
      <c r="H67" s="493"/>
      <c r="I67" s="493"/>
      <c r="J67" s="493"/>
      <c r="K67" s="493"/>
      <c r="L67" s="493"/>
      <c r="M67" s="493"/>
      <c r="N67" s="493"/>
      <c r="O67" s="493"/>
      <c r="P67" s="493"/>
      <c r="Q67" s="493"/>
      <c r="R67" s="493"/>
      <c r="S67" s="493"/>
      <c r="T67" s="493"/>
      <c r="U67" s="493"/>
      <c r="V67" s="493"/>
      <c r="W67" s="493"/>
      <c r="X67" s="493"/>
      <c r="Y67" s="493"/>
      <c r="Z67" s="494" t="s">
        <v>18</v>
      </c>
      <c r="AA67" s="494"/>
      <c r="AB67" s="494"/>
      <c r="AC67" s="494"/>
      <c r="AD67" s="494"/>
      <c r="AE67" s="494"/>
      <c r="AF67" s="494"/>
      <c r="AG67" s="494"/>
      <c r="AH67" s="495" t="s">
        <v>36</v>
      </c>
      <c r="AI67" s="495"/>
      <c r="AJ67" s="495"/>
      <c r="AK67" s="495"/>
      <c r="AL67" s="495"/>
      <c r="AM67" s="495"/>
      <c r="AN67" s="495"/>
      <c r="AO67" s="495"/>
      <c r="AP67" s="495"/>
      <c r="AQ67" s="495"/>
      <c r="AR67" s="495"/>
      <c r="AS67" s="495"/>
      <c r="AT67" s="495"/>
      <c r="AU67" s="496"/>
    </row>
    <row r="68" spans="2:47" ht="12" customHeight="1">
      <c r="B68" s="492"/>
      <c r="C68" s="493"/>
      <c r="D68" s="493"/>
      <c r="E68" s="493"/>
      <c r="F68" s="493"/>
      <c r="G68" s="493"/>
      <c r="H68" s="493"/>
      <c r="I68" s="493"/>
      <c r="J68" s="493"/>
      <c r="K68" s="493"/>
      <c r="L68" s="493"/>
      <c r="M68" s="493"/>
      <c r="N68" s="493"/>
      <c r="O68" s="493"/>
      <c r="P68" s="493"/>
      <c r="Q68" s="493"/>
      <c r="R68" s="493"/>
      <c r="S68" s="493"/>
      <c r="T68" s="493"/>
      <c r="U68" s="493"/>
      <c r="V68" s="493"/>
      <c r="W68" s="493"/>
      <c r="X68" s="493"/>
      <c r="Y68" s="493"/>
      <c r="Z68" s="487" t="s">
        <v>145</v>
      </c>
      <c r="AA68" s="487"/>
      <c r="AB68" s="487"/>
      <c r="AC68" s="487"/>
      <c r="AD68" s="487"/>
      <c r="AE68" s="487"/>
      <c r="AF68" s="487"/>
      <c r="AG68" s="487"/>
      <c r="AH68" s="487" t="s">
        <v>146</v>
      </c>
      <c r="AI68" s="487"/>
      <c r="AJ68" s="487"/>
      <c r="AK68" s="487"/>
      <c r="AL68" s="487"/>
      <c r="AM68" s="487"/>
      <c r="AN68" s="487" t="s">
        <v>147</v>
      </c>
      <c r="AO68" s="487"/>
      <c r="AP68" s="487"/>
      <c r="AQ68" s="487"/>
      <c r="AR68" s="487"/>
      <c r="AS68" s="487"/>
      <c r="AT68" s="487"/>
      <c r="AU68" s="497"/>
    </row>
    <row r="69" spans="2:47" ht="12" customHeight="1">
      <c r="B69" s="477"/>
      <c r="C69" s="261"/>
      <c r="D69" s="261"/>
      <c r="E69" s="261"/>
      <c r="F69" s="261"/>
      <c r="G69" s="261"/>
      <c r="H69" s="261"/>
      <c r="I69" s="261"/>
      <c r="J69" s="261"/>
      <c r="K69" s="261"/>
      <c r="L69" s="479" t="str">
        <f>IF($B69="","",INDEX($AX$3:$AY$40,MATCH($B69,$AX$3:$AX$40,0),2))</f>
        <v/>
      </c>
      <c r="M69" s="479"/>
      <c r="N69" s="479"/>
      <c r="O69" s="479"/>
      <c r="P69" s="479"/>
      <c r="Q69" s="479"/>
      <c r="R69" s="479"/>
      <c r="S69" s="479"/>
      <c r="T69" s="479"/>
      <c r="U69" s="479"/>
      <c r="V69" s="479"/>
      <c r="W69" s="479"/>
      <c r="X69" s="479"/>
      <c r="Y69" s="480"/>
      <c r="Z69" s="37"/>
      <c r="AA69" s="38"/>
      <c r="AB69" s="38"/>
      <c r="AC69" s="38"/>
      <c r="AD69" s="38"/>
      <c r="AE69" s="45"/>
      <c r="AF69" s="45"/>
      <c r="AG69" s="39" t="s">
        <v>20</v>
      </c>
      <c r="AH69" s="37"/>
      <c r="AI69" s="45"/>
      <c r="AJ69" s="38"/>
      <c r="AK69" s="38"/>
      <c r="AL69" s="38"/>
      <c r="AM69" s="39" t="s">
        <v>102</v>
      </c>
      <c r="AN69" s="37"/>
      <c r="AO69" s="38"/>
      <c r="AP69" s="89" t="s">
        <v>37</v>
      </c>
      <c r="AQ69" s="89"/>
      <c r="AR69" s="89" t="s">
        <v>32</v>
      </c>
      <c r="AS69" s="89"/>
      <c r="AT69" s="89" t="s">
        <v>31</v>
      </c>
      <c r="AU69" s="28" t="s">
        <v>30</v>
      </c>
    </row>
    <row r="70" spans="2:47" ht="12" customHeight="1">
      <c r="B70" s="478"/>
      <c r="C70" s="262"/>
      <c r="D70" s="262"/>
      <c r="E70" s="262"/>
      <c r="F70" s="262"/>
      <c r="G70" s="262"/>
      <c r="H70" s="262"/>
      <c r="I70" s="262"/>
      <c r="J70" s="262"/>
      <c r="K70" s="262"/>
      <c r="L70" s="481"/>
      <c r="M70" s="481"/>
      <c r="N70" s="481"/>
      <c r="O70" s="481"/>
      <c r="P70" s="481"/>
      <c r="Q70" s="481"/>
      <c r="R70" s="481"/>
      <c r="S70" s="481"/>
      <c r="T70" s="481"/>
      <c r="U70" s="481"/>
      <c r="V70" s="481"/>
      <c r="W70" s="481"/>
      <c r="X70" s="481"/>
      <c r="Y70" s="482"/>
      <c r="Z70" s="376"/>
      <c r="AA70" s="377"/>
      <c r="AB70" s="377"/>
      <c r="AC70" s="377"/>
      <c r="AD70" s="377"/>
      <c r="AE70" s="377"/>
      <c r="AF70" s="377"/>
      <c r="AG70" s="378"/>
      <c r="AH70" s="306"/>
      <c r="AI70" s="307"/>
      <c r="AJ70" s="307"/>
      <c r="AK70" s="307"/>
      <c r="AL70" s="307"/>
      <c r="AM70" s="393"/>
      <c r="AN70" s="306"/>
      <c r="AO70" s="307"/>
      <c r="AP70" s="307"/>
      <c r="AQ70" s="307"/>
      <c r="AR70" s="307"/>
      <c r="AS70" s="307"/>
      <c r="AT70" s="307"/>
      <c r="AU70" s="308"/>
    </row>
    <row r="71" spans="2:47" ht="12" customHeight="1">
      <c r="B71" s="477"/>
      <c r="C71" s="261"/>
      <c r="D71" s="261"/>
      <c r="E71" s="261"/>
      <c r="F71" s="261"/>
      <c r="G71" s="261"/>
      <c r="H71" s="261"/>
      <c r="I71" s="261"/>
      <c r="J71" s="261"/>
      <c r="K71" s="261"/>
      <c r="L71" s="479" t="str">
        <f t="shared" ref="L71" si="9">IF($B71="","",INDEX($AX$3:$AY$40,MATCH($B71,$AX$3:$AX$40,0),2))</f>
        <v/>
      </c>
      <c r="M71" s="479"/>
      <c r="N71" s="479"/>
      <c r="O71" s="479"/>
      <c r="P71" s="479"/>
      <c r="Q71" s="479"/>
      <c r="R71" s="479"/>
      <c r="S71" s="479"/>
      <c r="T71" s="479"/>
      <c r="U71" s="479"/>
      <c r="V71" s="479"/>
      <c r="W71" s="479"/>
      <c r="X71" s="479"/>
      <c r="Y71" s="480"/>
      <c r="Z71" s="37"/>
      <c r="AA71" s="38"/>
      <c r="AB71" s="38"/>
      <c r="AC71" s="38"/>
      <c r="AD71" s="38"/>
      <c r="AE71" s="45"/>
      <c r="AF71" s="45"/>
      <c r="AG71" s="39"/>
      <c r="AH71" s="37"/>
      <c r="AI71" s="45"/>
      <c r="AJ71" s="38"/>
      <c r="AK71" s="38"/>
      <c r="AL71" s="38"/>
      <c r="AM71" s="39"/>
      <c r="AN71" s="37"/>
      <c r="AO71" s="38"/>
      <c r="AP71" s="89"/>
      <c r="AQ71" s="89"/>
      <c r="AR71" s="89"/>
      <c r="AS71" s="89"/>
      <c r="AT71" s="89"/>
      <c r="AU71" s="28"/>
    </row>
    <row r="72" spans="2:47" ht="12" customHeight="1">
      <c r="B72" s="478"/>
      <c r="C72" s="262"/>
      <c r="D72" s="262"/>
      <c r="E72" s="262"/>
      <c r="F72" s="262"/>
      <c r="G72" s="262"/>
      <c r="H72" s="262"/>
      <c r="I72" s="262"/>
      <c r="J72" s="262"/>
      <c r="K72" s="262"/>
      <c r="L72" s="481"/>
      <c r="M72" s="481"/>
      <c r="N72" s="481"/>
      <c r="O72" s="481"/>
      <c r="P72" s="481"/>
      <c r="Q72" s="481"/>
      <c r="R72" s="481"/>
      <c r="S72" s="481"/>
      <c r="T72" s="481"/>
      <c r="U72" s="481"/>
      <c r="V72" s="481"/>
      <c r="W72" s="481"/>
      <c r="X72" s="481"/>
      <c r="Y72" s="482"/>
      <c r="Z72" s="376"/>
      <c r="AA72" s="377"/>
      <c r="AB72" s="377"/>
      <c r="AC72" s="377"/>
      <c r="AD72" s="377"/>
      <c r="AE72" s="377"/>
      <c r="AF72" s="377"/>
      <c r="AG72" s="378"/>
      <c r="AH72" s="306"/>
      <c r="AI72" s="307"/>
      <c r="AJ72" s="307"/>
      <c r="AK72" s="307"/>
      <c r="AL72" s="307"/>
      <c r="AM72" s="393"/>
      <c r="AN72" s="306"/>
      <c r="AO72" s="307"/>
      <c r="AP72" s="307"/>
      <c r="AQ72" s="307"/>
      <c r="AR72" s="307"/>
      <c r="AS72" s="307"/>
      <c r="AT72" s="307"/>
      <c r="AU72" s="308"/>
    </row>
    <row r="73" spans="2:47" ht="12" customHeight="1">
      <c r="B73" s="477"/>
      <c r="C73" s="261"/>
      <c r="D73" s="261"/>
      <c r="E73" s="261"/>
      <c r="F73" s="261"/>
      <c r="G73" s="261"/>
      <c r="H73" s="261"/>
      <c r="I73" s="261"/>
      <c r="J73" s="261"/>
      <c r="K73" s="261"/>
      <c r="L73" s="479" t="str">
        <f t="shared" ref="L73" si="10">IF($B73="","",INDEX($AX$3:$AY$40,MATCH($B73,$AX$3:$AX$40,0),2))</f>
        <v/>
      </c>
      <c r="M73" s="479"/>
      <c r="N73" s="479"/>
      <c r="O73" s="479"/>
      <c r="P73" s="479"/>
      <c r="Q73" s="479"/>
      <c r="R73" s="479"/>
      <c r="S73" s="479"/>
      <c r="T73" s="479"/>
      <c r="U73" s="479"/>
      <c r="V73" s="479"/>
      <c r="W73" s="479"/>
      <c r="X73" s="479"/>
      <c r="Y73" s="480"/>
      <c r="Z73" s="37"/>
      <c r="AA73" s="38"/>
      <c r="AB73" s="38"/>
      <c r="AC73" s="38"/>
      <c r="AD73" s="38"/>
      <c r="AE73" s="45"/>
      <c r="AF73" s="45"/>
      <c r="AG73" s="39"/>
      <c r="AH73" s="37"/>
      <c r="AI73" s="45"/>
      <c r="AJ73" s="38"/>
      <c r="AK73" s="38"/>
      <c r="AL73" s="38"/>
      <c r="AM73" s="39"/>
      <c r="AN73" s="37"/>
      <c r="AO73" s="38"/>
      <c r="AP73" s="89"/>
      <c r="AQ73" s="89"/>
      <c r="AR73" s="89"/>
      <c r="AS73" s="89"/>
      <c r="AT73" s="89"/>
      <c r="AU73" s="28"/>
    </row>
    <row r="74" spans="2:47" ht="12" customHeight="1">
      <c r="B74" s="478"/>
      <c r="C74" s="262"/>
      <c r="D74" s="262"/>
      <c r="E74" s="262"/>
      <c r="F74" s="262"/>
      <c r="G74" s="262"/>
      <c r="H74" s="262"/>
      <c r="I74" s="262"/>
      <c r="J74" s="262"/>
      <c r="K74" s="262"/>
      <c r="L74" s="481"/>
      <c r="M74" s="481"/>
      <c r="N74" s="481"/>
      <c r="O74" s="481"/>
      <c r="P74" s="481"/>
      <c r="Q74" s="481"/>
      <c r="R74" s="481"/>
      <c r="S74" s="481"/>
      <c r="T74" s="481"/>
      <c r="U74" s="481"/>
      <c r="V74" s="481"/>
      <c r="W74" s="481"/>
      <c r="X74" s="481"/>
      <c r="Y74" s="482"/>
      <c r="Z74" s="376"/>
      <c r="AA74" s="377"/>
      <c r="AB74" s="377"/>
      <c r="AC74" s="377"/>
      <c r="AD74" s="377"/>
      <c r="AE74" s="377"/>
      <c r="AF74" s="377"/>
      <c r="AG74" s="378"/>
      <c r="AH74" s="306"/>
      <c r="AI74" s="307"/>
      <c r="AJ74" s="307"/>
      <c r="AK74" s="307"/>
      <c r="AL74" s="307"/>
      <c r="AM74" s="393"/>
      <c r="AN74" s="306"/>
      <c r="AO74" s="307"/>
      <c r="AP74" s="307"/>
      <c r="AQ74" s="307"/>
      <c r="AR74" s="307"/>
      <c r="AS74" s="307"/>
      <c r="AT74" s="307"/>
      <c r="AU74" s="308"/>
    </row>
    <row r="75" spans="2:47" ht="12" customHeight="1">
      <c r="B75" s="477"/>
      <c r="C75" s="261"/>
      <c r="D75" s="261"/>
      <c r="E75" s="261"/>
      <c r="F75" s="261"/>
      <c r="G75" s="261"/>
      <c r="H75" s="261"/>
      <c r="I75" s="261"/>
      <c r="J75" s="261"/>
      <c r="K75" s="261"/>
      <c r="L75" s="479" t="str">
        <f t="shared" ref="L75" si="11">IF($B75="","",INDEX($AX$3:$AY$40,MATCH($B75,$AX$3:$AX$40,0),2))</f>
        <v/>
      </c>
      <c r="M75" s="479"/>
      <c r="N75" s="479"/>
      <c r="O75" s="479"/>
      <c r="P75" s="479"/>
      <c r="Q75" s="479"/>
      <c r="R75" s="479"/>
      <c r="S75" s="479"/>
      <c r="T75" s="479"/>
      <c r="U75" s="479"/>
      <c r="V75" s="479"/>
      <c r="W75" s="479"/>
      <c r="X75" s="479"/>
      <c r="Y75" s="480"/>
      <c r="Z75" s="37"/>
      <c r="AA75" s="38"/>
      <c r="AB75" s="38"/>
      <c r="AC75" s="38"/>
      <c r="AD75" s="38"/>
      <c r="AE75" s="45"/>
      <c r="AF75" s="45"/>
      <c r="AG75" s="39"/>
      <c r="AH75" s="37"/>
      <c r="AI75" s="45"/>
      <c r="AJ75" s="38"/>
      <c r="AK75" s="38"/>
      <c r="AL75" s="38"/>
      <c r="AM75" s="39"/>
      <c r="AN75" s="37"/>
      <c r="AO75" s="38"/>
      <c r="AP75" s="89"/>
      <c r="AQ75" s="89"/>
      <c r="AR75" s="89"/>
      <c r="AS75" s="89"/>
      <c r="AT75" s="89"/>
      <c r="AU75" s="28"/>
    </row>
    <row r="76" spans="2:47" ht="12" customHeight="1">
      <c r="B76" s="478"/>
      <c r="C76" s="262"/>
      <c r="D76" s="262"/>
      <c r="E76" s="262"/>
      <c r="F76" s="262"/>
      <c r="G76" s="262"/>
      <c r="H76" s="262"/>
      <c r="I76" s="262"/>
      <c r="J76" s="262"/>
      <c r="K76" s="262"/>
      <c r="L76" s="481"/>
      <c r="M76" s="481"/>
      <c r="N76" s="481"/>
      <c r="O76" s="481"/>
      <c r="P76" s="481"/>
      <c r="Q76" s="481"/>
      <c r="R76" s="481"/>
      <c r="S76" s="481"/>
      <c r="T76" s="481"/>
      <c r="U76" s="481"/>
      <c r="V76" s="481"/>
      <c r="W76" s="481"/>
      <c r="X76" s="481"/>
      <c r="Y76" s="482"/>
      <c r="Z76" s="376"/>
      <c r="AA76" s="377"/>
      <c r="AB76" s="377"/>
      <c r="AC76" s="377"/>
      <c r="AD76" s="377"/>
      <c r="AE76" s="377"/>
      <c r="AF76" s="377"/>
      <c r="AG76" s="378"/>
      <c r="AH76" s="306"/>
      <c r="AI76" s="307"/>
      <c r="AJ76" s="307"/>
      <c r="AK76" s="307"/>
      <c r="AL76" s="307"/>
      <c r="AM76" s="393"/>
      <c r="AN76" s="306"/>
      <c r="AO76" s="307"/>
      <c r="AP76" s="307"/>
      <c r="AQ76" s="307"/>
      <c r="AR76" s="307"/>
      <c r="AS76" s="307"/>
      <c r="AT76" s="307"/>
      <c r="AU76" s="308"/>
    </row>
    <row r="77" spans="2:47" ht="12" customHeight="1">
      <c r="B77" s="459" t="s">
        <v>143</v>
      </c>
      <c r="C77" s="460"/>
      <c r="D77" s="460"/>
      <c r="E77" s="460"/>
      <c r="F77" s="460"/>
      <c r="G77" s="460"/>
      <c r="H77" s="460"/>
      <c r="I77" s="460"/>
      <c r="J77" s="460"/>
      <c r="K77" s="460"/>
      <c r="L77" s="460"/>
      <c r="M77" s="404"/>
      <c r="N77" s="404"/>
      <c r="O77" s="404"/>
      <c r="P77" s="404"/>
      <c r="Q77" s="404"/>
      <c r="R77" s="404"/>
      <c r="S77" s="404"/>
      <c r="T77" s="404"/>
      <c r="U77" s="404"/>
      <c r="V77" s="404"/>
      <c r="W77" s="404"/>
      <c r="X77" s="404"/>
      <c r="Y77" s="405"/>
      <c r="Z77" s="465"/>
      <c r="AA77" s="466"/>
      <c r="AB77" s="466"/>
      <c r="AC77" s="466"/>
      <c r="AD77" s="466"/>
      <c r="AE77" s="466"/>
      <c r="AF77" s="466"/>
      <c r="AG77" s="467"/>
      <c r="AH77" s="37"/>
      <c r="AI77" s="45"/>
      <c r="AJ77" s="38"/>
      <c r="AK77" s="38"/>
      <c r="AL77" s="38"/>
      <c r="AM77" s="39"/>
      <c r="AN77" s="37"/>
      <c r="AO77" s="38"/>
      <c r="AP77" s="89"/>
      <c r="AQ77" s="89"/>
      <c r="AR77" s="89"/>
      <c r="AS77" s="89"/>
      <c r="AT77" s="89"/>
      <c r="AU77" s="28"/>
    </row>
    <row r="78" spans="2:47" ht="12" customHeight="1">
      <c r="B78" s="463"/>
      <c r="C78" s="464"/>
      <c r="D78" s="464"/>
      <c r="E78" s="464"/>
      <c r="F78" s="464"/>
      <c r="G78" s="464"/>
      <c r="H78" s="464"/>
      <c r="I78" s="464"/>
      <c r="J78" s="464"/>
      <c r="K78" s="464"/>
      <c r="L78" s="464"/>
      <c r="M78" s="421"/>
      <c r="N78" s="421"/>
      <c r="O78" s="421"/>
      <c r="P78" s="421"/>
      <c r="Q78" s="421"/>
      <c r="R78" s="421"/>
      <c r="S78" s="421"/>
      <c r="T78" s="421"/>
      <c r="U78" s="421"/>
      <c r="V78" s="421"/>
      <c r="W78" s="421"/>
      <c r="X78" s="421"/>
      <c r="Y78" s="422"/>
      <c r="Z78" s="468"/>
      <c r="AA78" s="469"/>
      <c r="AB78" s="469"/>
      <c r="AC78" s="469"/>
      <c r="AD78" s="469"/>
      <c r="AE78" s="469"/>
      <c r="AF78" s="469"/>
      <c r="AG78" s="470"/>
      <c r="AH78" s="306"/>
      <c r="AI78" s="307"/>
      <c r="AJ78" s="307"/>
      <c r="AK78" s="307"/>
      <c r="AL78" s="307"/>
      <c r="AM78" s="393"/>
      <c r="AN78" s="306"/>
      <c r="AO78" s="307"/>
      <c r="AP78" s="307"/>
      <c r="AQ78" s="307"/>
      <c r="AR78" s="307"/>
      <c r="AS78" s="307"/>
      <c r="AT78" s="307"/>
      <c r="AU78" s="308"/>
    </row>
    <row r="79" spans="2:47" ht="12" customHeight="1">
      <c r="B79" s="471" t="s">
        <v>144</v>
      </c>
      <c r="C79" s="472"/>
      <c r="D79" s="472"/>
      <c r="E79" s="472"/>
      <c r="F79" s="472"/>
      <c r="G79" s="472"/>
      <c r="H79" s="472"/>
      <c r="I79" s="472"/>
      <c r="J79" s="472"/>
      <c r="K79" s="472"/>
      <c r="L79" s="472"/>
      <c r="M79" s="472"/>
      <c r="N79" s="472"/>
      <c r="O79" s="472"/>
      <c r="P79" s="472"/>
      <c r="Q79" s="472"/>
      <c r="R79" s="472"/>
      <c r="S79" s="472"/>
      <c r="T79" s="472"/>
      <c r="U79" s="472"/>
      <c r="V79" s="472"/>
      <c r="W79" s="472"/>
      <c r="X79" s="472"/>
      <c r="Y79" s="472"/>
      <c r="Z79" s="37"/>
      <c r="AA79" s="38"/>
      <c r="AB79" s="38"/>
      <c r="AC79" s="38"/>
      <c r="AD79" s="38"/>
      <c r="AE79" s="45"/>
      <c r="AF79" s="45"/>
      <c r="AG79" s="39"/>
      <c r="AH79" s="37"/>
      <c r="AI79" s="45"/>
      <c r="AJ79" s="38"/>
      <c r="AK79" s="38"/>
      <c r="AL79" s="38"/>
      <c r="AM79" s="39"/>
      <c r="AN79" s="37"/>
      <c r="AO79" s="38"/>
      <c r="AP79" s="89"/>
      <c r="AQ79" s="89"/>
      <c r="AR79" s="89"/>
      <c r="AS79" s="89"/>
      <c r="AT79" s="89"/>
      <c r="AU79" s="28"/>
    </row>
    <row r="80" spans="2:47" ht="12" customHeight="1">
      <c r="B80" s="471"/>
      <c r="C80" s="472"/>
      <c r="D80" s="472"/>
      <c r="E80" s="472"/>
      <c r="F80" s="472"/>
      <c r="G80" s="472"/>
      <c r="H80" s="472"/>
      <c r="I80" s="472"/>
      <c r="J80" s="472"/>
      <c r="K80" s="472"/>
      <c r="L80" s="472"/>
      <c r="M80" s="472"/>
      <c r="N80" s="472"/>
      <c r="O80" s="472"/>
      <c r="P80" s="472"/>
      <c r="Q80" s="472"/>
      <c r="R80" s="472"/>
      <c r="S80" s="472"/>
      <c r="T80" s="472"/>
      <c r="U80" s="472"/>
      <c r="V80" s="472"/>
      <c r="W80" s="472"/>
      <c r="X80" s="472"/>
      <c r="Y80" s="472"/>
      <c r="Z80" s="347">
        <f>SUM(Z70:AG76)</f>
        <v>0</v>
      </c>
      <c r="AA80" s="348"/>
      <c r="AB80" s="348"/>
      <c r="AC80" s="348"/>
      <c r="AD80" s="348"/>
      <c r="AE80" s="348"/>
      <c r="AF80" s="348"/>
      <c r="AG80" s="349"/>
      <c r="AH80" s="473">
        <f>SUM(AH70:AM78)</f>
        <v>0</v>
      </c>
      <c r="AI80" s="474"/>
      <c r="AJ80" s="474"/>
      <c r="AK80" s="474"/>
      <c r="AL80" s="474"/>
      <c r="AM80" s="475"/>
      <c r="AN80" s="473">
        <f>SUM(AN70:AU78)</f>
        <v>0</v>
      </c>
      <c r="AO80" s="474"/>
      <c r="AP80" s="474"/>
      <c r="AQ80" s="474"/>
      <c r="AR80" s="474"/>
      <c r="AS80" s="474"/>
      <c r="AT80" s="474"/>
      <c r="AU80" s="476"/>
    </row>
    <row r="81" spans="2:47" ht="12" customHeight="1">
      <c r="B81" s="459" t="s">
        <v>149</v>
      </c>
      <c r="C81" s="460"/>
      <c r="D81" s="460"/>
      <c r="E81" s="460"/>
      <c r="F81" s="460"/>
      <c r="G81" s="460"/>
      <c r="H81" s="460"/>
      <c r="I81" s="460"/>
      <c r="J81" s="460"/>
      <c r="K81" s="460"/>
      <c r="L81" s="460"/>
      <c r="M81" s="460"/>
      <c r="N81" s="404"/>
      <c r="O81" s="404"/>
      <c r="P81" s="404"/>
      <c r="Q81" s="404"/>
      <c r="R81" s="404"/>
      <c r="S81" s="404"/>
      <c r="T81" s="404"/>
      <c r="U81" s="404"/>
      <c r="V81" s="404"/>
      <c r="W81" s="404"/>
      <c r="X81" s="404"/>
      <c r="Y81" s="405"/>
      <c r="Z81" s="37"/>
      <c r="AA81" s="38"/>
      <c r="AB81" s="38"/>
      <c r="AC81" s="38"/>
      <c r="AD81" s="38"/>
      <c r="AE81" s="45"/>
      <c r="AF81" s="45"/>
      <c r="AG81" s="39"/>
      <c r="AH81" s="37"/>
      <c r="AI81" s="45"/>
      <c r="AJ81" s="38"/>
      <c r="AK81" s="38"/>
      <c r="AL81" s="38"/>
      <c r="AM81" s="39"/>
      <c r="AN81" s="37"/>
      <c r="AO81" s="38"/>
      <c r="AP81" s="89"/>
      <c r="AQ81" s="89"/>
      <c r="AR81" s="89"/>
      <c r="AS81" s="89"/>
      <c r="AT81" s="89"/>
      <c r="AU81" s="28"/>
    </row>
    <row r="82" spans="2:47" ht="12" customHeight="1" thickBot="1">
      <c r="B82" s="461"/>
      <c r="C82" s="462"/>
      <c r="D82" s="462"/>
      <c r="E82" s="462"/>
      <c r="F82" s="462"/>
      <c r="G82" s="462"/>
      <c r="H82" s="462"/>
      <c r="I82" s="462"/>
      <c r="J82" s="462"/>
      <c r="K82" s="462"/>
      <c r="L82" s="462"/>
      <c r="M82" s="462"/>
      <c r="N82" s="413"/>
      <c r="O82" s="413"/>
      <c r="P82" s="413"/>
      <c r="Q82" s="413"/>
      <c r="R82" s="413"/>
      <c r="S82" s="413"/>
      <c r="T82" s="413"/>
      <c r="U82" s="413"/>
      <c r="V82" s="413"/>
      <c r="W82" s="413"/>
      <c r="X82" s="413"/>
      <c r="Y82" s="414"/>
      <c r="Z82" s="350">
        <f>$Z$22+$Z$38+$Z$64+$Z$80</f>
        <v>0</v>
      </c>
      <c r="AA82" s="351"/>
      <c r="AB82" s="351"/>
      <c r="AC82" s="351"/>
      <c r="AD82" s="351"/>
      <c r="AE82" s="351"/>
      <c r="AF82" s="351"/>
      <c r="AG82" s="352"/>
      <c r="AH82" s="359">
        <f>$AH$22+$AH$38+$AH$64+$AH$80</f>
        <v>0</v>
      </c>
      <c r="AI82" s="360"/>
      <c r="AJ82" s="360"/>
      <c r="AK82" s="360"/>
      <c r="AL82" s="360"/>
      <c r="AM82" s="361"/>
      <c r="AN82" s="359">
        <f>$AN$22+$AN$38+$AN$64+$AN$80</f>
        <v>0</v>
      </c>
      <c r="AO82" s="360"/>
      <c r="AP82" s="360"/>
      <c r="AQ82" s="360"/>
      <c r="AR82" s="360"/>
      <c r="AS82" s="360"/>
      <c r="AT82" s="360"/>
      <c r="AU82" s="363"/>
    </row>
    <row r="83" spans="2:47" ht="12" customHeight="1">
      <c r="B83" s="34"/>
      <c r="C83" s="34"/>
      <c r="D83" s="34"/>
      <c r="E83" s="34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3"/>
      <c r="T83" s="103"/>
      <c r="U83" s="103"/>
      <c r="V83" s="103"/>
      <c r="W83" s="103"/>
      <c r="X83" s="103"/>
      <c r="Y83" s="59"/>
      <c r="Z83" s="59"/>
      <c r="AA83" s="59"/>
      <c r="AB83" s="59"/>
      <c r="AC83" s="59"/>
      <c r="AD83" s="59"/>
      <c r="AE83" s="104"/>
      <c r="AF83" s="104"/>
      <c r="AG83" s="104"/>
      <c r="AH83" s="104"/>
      <c r="AI83" s="101"/>
      <c r="AJ83" s="36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</row>
    <row r="84" spans="2:47" ht="12" customHeight="1">
      <c r="B84" s="34"/>
      <c r="C84" s="34"/>
      <c r="D84" s="34"/>
      <c r="E84" s="34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3"/>
      <c r="T84" s="103"/>
      <c r="U84" s="103"/>
      <c r="V84" s="103"/>
      <c r="W84" s="103"/>
      <c r="X84" s="103"/>
      <c r="Y84" s="59"/>
      <c r="Z84" s="59"/>
      <c r="AA84" s="59"/>
      <c r="AB84" s="59"/>
      <c r="AC84" s="59"/>
      <c r="AD84" s="59"/>
      <c r="AE84" s="104"/>
      <c r="AF84" s="104"/>
      <c r="AG84" s="104"/>
      <c r="AH84" s="104"/>
      <c r="AI84" s="33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</row>
    <row r="85" spans="2:47" ht="12" customHeight="1">
      <c r="B85" s="34"/>
      <c r="C85" s="34"/>
      <c r="D85" s="34"/>
      <c r="E85" s="34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3"/>
      <c r="T85" s="103"/>
      <c r="U85" s="103"/>
      <c r="V85" s="103"/>
      <c r="W85" s="103"/>
      <c r="X85" s="103"/>
      <c r="Y85" s="59"/>
      <c r="Z85" s="59"/>
      <c r="AA85" s="59"/>
      <c r="AB85" s="59"/>
      <c r="AC85" s="59"/>
      <c r="AD85" s="59"/>
      <c r="AE85" s="34"/>
      <c r="AF85" s="34"/>
      <c r="AG85" s="34"/>
      <c r="AH85" s="34"/>
      <c r="AI85" s="100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</row>
    <row r="86" spans="2:47">
      <c r="B86" s="35"/>
      <c r="C86" s="35"/>
      <c r="D86" s="34"/>
      <c r="E86" s="30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4"/>
    </row>
  </sheetData>
  <sheetProtection sheet="1" objects="1" scenarios="1" selectLockedCells="1"/>
  <mergeCells count="208">
    <mergeCell ref="AO2:AS2"/>
    <mergeCell ref="AT2:AU2"/>
    <mergeCell ref="B3:V4"/>
    <mergeCell ref="X3:AC3"/>
    <mergeCell ref="AE3:AF4"/>
    <mergeCell ref="AG3:AI4"/>
    <mergeCell ref="AJ3:AL4"/>
    <mergeCell ref="AM3:AN4"/>
    <mergeCell ref="AO3:AS4"/>
    <mergeCell ref="AT3:AU4"/>
    <mergeCell ref="N2:S2"/>
    <mergeCell ref="W2:W6"/>
    <mergeCell ref="AE2:AF2"/>
    <mergeCell ref="AG2:AI2"/>
    <mergeCell ref="AJ2:AL2"/>
    <mergeCell ref="AM2:AN2"/>
    <mergeCell ref="AV3:AV13"/>
    <mergeCell ref="X5:AC5"/>
    <mergeCell ref="AE5:AH5"/>
    <mergeCell ref="AI5:AU6"/>
    <mergeCell ref="AE6:AH6"/>
    <mergeCell ref="F7:J8"/>
    <mergeCell ref="K7:V8"/>
    <mergeCell ref="W7:AB8"/>
    <mergeCell ref="AC7:AU8"/>
    <mergeCell ref="B9:Y10"/>
    <mergeCell ref="Z9:AG9"/>
    <mergeCell ref="AH9:AU9"/>
    <mergeCell ref="Z10:AG10"/>
    <mergeCell ref="AH10:AM10"/>
    <mergeCell ref="AN10:AU10"/>
    <mergeCell ref="B11:K12"/>
    <mergeCell ref="L11:Y12"/>
    <mergeCell ref="Z12:AG12"/>
    <mergeCell ref="AH12:AM12"/>
    <mergeCell ref="AN12:AU12"/>
    <mergeCell ref="B13:K14"/>
    <mergeCell ref="L13:Y14"/>
    <mergeCell ref="Z14:AG14"/>
    <mergeCell ref="AH14:AM14"/>
    <mergeCell ref="AN14:AU14"/>
    <mergeCell ref="B15:K16"/>
    <mergeCell ref="L15:Y16"/>
    <mergeCell ref="Z16:AG16"/>
    <mergeCell ref="AH16:AM16"/>
    <mergeCell ref="AN16:AU16"/>
    <mergeCell ref="B17:K18"/>
    <mergeCell ref="L17:Y18"/>
    <mergeCell ref="Z18:AG18"/>
    <mergeCell ref="AH18:AM18"/>
    <mergeCell ref="AN18:AU18"/>
    <mergeCell ref="B19:L20"/>
    <mergeCell ref="M19:Y20"/>
    <mergeCell ref="Z19:AG20"/>
    <mergeCell ref="AH20:AM20"/>
    <mergeCell ref="AN20:AU20"/>
    <mergeCell ref="B25:Y26"/>
    <mergeCell ref="Z25:AG25"/>
    <mergeCell ref="AH25:AU25"/>
    <mergeCell ref="Z26:AG26"/>
    <mergeCell ref="AH26:AM26"/>
    <mergeCell ref="AN26:AU26"/>
    <mergeCell ref="B21:Y22"/>
    <mergeCell ref="Z22:AG22"/>
    <mergeCell ref="AH22:AM22"/>
    <mergeCell ref="AN22:AU22"/>
    <mergeCell ref="F23:J24"/>
    <mergeCell ref="K23:V24"/>
    <mergeCell ref="W23:AB24"/>
    <mergeCell ref="AC23:AU24"/>
    <mergeCell ref="B27:K28"/>
    <mergeCell ref="L27:Y28"/>
    <mergeCell ref="Z28:AG28"/>
    <mergeCell ref="AH28:AM28"/>
    <mergeCell ref="AN28:AU28"/>
    <mergeCell ref="B29:K30"/>
    <mergeCell ref="L29:Y30"/>
    <mergeCell ref="Z30:AG30"/>
    <mergeCell ref="AH30:AM30"/>
    <mergeCell ref="AN30:AU30"/>
    <mergeCell ref="B31:K32"/>
    <mergeCell ref="L31:Y32"/>
    <mergeCell ref="Z32:AG32"/>
    <mergeCell ref="AH32:AM32"/>
    <mergeCell ref="AN32:AU32"/>
    <mergeCell ref="B33:K34"/>
    <mergeCell ref="L33:Y34"/>
    <mergeCell ref="Z34:AG34"/>
    <mergeCell ref="AH34:AM34"/>
    <mergeCell ref="AN34:AU34"/>
    <mergeCell ref="B35:L36"/>
    <mergeCell ref="M35:Y36"/>
    <mergeCell ref="Z35:AG36"/>
    <mergeCell ref="AH36:AM36"/>
    <mergeCell ref="AN36:AU36"/>
    <mergeCell ref="B37:Y38"/>
    <mergeCell ref="Z38:AG38"/>
    <mergeCell ref="AH38:AM38"/>
    <mergeCell ref="AN38:AU38"/>
    <mergeCell ref="B45:V46"/>
    <mergeCell ref="X45:AC45"/>
    <mergeCell ref="AE45:AF46"/>
    <mergeCell ref="AG45:AI46"/>
    <mergeCell ref="AJ45:AL46"/>
    <mergeCell ref="AM45:AN46"/>
    <mergeCell ref="AO45:AS46"/>
    <mergeCell ref="B39:M40"/>
    <mergeCell ref="N39:Y40"/>
    <mergeCell ref="Z40:AG40"/>
    <mergeCell ref="AH40:AM40"/>
    <mergeCell ref="AN40:AU40"/>
    <mergeCell ref="N44:S44"/>
    <mergeCell ref="W44:W48"/>
    <mergeCell ref="AE44:AF44"/>
    <mergeCell ref="AG44:AI44"/>
    <mergeCell ref="AJ44:AL44"/>
    <mergeCell ref="AT45:AU46"/>
    <mergeCell ref="AV45:AV55"/>
    <mergeCell ref="X47:AC47"/>
    <mergeCell ref="AE47:AH47"/>
    <mergeCell ref="AI47:AU48"/>
    <mergeCell ref="AE48:AH48"/>
    <mergeCell ref="AM44:AN44"/>
    <mergeCell ref="AO44:AS44"/>
    <mergeCell ref="AT44:AU44"/>
    <mergeCell ref="F49:J50"/>
    <mergeCell ref="K49:V50"/>
    <mergeCell ref="W49:AB50"/>
    <mergeCell ref="AC49:AU50"/>
    <mergeCell ref="B51:Y52"/>
    <mergeCell ref="Z51:AG51"/>
    <mergeCell ref="AH51:AU51"/>
    <mergeCell ref="Z52:AG52"/>
    <mergeCell ref="AH52:AM52"/>
    <mergeCell ref="AN52:AU52"/>
    <mergeCell ref="B53:K54"/>
    <mergeCell ref="L53:Y54"/>
    <mergeCell ref="Z54:AG54"/>
    <mergeCell ref="AH54:AM54"/>
    <mergeCell ref="AN54:AU54"/>
    <mergeCell ref="B55:K56"/>
    <mergeCell ref="L55:Y56"/>
    <mergeCell ref="Z56:AG56"/>
    <mergeCell ref="AH56:AM56"/>
    <mergeCell ref="AN56:AU56"/>
    <mergeCell ref="B57:K58"/>
    <mergeCell ref="L57:Y58"/>
    <mergeCell ref="Z58:AG58"/>
    <mergeCell ref="AH58:AM58"/>
    <mergeCell ref="AN58:AU58"/>
    <mergeCell ref="B59:K60"/>
    <mergeCell ref="L59:Y60"/>
    <mergeCell ref="Z60:AG60"/>
    <mergeCell ref="AH60:AM60"/>
    <mergeCell ref="AN60:AU60"/>
    <mergeCell ref="B61:L62"/>
    <mergeCell ref="M61:Y62"/>
    <mergeCell ref="Z61:AG62"/>
    <mergeCell ref="AH62:AM62"/>
    <mergeCell ref="AN62:AU62"/>
    <mergeCell ref="B63:Y64"/>
    <mergeCell ref="Z64:AG64"/>
    <mergeCell ref="AH64:AM64"/>
    <mergeCell ref="AN64:AU64"/>
    <mergeCell ref="F65:J66"/>
    <mergeCell ref="K65:V66"/>
    <mergeCell ref="W65:AB66"/>
    <mergeCell ref="AC65:AU66"/>
    <mergeCell ref="B67:Y68"/>
    <mergeCell ref="Z67:AG67"/>
    <mergeCell ref="AH67:AU67"/>
    <mergeCell ref="Z68:AG68"/>
    <mergeCell ref="AH68:AM68"/>
    <mergeCell ref="AN68:AU68"/>
    <mergeCell ref="B69:K70"/>
    <mergeCell ref="L69:Y70"/>
    <mergeCell ref="Z70:AG70"/>
    <mergeCell ref="AH70:AM70"/>
    <mergeCell ref="AN70:AU70"/>
    <mergeCell ref="B71:K72"/>
    <mergeCell ref="L71:Y72"/>
    <mergeCell ref="Z72:AG72"/>
    <mergeCell ref="AH72:AM72"/>
    <mergeCell ref="AN72:AU72"/>
    <mergeCell ref="B73:K74"/>
    <mergeCell ref="L73:Y74"/>
    <mergeCell ref="Z74:AG74"/>
    <mergeCell ref="AH74:AM74"/>
    <mergeCell ref="AN74:AU74"/>
    <mergeCell ref="B75:K76"/>
    <mergeCell ref="L75:Y76"/>
    <mergeCell ref="Z76:AG76"/>
    <mergeCell ref="AH76:AM76"/>
    <mergeCell ref="AN76:AU76"/>
    <mergeCell ref="B81:M82"/>
    <mergeCell ref="N81:Y82"/>
    <mergeCell ref="Z82:AG82"/>
    <mergeCell ref="AH82:AM82"/>
    <mergeCell ref="AN82:AU82"/>
    <mergeCell ref="B77:L78"/>
    <mergeCell ref="M77:Y78"/>
    <mergeCell ref="Z77:AG78"/>
    <mergeCell ref="AH78:AM78"/>
    <mergeCell ref="AN78:AU78"/>
    <mergeCell ref="B79:Y80"/>
    <mergeCell ref="Z80:AG80"/>
    <mergeCell ref="AH80:AM80"/>
    <mergeCell ref="AN80:AU80"/>
  </mergeCells>
  <phoneticPr fontId="1"/>
  <dataValidations count="2">
    <dataValidation type="list" allowBlank="1" showInputMessage="1" showErrorMessage="1" sqref="B53:K60 B11:K18 B27:K34 B69:K76">
      <formula1>$AX$3:$AX$40</formula1>
    </dataValidation>
    <dataValidation type="list" allowBlank="1" showInputMessage="1" showErrorMessage="1" sqref="K7:V8 K23:V24 K49:V50 K65:V66">
      <formula1>$AZ$3:$AZ$16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BC254"/>
  <sheetViews>
    <sheetView zoomScaleNormal="100" zoomScaleSheetLayoutView="85" workbookViewId="0">
      <selection activeCell="K7" sqref="K7:V8"/>
    </sheetView>
  </sheetViews>
  <sheetFormatPr defaultRowHeight="10.8"/>
  <cols>
    <col min="1" max="49" width="2.69921875" style="8" customWidth="1"/>
    <col min="50" max="50" width="24.09765625" style="8" customWidth="1"/>
    <col min="51" max="51" width="30.69921875" style="8" customWidth="1"/>
    <col min="52" max="53" width="3.69921875" style="8" customWidth="1"/>
    <col min="54" max="54" width="20.69921875" style="8" customWidth="1"/>
    <col min="55" max="55" width="30.69921875" style="8" customWidth="1"/>
    <col min="56" max="60" width="2.69921875" style="8" customWidth="1"/>
    <col min="61" max="16384" width="8.796875" style="8"/>
  </cols>
  <sheetData>
    <row r="1" spans="2:55" ht="11.4" thickBot="1"/>
    <row r="2" spans="2:55" ht="12" customHeight="1">
      <c r="K2" s="34"/>
      <c r="L2" s="34"/>
      <c r="M2" s="34"/>
      <c r="N2" s="425"/>
      <c r="O2" s="425"/>
      <c r="P2" s="425"/>
      <c r="Q2" s="425"/>
      <c r="R2" s="425"/>
      <c r="S2" s="425"/>
      <c r="T2" s="34"/>
      <c r="U2" s="34"/>
      <c r="V2" s="34"/>
      <c r="W2" s="499" t="s">
        <v>140</v>
      </c>
      <c r="X2" s="10"/>
      <c r="Y2" s="10"/>
      <c r="Z2" s="10"/>
      <c r="AA2" s="10"/>
      <c r="AB2" s="10"/>
      <c r="AC2" s="10"/>
      <c r="AD2" s="10"/>
      <c r="AE2" s="431" t="s">
        <v>124</v>
      </c>
      <c r="AF2" s="432"/>
      <c r="AG2" s="294" t="s">
        <v>17</v>
      </c>
      <c r="AH2" s="295"/>
      <c r="AI2" s="295"/>
      <c r="AJ2" s="431" t="s">
        <v>77</v>
      </c>
      <c r="AK2" s="201"/>
      <c r="AL2" s="432"/>
      <c r="AM2" s="431" t="s">
        <v>133</v>
      </c>
      <c r="AN2" s="432"/>
      <c r="AO2" s="433" t="s">
        <v>90</v>
      </c>
      <c r="AP2" s="433"/>
      <c r="AQ2" s="433"/>
      <c r="AR2" s="433"/>
      <c r="AS2" s="433"/>
      <c r="AT2" s="434" t="s">
        <v>91</v>
      </c>
      <c r="AU2" s="435"/>
      <c r="AZ2" s="126" t="s">
        <v>280</v>
      </c>
      <c r="BA2" s="126" t="s">
        <v>281</v>
      </c>
    </row>
    <row r="3" spans="2:55" ht="12" customHeight="1">
      <c r="B3" s="498" t="s">
        <v>229</v>
      </c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500"/>
      <c r="X3" s="401" t="str">
        <f>IF('事業所税の申告書（第44号様式）'!$B$15="","",'事業所税の申告書（第44号様式）'!$B$15)</f>
        <v/>
      </c>
      <c r="Y3" s="402"/>
      <c r="Z3" s="402"/>
      <c r="AA3" s="402"/>
      <c r="AB3" s="402"/>
      <c r="AC3" s="402"/>
      <c r="AD3" s="52" t="s">
        <v>99</v>
      </c>
      <c r="AE3" s="437" t="s">
        <v>130</v>
      </c>
      <c r="AF3" s="438"/>
      <c r="AG3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3" s="217"/>
      <c r="AI3" s="217"/>
      <c r="AJ3" s="230"/>
      <c r="AK3" s="217"/>
      <c r="AL3" s="218"/>
      <c r="AM3" s="230"/>
      <c r="AN3" s="218"/>
      <c r="AO3" s="441" t="str">
        <f>CONCATENATE('事業所税の申告書（第44号様式）'!$AG$4,'事業所税の申告書（第44号様式）'!$AH$4,'事業所税の申告書（第44号様式）'!$AI$4,'事業所税の申告書（第44号様式）'!$AJ$4,'事業所税の申告書（第44号様式）'!$AK$4,'事業所税の申告書（第44号様式）'!$AL$4,'事業所税の申告書（第44号様式）'!$AM$4,'事業所税の申告書（第44号様式）'!$AN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3" s="441"/>
      <c r="AQ3" s="441"/>
      <c r="AR3" s="441"/>
      <c r="AS3" s="441"/>
      <c r="AT3" s="230"/>
      <c r="AU3" s="259"/>
      <c r="AV3" s="513" t="s">
        <v>230</v>
      </c>
      <c r="AX3" s="8" t="s">
        <v>232</v>
      </c>
      <c r="AY3" s="8" t="s">
        <v>255</v>
      </c>
      <c r="AZ3" s="8">
        <v>0.5</v>
      </c>
      <c r="BA3" s="8">
        <v>0.5</v>
      </c>
      <c r="BB3" s="8">
        <f>'事業所等明細書【通年使用】（第44号様式別表1）'!$F$12</f>
        <v>0</v>
      </c>
      <c r="BC3" s="8">
        <f>'事業所等明細書【通年使用】（第44号様式別表1）'!$L$12</f>
        <v>0</v>
      </c>
    </row>
    <row r="4" spans="2:55" ht="12" customHeight="1"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  <c r="T4" s="498"/>
      <c r="U4" s="498"/>
      <c r="V4" s="498"/>
      <c r="W4" s="500"/>
      <c r="X4" s="31"/>
      <c r="Y4" s="30"/>
      <c r="Z4" s="30"/>
      <c r="AA4" s="30"/>
      <c r="AB4" s="30"/>
      <c r="AC4" s="30"/>
      <c r="AD4" s="30"/>
      <c r="AE4" s="439"/>
      <c r="AF4" s="440"/>
      <c r="AG4" s="231"/>
      <c r="AH4" s="263"/>
      <c r="AI4" s="263"/>
      <c r="AJ4" s="231"/>
      <c r="AK4" s="263"/>
      <c r="AL4" s="232"/>
      <c r="AM4" s="231"/>
      <c r="AN4" s="232"/>
      <c r="AO4" s="441"/>
      <c r="AP4" s="441"/>
      <c r="AQ4" s="441"/>
      <c r="AR4" s="441"/>
      <c r="AS4" s="441"/>
      <c r="AT4" s="231"/>
      <c r="AU4" s="260"/>
      <c r="AV4" s="513"/>
      <c r="AX4" s="8" t="s">
        <v>233</v>
      </c>
      <c r="AY4" s="8" t="s">
        <v>256</v>
      </c>
      <c r="AZ4" s="8">
        <v>0.5</v>
      </c>
      <c r="BA4" s="8">
        <v>0.5</v>
      </c>
      <c r="BB4" s="8">
        <f>'事業所等明細書【通年使用】（第44号様式別表1）'!$F$16</f>
        <v>0</v>
      </c>
      <c r="BC4" s="8">
        <f>'事業所等明細書【通年使用】（第44号様式別表1）'!$L$16</f>
        <v>0</v>
      </c>
    </row>
    <row r="5" spans="2:55" ht="12" customHeight="1">
      <c r="B5" s="34"/>
      <c r="C5" s="34"/>
      <c r="D5" s="34"/>
      <c r="E5" s="34"/>
      <c r="F5" s="34"/>
      <c r="G5" s="34"/>
      <c r="H5" s="34"/>
      <c r="I5" s="34"/>
      <c r="J5" s="34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500"/>
      <c r="X5" s="401" t="str">
        <f>IF('事業所税の申告書（第44号様式）'!$K$15="","",'事業所税の申告書（第44号様式）'!$K$15)</f>
        <v/>
      </c>
      <c r="Y5" s="402"/>
      <c r="Z5" s="402"/>
      <c r="AA5" s="402"/>
      <c r="AB5" s="402"/>
      <c r="AC5" s="402"/>
      <c r="AD5" s="53" t="s">
        <v>100</v>
      </c>
      <c r="AE5" s="403" t="s">
        <v>106</v>
      </c>
      <c r="AF5" s="404"/>
      <c r="AG5" s="404"/>
      <c r="AH5" s="405"/>
      <c r="AI5" s="406" t="str">
        <f>IF('事業所税の申告書（第44号様式）'!$F$9="","",'事業所税の申告書（第44号様式）'!$F$9)</f>
        <v/>
      </c>
      <c r="AJ5" s="407"/>
      <c r="AK5" s="407"/>
      <c r="AL5" s="407"/>
      <c r="AM5" s="407"/>
      <c r="AN5" s="407"/>
      <c r="AO5" s="407"/>
      <c r="AP5" s="407"/>
      <c r="AQ5" s="407"/>
      <c r="AR5" s="407"/>
      <c r="AS5" s="407"/>
      <c r="AT5" s="407"/>
      <c r="AU5" s="408"/>
      <c r="AV5" s="513"/>
      <c r="AX5" s="8" t="s">
        <v>234</v>
      </c>
      <c r="AY5" s="8" t="s">
        <v>257</v>
      </c>
      <c r="AZ5" s="8">
        <v>0.75</v>
      </c>
      <c r="BA5" s="8" t="s">
        <v>282</v>
      </c>
      <c r="BB5" s="8">
        <f>'事業所等明細書【通年使用】（第44号様式別表1）'!$F$20</f>
        <v>0</v>
      </c>
      <c r="BC5" s="8">
        <f>'事業所等明細書【通年使用】（第44号様式別表1）'!$L$20</f>
        <v>0</v>
      </c>
    </row>
    <row r="6" spans="2:55" ht="12" customHeight="1" thickBot="1">
      <c r="B6" s="34"/>
      <c r="C6" s="34"/>
      <c r="D6" s="34"/>
      <c r="E6" s="34"/>
      <c r="F6" s="34"/>
      <c r="G6" s="34"/>
      <c r="H6" s="34"/>
      <c r="I6" s="34"/>
      <c r="J6" s="34"/>
      <c r="K6" s="72"/>
      <c r="L6" s="72"/>
      <c r="M6" s="34"/>
      <c r="N6" s="34"/>
      <c r="O6" s="34"/>
      <c r="P6" s="34"/>
      <c r="Q6" s="34"/>
      <c r="R6" s="34"/>
      <c r="S6" s="34"/>
      <c r="T6" s="34"/>
      <c r="U6" s="34"/>
      <c r="V6" s="34"/>
      <c r="W6" s="500"/>
      <c r="X6" s="34"/>
      <c r="Y6" s="34"/>
      <c r="Z6" s="34"/>
      <c r="AA6" s="34"/>
      <c r="AB6" s="34"/>
      <c r="AC6" s="34"/>
      <c r="AD6" s="57"/>
      <c r="AE6" s="424" t="s">
        <v>107</v>
      </c>
      <c r="AF6" s="425"/>
      <c r="AG6" s="425"/>
      <c r="AH6" s="426"/>
      <c r="AI6" s="453"/>
      <c r="AJ6" s="454"/>
      <c r="AK6" s="454"/>
      <c r="AL6" s="454"/>
      <c r="AM6" s="454"/>
      <c r="AN6" s="454"/>
      <c r="AO6" s="454"/>
      <c r="AP6" s="454"/>
      <c r="AQ6" s="454"/>
      <c r="AR6" s="454"/>
      <c r="AS6" s="454"/>
      <c r="AT6" s="454"/>
      <c r="AU6" s="455"/>
      <c r="AV6" s="513"/>
      <c r="AX6" s="8" t="s">
        <v>235</v>
      </c>
      <c r="AY6" s="8" t="s">
        <v>258</v>
      </c>
      <c r="AZ6" s="8">
        <v>0.75</v>
      </c>
      <c r="BA6" s="8">
        <v>0.5</v>
      </c>
      <c r="BB6" s="8">
        <f>'事業所等明細書【通年使用】（第44号様式別表1）'!$F$24</f>
        <v>0</v>
      </c>
      <c r="BC6" s="8">
        <f>'事業所等明細書【通年使用】（第44号様式別表1）'!$L$24</f>
        <v>0</v>
      </c>
    </row>
    <row r="7" spans="2:55" ht="12" customHeight="1">
      <c r="B7" s="73"/>
      <c r="C7" s="74"/>
      <c r="D7" s="74"/>
      <c r="E7" s="107"/>
      <c r="F7" s="417" t="s">
        <v>126</v>
      </c>
      <c r="G7" s="418"/>
      <c r="H7" s="418"/>
      <c r="I7" s="418"/>
      <c r="J7" s="419"/>
      <c r="K7" s="483"/>
      <c r="L7" s="484"/>
      <c r="M7" s="484"/>
      <c r="N7" s="484"/>
      <c r="O7" s="484"/>
      <c r="P7" s="484"/>
      <c r="Q7" s="484"/>
      <c r="R7" s="484"/>
      <c r="S7" s="484"/>
      <c r="T7" s="484"/>
      <c r="U7" s="484"/>
      <c r="V7" s="485"/>
      <c r="W7" s="486" t="s">
        <v>141</v>
      </c>
      <c r="X7" s="486"/>
      <c r="Y7" s="486"/>
      <c r="Z7" s="486"/>
      <c r="AA7" s="486"/>
      <c r="AB7" s="486"/>
      <c r="AC7" s="488" t="str">
        <f>IF($K7="","",INDEX($BB$3:$BC$253,MATCH($K7,$BB$3:$BB$253,0),2))</f>
        <v/>
      </c>
      <c r="AD7" s="488"/>
      <c r="AE7" s="488"/>
      <c r="AF7" s="488"/>
      <c r="AG7" s="488"/>
      <c r="AH7" s="488"/>
      <c r="AI7" s="488"/>
      <c r="AJ7" s="488"/>
      <c r="AK7" s="488"/>
      <c r="AL7" s="488"/>
      <c r="AM7" s="488"/>
      <c r="AN7" s="488"/>
      <c r="AO7" s="488"/>
      <c r="AP7" s="488"/>
      <c r="AQ7" s="488"/>
      <c r="AR7" s="488"/>
      <c r="AS7" s="488"/>
      <c r="AT7" s="488"/>
      <c r="AU7" s="489"/>
      <c r="AV7" s="245"/>
      <c r="AX7" s="8" t="s">
        <v>236</v>
      </c>
      <c r="AY7" s="8" t="s">
        <v>259</v>
      </c>
      <c r="AZ7" s="8">
        <v>0.75</v>
      </c>
      <c r="BA7" s="8" t="s">
        <v>282</v>
      </c>
      <c r="BB7" s="8">
        <f>'事業所等明細書【通年使用】（第44号様式別表1）'!$F$28</f>
        <v>0</v>
      </c>
      <c r="BC7" s="8">
        <f>'事業所等明細書【通年使用】（第44号様式別表1）'!$L$28</f>
        <v>0</v>
      </c>
    </row>
    <row r="8" spans="2:55" ht="12" customHeight="1">
      <c r="B8" s="81"/>
      <c r="C8" s="41"/>
      <c r="D8" s="41"/>
      <c r="E8" s="106"/>
      <c r="F8" s="420"/>
      <c r="G8" s="421"/>
      <c r="H8" s="421"/>
      <c r="I8" s="421"/>
      <c r="J8" s="422"/>
      <c r="K8" s="254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6"/>
      <c r="W8" s="487"/>
      <c r="X8" s="487"/>
      <c r="Y8" s="487"/>
      <c r="Z8" s="487"/>
      <c r="AA8" s="487"/>
      <c r="AB8" s="487"/>
      <c r="AC8" s="490"/>
      <c r="AD8" s="490"/>
      <c r="AE8" s="490"/>
      <c r="AF8" s="490"/>
      <c r="AG8" s="490"/>
      <c r="AH8" s="490"/>
      <c r="AI8" s="490"/>
      <c r="AJ8" s="490"/>
      <c r="AK8" s="490"/>
      <c r="AL8" s="490"/>
      <c r="AM8" s="490"/>
      <c r="AN8" s="490"/>
      <c r="AO8" s="490"/>
      <c r="AP8" s="490"/>
      <c r="AQ8" s="490"/>
      <c r="AR8" s="490"/>
      <c r="AS8" s="490"/>
      <c r="AT8" s="490"/>
      <c r="AU8" s="491"/>
      <c r="AV8" s="245"/>
      <c r="AX8" s="8" t="s">
        <v>237</v>
      </c>
      <c r="AY8" s="8" t="s">
        <v>260</v>
      </c>
      <c r="AZ8" s="8">
        <v>0.75</v>
      </c>
      <c r="BA8" s="8" t="s">
        <v>282</v>
      </c>
      <c r="BB8" s="8">
        <f>'事業所等明細書【通年使用】（第44号様式別表1）'!$F$32</f>
        <v>0</v>
      </c>
      <c r="BC8" s="8">
        <f>'事業所等明細書【通年使用】（第44号様式別表1）'!$L$32</f>
        <v>0</v>
      </c>
    </row>
    <row r="9" spans="2:55" ht="12" customHeight="1">
      <c r="B9" s="514" t="s">
        <v>231</v>
      </c>
      <c r="C9" s="479"/>
      <c r="D9" s="479"/>
      <c r="E9" s="479"/>
      <c r="F9" s="479"/>
      <c r="G9" s="479"/>
      <c r="H9" s="479"/>
      <c r="I9" s="479"/>
      <c r="J9" s="479"/>
      <c r="K9" s="479"/>
      <c r="L9" s="479"/>
      <c r="M9" s="480"/>
      <c r="N9" s="543" t="s">
        <v>18</v>
      </c>
      <c r="O9" s="544"/>
      <c r="P9" s="544"/>
      <c r="Q9" s="544"/>
      <c r="R9" s="544"/>
      <c r="S9" s="544"/>
      <c r="T9" s="544"/>
      <c r="U9" s="544"/>
      <c r="V9" s="544"/>
      <c r="W9" s="544"/>
      <c r="X9" s="544"/>
      <c r="Y9" s="544"/>
      <c r="Z9" s="544"/>
      <c r="AA9" s="544"/>
      <c r="AB9" s="544"/>
      <c r="AC9" s="544" t="s">
        <v>36</v>
      </c>
      <c r="AD9" s="544"/>
      <c r="AE9" s="544"/>
      <c r="AF9" s="544"/>
      <c r="AG9" s="544"/>
      <c r="AH9" s="544"/>
      <c r="AI9" s="544"/>
      <c r="AJ9" s="544"/>
      <c r="AK9" s="544"/>
      <c r="AL9" s="544"/>
      <c r="AM9" s="544"/>
      <c r="AN9" s="544"/>
      <c r="AO9" s="544"/>
      <c r="AP9" s="544"/>
      <c r="AQ9" s="544"/>
      <c r="AR9" s="544"/>
      <c r="AS9" s="544"/>
      <c r="AT9" s="544"/>
      <c r="AU9" s="545"/>
      <c r="AV9" s="245"/>
      <c r="AX9" s="8" t="s">
        <v>238</v>
      </c>
      <c r="AY9" s="8" t="s">
        <v>262</v>
      </c>
      <c r="AZ9" s="8">
        <v>0.75</v>
      </c>
      <c r="BA9" s="8" t="s">
        <v>282</v>
      </c>
      <c r="BB9" s="8">
        <f>'事業所等明細書【通年使用】（第44号様式別表1）'!$F$36</f>
        <v>0</v>
      </c>
      <c r="BC9" s="8">
        <f>'事業所等明細書【通年使用】（第44号様式別表1）'!$L$36</f>
        <v>0</v>
      </c>
    </row>
    <row r="10" spans="2:55" ht="12" customHeight="1">
      <c r="B10" s="515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517"/>
      <c r="N10" s="546" t="s">
        <v>283</v>
      </c>
      <c r="O10" s="547"/>
      <c r="P10" s="547"/>
      <c r="Q10" s="547"/>
      <c r="R10" s="547"/>
      <c r="S10" s="548"/>
      <c r="T10" s="550" t="s">
        <v>287</v>
      </c>
      <c r="U10" s="550"/>
      <c r="V10" s="550"/>
      <c r="W10" s="550" t="s">
        <v>284</v>
      </c>
      <c r="X10" s="550"/>
      <c r="Y10" s="550"/>
      <c r="Z10" s="550"/>
      <c r="AA10" s="550"/>
      <c r="AB10" s="550"/>
      <c r="AC10" s="546" t="s">
        <v>285</v>
      </c>
      <c r="AD10" s="404"/>
      <c r="AE10" s="404"/>
      <c r="AF10" s="404"/>
      <c r="AG10" s="404"/>
      <c r="AH10" s="404"/>
      <c r="AI10" s="404"/>
      <c r="AJ10" s="405"/>
      <c r="AK10" s="550" t="s">
        <v>286</v>
      </c>
      <c r="AL10" s="550"/>
      <c r="AM10" s="550"/>
      <c r="AN10" s="546" t="s">
        <v>288</v>
      </c>
      <c r="AO10" s="404"/>
      <c r="AP10" s="404"/>
      <c r="AQ10" s="404"/>
      <c r="AR10" s="404"/>
      <c r="AS10" s="404"/>
      <c r="AT10" s="404"/>
      <c r="AU10" s="552"/>
      <c r="AV10" s="245"/>
      <c r="AX10" s="8" t="s">
        <v>239</v>
      </c>
      <c r="AY10" s="8" t="s">
        <v>263</v>
      </c>
      <c r="AZ10" s="8">
        <v>0.75</v>
      </c>
      <c r="BA10" s="8" t="s">
        <v>282</v>
      </c>
      <c r="BB10" s="8">
        <f>'事業所等明細書【通年使用】（第44号様式別表1）'!$F$36</f>
        <v>0</v>
      </c>
      <c r="BC10" s="8">
        <f>'事業所等明細書【通年使用】（第44号様式別表1）'!$L$36</f>
        <v>0</v>
      </c>
    </row>
    <row r="11" spans="2:55" ht="12" customHeight="1">
      <c r="B11" s="515"/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7"/>
      <c r="N11" s="437"/>
      <c r="O11" s="549"/>
      <c r="P11" s="549"/>
      <c r="Q11" s="549"/>
      <c r="R11" s="549"/>
      <c r="S11" s="438"/>
      <c r="T11" s="551"/>
      <c r="U11" s="551"/>
      <c r="V11" s="551"/>
      <c r="W11" s="551"/>
      <c r="X11" s="551"/>
      <c r="Y11" s="551"/>
      <c r="Z11" s="551"/>
      <c r="AA11" s="551"/>
      <c r="AB11" s="551"/>
      <c r="AC11" s="420"/>
      <c r="AD11" s="421"/>
      <c r="AE11" s="421"/>
      <c r="AF11" s="421"/>
      <c r="AG11" s="421"/>
      <c r="AH11" s="421"/>
      <c r="AI11" s="421"/>
      <c r="AJ11" s="422"/>
      <c r="AK11" s="550"/>
      <c r="AL11" s="550"/>
      <c r="AM11" s="550"/>
      <c r="AN11" s="420"/>
      <c r="AO11" s="421"/>
      <c r="AP11" s="421"/>
      <c r="AQ11" s="421"/>
      <c r="AR11" s="421"/>
      <c r="AS11" s="421"/>
      <c r="AT11" s="421"/>
      <c r="AU11" s="553"/>
      <c r="AV11" s="245"/>
      <c r="AX11" s="8" t="s">
        <v>240</v>
      </c>
      <c r="AY11" s="8" t="s">
        <v>264</v>
      </c>
      <c r="AZ11" s="8">
        <v>0.5</v>
      </c>
      <c r="BA11" s="8" t="s">
        <v>282</v>
      </c>
      <c r="BB11" s="8">
        <f>'事業所等明細書【通年使用】（第44号様式別表1）'!$F$36</f>
        <v>0</v>
      </c>
      <c r="BC11" s="8">
        <f>'事業所等明細書【通年使用】（第44号様式別表1）'!$L$36</f>
        <v>0</v>
      </c>
    </row>
    <row r="12" spans="2:55" ht="12" customHeight="1">
      <c r="B12" s="518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541"/>
      <c r="O12" s="541"/>
      <c r="P12" s="541"/>
      <c r="Q12" s="541"/>
      <c r="R12" s="541"/>
      <c r="S12" s="541"/>
      <c r="T12" s="527" t="str">
        <f>IF($N12=0,"",INDEX($AX$3:$BA$26,MATCH($B12,$AX$3:$AX$26,0),3))</f>
        <v/>
      </c>
      <c r="U12" s="527"/>
      <c r="V12" s="527"/>
      <c r="W12" s="542" t="str">
        <f>IF(N12=0,"",ROUNDDOWN($N12*$T12,2))</f>
        <v/>
      </c>
      <c r="X12" s="542"/>
      <c r="Y12" s="542"/>
      <c r="Z12" s="542"/>
      <c r="AA12" s="542"/>
      <c r="AB12" s="542"/>
      <c r="AC12" s="37"/>
      <c r="AD12" s="38"/>
      <c r="AE12" s="89" t="s">
        <v>37</v>
      </c>
      <c r="AF12" s="89"/>
      <c r="AG12" s="89" t="s">
        <v>32</v>
      </c>
      <c r="AH12" s="89"/>
      <c r="AI12" s="89" t="s">
        <v>31</v>
      </c>
      <c r="AJ12" s="22" t="s">
        <v>30</v>
      </c>
      <c r="AK12" s="527" t="str">
        <f>IF($AC13=0,"",INDEX($AX$3:$BA$26,MATCH($B12,$AX$3:$AX$26,0),4))</f>
        <v/>
      </c>
      <c r="AL12" s="527"/>
      <c r="AM12" s="527"/>
      <c r="AN12" s="37"/>
      <c r="AO12" s="38"/>
      <c r="AP12" s="89" t="s">
        <v>37</v>
      </c>
      <c r="AQ12" s="89"/>
      <c r="AR12" s="89" t="s">
        <v>32</v>
      </c>
      <c r="AS12" s="89"/>
      <c r="AT12" s="89" t="s">
        <v>31</v>
      </c>
      <c r="AU12" s="28" t="s">
        <v>30</v>
      </c>
      <c r="AV12" s="245"/>
      <c r="AX12" s="8" t="s">
        <v>241</v>
      </c>
      <c r="AY12" s="8" t="s">
        <v>265</v>
      </c>
      <c r="AZ12" s="8">
        <v>0.5</v>
      </c>
      <c r="BA12" s="8">
        <v>0.5</v>
      </c>
      <c r="BB12" s="8">
        <f>'事業所等明細書【通年使用】（第44号様式別表1）'!$F$36</f>
        <v>0</v>
      </c>
      <c r="BC12" s="8">
        <f>'事業所等明細書【通年使用】（第44号様式別表1）'!$L$36</f>
        <v>0</v>
      </c>
    </row>
    <row r="13" spans="2:55" ht="12" customHeight="1">
      <c r="B13" s="519" t="str">
        <f>IF($B12=0,"",INDEX($AX$3:$AY$26,MATCH($B12,$AX$3:$AX$26,0),2))</f>
        <v/>
      </c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541"/>
      <c r="O13" s="541"/>
      <c r="P13" s="541"/>
      <c r="Q13" s="541"/>
      <c r="R13" s="541"/>
      <c r="S13" s="541"/>
      <c r="T13" s="527"/>
      <c r="U13" s="527"/>
      <c r="V13" s="527"/>
      <c r="W13" s="542"/>
      <c r="X13" s="542"/>
      <c r="Y13" s="542"/>
      <c r="Z13" s="542"/>
      <c r="AA13" s="542"/>
      <c r="AB13" s="542"/>
      <c r="AC13" s="306"/>
      <c r="AD13" s="307"/>
      <c r="AE13" s="307"/>
      <c r="AF13" s="307"/>
      <c r="AG13" s="307"/>
      <c r="AH13" s="307"/>
      <c r="AI13" s="307"/>
      <c r="AJ13" s="307"/>
      <c r="AK13" s="527"/>
      <c r="AL13" s="527"/>
      <c r="AM13" s="527"/>
      <c r="AN13" s="528" t="str">
        <f>IF($AC13=0,"",ROUNDDOWN($AC13*$AK12,0))</f>
        <v/>
      </c>
      <c r="AO13" s="529"/>
      <c r="AP13" s="529"/>
      <c r="AQ13" s="529"/>
      <c r="AR13" s="529"/>
      <c r="AS13" s="529"/>
      <c r="AT13" s="529"/>
      <c r="AU13" s="530"/>
      <c r="AV13" s="245"/>
      <c r="AX13" s="8" t="s">
        <v>242</v>
      </c>
      <c r="AY13" s="8" t="s">
        <v>266</v>
      </c>
      <c r="AZ13" s="8">
        <v>0.75</v>
      </c>
      <c r="BA13" s="8">
        <v>0.5</v>
      </c>
      <c r="BB13" s="8">
        <f>'事業所等明細書【通年使用】（第44号様式別表1）'!$F$36</f>
        <v>0</v>
      </c>
      <c r="BC13" s="8">
        <f>'事業所等明細書【通年使用】（第44号様式別表1）'!$L$36</f>
        <v>0</v>
      </c>
    </row>
    <row r="14" spans="2:55" ht="12" customHeight="1">
      <c r="B14" s="518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541"/>
      <c r="O14" s="541"/>
      <c r="P14" s="541"/>
      <c r="Q14" s="541"/>
      <c r="R14" s="541"/>
      <c r="S14" s="541"/>
      <c r="T14" s="527" t="str">
        <f>IF($N14=0,"",INDEX($AX$3:$BA$26,MATCH($B14,$AX$3:$AX$26,0),3))</f>
        <v/>
      </c>
      <c r="U14" s="527"/>
      <c r="V14" s="527"/>
      <c r="W14" s="542" t="str">
        <f>IF(N14=0,"",ROUNDDOWN($N14*$T14,2))</f>
        <v/>
      </c>
      <c r="X14" s="542"/>
      <c r="Y14" s="542"/>
      <c r="Z14" s="542"/>
      <c r="AA14" s="542"/>
      <c r="AB14" s="542"/>
      <c r="AC14" s="37"/>
      <c r="AD14" s="38"/>
      <c r="AE14" s="89"/>
      <c r="AF14" s="89"/>
      <c r="AG14" s="89"/>
      <c r="AH14" s="89"/>
      <c r="AI14" s="89"/>
      <c r="AJ14" s="22"/>
      <c r="AK14" s="527" t="str">
        <f>IF($AC15=0,"",INDEX($AX$3:$BA$26,MATCH($B14,$AX$3:$AX$26,0),4))</f>
        <v/>
      </c>
      <c r="AL14" s="527"/>
      <c r="AM14" s="527"/>
      <c r="AN14" s="128"/>
      <c r="AO14" s="129"/>
      <c r="AP14" s="130"/>
      <c r="AQ14" s="130"/>
      <c r="AR14" s="130"/>
      <c r="AS14" s="130"/>
      <c r="AT14" s="130"/>
      <c r="AU14" s="131"/>
      <c r="AV14" s="125"/>
      <c r="AX14" s="8" t="s">
        <v>243</v>
      </c>
      <c r="AY14" s="8" t="s">
        <v>267</v>
      </c>
      <c r="AZ14" s="8">
        <v>0.5</v>
      </c>
      <c r="BA14" s="8" t="s">
        <v>282</v>
      </c>
      <c r="BB14" s="8">
        <f>'事業所等明細書【通年使用】（第44号様式別表1）'!$F$36</f>
        <v>0</v>
      </c>
      <c r="BC14" s="8">
        <f>'事業所等明細書【通年使用】（第44号様式別表1）'!$L$36</f>
        <v>0</v>
      </c>
    </row>
    <row r="15" spans="2:55" ht="12" customHeight="1">
      <c r="B15" s="519" t="str">
        <f>IF($B14=0,"",INDEX($AX$3:$AY$26,MATCH($B14,$AX$3:$AX$26,0),2))</f>
        <v/>
      </c>
      <c r="C15" s="394"/>
      <c r="D15" s="394"/>
      <c r="E15" s="394"/>
      <c r="F15" s="394"/>
      <c r="G15" s="394"/>
      <c r="H15" s="394"/>
      <c r="I15" s="394"/>
      <c r="J15" s="394"/>
      <c r="K15" s="394"/>
      <c r="L15" s="394"/>
      <c r="M15" s="394"/>
      <c r="N15" s="541"/>
      <c r="O15" s="541"/>
      <c r="P15" s="541"/>
      <c r="Q15" s="541"/>
      <c r="R15" s="541"/>
      <c r="S15" s="541"/>
      <c r="T15" s="527"/>
      <c r="U15" s="527"/>
      <c r="V15" s="527"/>
      <c r="W15" s="542"/>
      <c r="X15" s="542"/>
      <c r="Y15" s="542"/>
      <c r="Z15" s="542"/>
      <c r="AA15" s="542"/>
      <c r="AB15" s="542"/>
      <c r="AC15" s="306"/>
      <c r="AD15" s="307"/>
      <c r="AE15" s="307"/>
      <c r="AF15" s="307"/>
      <c r="AG15" s="307"/>
      <c r="AH15" s="307"/>
      <c r="AI15" s="307"/>
      <c r="AJ15" s="307"/>
      <c r="AK15" s="527"/>
      <c r="AL15" s="527"/>
      <c r="AM15" s="527"/>
      <c r="AN15" s="528" t="str">
        <f>IF($AC15=0,"",ROUNDDOWN($AC15*$AK14,0))</f>
        <v/>
      </c>
      <c r="AO15" s="529"/>
      <c r="AP15" s="529"/>
      <c r="AQ15" s="529"/>
      <c r="AR15" s="529"/>
      <c r="AS15" s="529"/>
      <c r="AT15" s="529"/>
      <c r="AU15" s="530"/>
      <c r="AX15" s="8" t="s">
        <v>244</v>
      </c>
      <c r="AY15" s="8" t="s">
        <v>268</v>
      </c>
      <c r="AZ15" s="8">
        <v>0.5</v>
      </c>
      <c r="BA15" s="8" t="s">
        <v>282</v>
      </c>
      <c r="BB15" s="8">
        <f>'事業所等明細書【通年使用】（第44号様式別表1）'!$F$36</f>
        <v>0</v>
      </c>
      <c r="BC15" s="8">
        <f>'事業所等明細書【通年使用】（第44号様式別表1）'!$L$36</f>
        <v>0</v>
      </c>
    </row>
    <row r="16" spans="2:55" ht="12" customHeight="1">
      <c r="B16" s="518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541"/>
      <c r="O16" s="541"/>
      <c r="P16" s="541"/>
      <c r="Q16" s="541"/>
      <c r="R16" s="541"/>
      <c r="S16" s="541"/>
      <c r="T16" s="527" t="str">
        <f>IF($N16=0,"",INDEX($AX$3:$BA$26,MATCH($B16,$AX$3:$AX$26,0),3))</f>
        <v/>
      </c>
      <c r="U16" s="527"/>
      <c r="V16" s="527"/>
      <c r="W16" s="542" t="str">
        <f>IF(N16=0,"",ROUNDDOWN($N16*$T16,2))</f>
        <v/>
      </c>
      <c r="X16" s="542"/>
      <c r="Y16" s="542"/>
      <c r="Z16" s="542"/>
      <c r="AA16" s="542"/>
      <c r="AB16" s="542"/>
      <c r="AC16" s="37"/>
      <c r="AD16" s="38"/>
      <c r="AE16" s="89"/>
      <c r="AF16" s="89"/>
      <c r="AG16" s="89"/>
      <c r="AH16" s="89"/>
      <c r="AI16" s="89"/>
      <c r="AJ16" s="22"/>
      <c r="AK16" s="527" t="str">
        <f>IF($AC17=0,"",INDEX($AX$3:$BA$26,MATCH($B16,$AX$3:$AX$26,0),4))</f>
        <v/>
      </c>
      <c r="AL16" s="527"/>
      <c r="AM16" s="527"/>
      <c r="AN16" s="128"/>
      <c r="AO16" s="129"/>
      <c r="AP16" s="130"/>
      <c r="AQ16" s="130"/>
      <c r="AR16" s="130"/>
      <c r="AS16" s="130"/>
      <c r="AT16" s="130"/>
      <c r="AU16" s="131"/>
      <c r="AX16" s="8" t="s">
        <v>245</v>
      </c>
      <c r="AY16" s="8" t="s">
        <v>269</v>
      </c>
      <c r="AZ16" s="8">
        <v>0.75</v>
      </c>
      <c r="BA16" s="8" t="s">
        <v>282</v>
      </c>
      <c r="BB16" s="8">
        <f>'事業所等明細書【通年使用】（第44号様式別表1）'!$F$36</f>
        <v>0</v>
      </c>
      <c r="BC16" s="8">
        <f>'事業所等明細書【通年使用】（第44号様式別表1）'!$L$36</f>
        <v>0</v>
      </c>
    </row>
    <row r="17" spans="2:55" ht="12" customHeight="1">
      <c r="B17" s="519" t="str">
        <f>IF($B16=0,"",INDEX($AX$3:$AY$26,MATCH($B16,$AX$3:$AX$26,0),2))</f>
        <v/>
      </c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4"/>
      <c r="N17" s="541"/>
      <c r="O17" s="541"/>
      <c r="P17" s="541"/>
      <c r="Q17" s="541"/>
      <c r="R17" s="541"/>
      <c r="S17" s="541"/>
      <c r="T17" s="527"/>
      <c r="U17" s="527"/>
      <c r="V17" s="527"/>
      <c r="W17" s="542"/>
      <c r="X17" s="542"/>
      <c r="Y17" s="542"/>
      <c r="Z17" s="542"/>
      <c r="AA17" s="542"/>
      <c r="AB17" s="542"/>
      <c r="AC17" s="306"/>
      <c r="AD17" s="307"/>
      <c r="AE17" s="307"/>
      <c r="AF17" s="307"/>
      <c r="AG17" s="307"/>
      <c r="AH17" s="307"/>
      <c r="AI17" s="307"/>
      <c r="AJ17" s="307"/>
      <c r="AK17" s="527"/>
      <c r="AL17" s="527"/>
      <c r="AM17" s="527"/>
      <c r="AN17" s="528" t="str">
        <f>IF($AC17=0,"",ROUNDDOWN($AC17*$AK16,0))</f>
        <v/>
      </c>
      <c r="AO17" s="529"/>
      <c r="AP17" s="529"/>
      <c r="AQ17" s="529"/>
      <c r="AR17" s="529"/>
      <c r="AS17" s="529"/>
      <c r="AT17" s="529"/>
      <c r="AU17" s="530"/>
      <c r="AX17" s="8" t="s">
        <v>246</v>
      </c>
      <c r="AY17" s="8" t="s">
        <v>270</v>
      </c>
      <c r="AZ17" s="8">
        <v>0.5</v>
      </c>
      <c r="BA17" s="8">
        <v>0.5</v>
      </c>
      <c r="BB17" s="8">
        <f>'事業所等明細書【通年使用】（第44号様式別表1）'!$F$36</f>
        <v>0</v>
      </c>
      <c r="BC17" s="8">
        <f>'事業所等明細書【通年使用】（第44号様式別表1）'!$L$36</f>
        <v>0</v>
      </c>
    </row>
    <row r="18" spans="2:55" ht="12" customHeight="1">
      <c r="B18" s="518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541"/>
      <c r="O18" s="541"/>
      <c r="P18" s="541"/>
      <c r="Q18" s="541"/>
      <c r="R18" s="541"/>
      <c r="S18" s="541"/>
      <c r="T18" s="527" t="str">
        <f>IF($N18=0,"",INDEX($AX$3:$BA$26,MATCH($B18,$AX$3:$AX$26,0),3))</f>
        <v/>
      </c>
      <c r="U18" s="527"/>
      <c r="V18" s="527"/>
      <c r="W18" s="542" t="str">
        <f>IF(N18=0,"",ROUNDDOWN($N18*$T18,2))</f>
        <v/>
      </c>
      <c r="X18" s="542"/>
      <c r="Y18" s="542"/>
      <c r="Z18" s="542"/>
      <c r="AA18" s="542"/>
      <c r="AB18" s="542"/>
      <c r="AC18" s="37"/>
      <c r="AD18" s="38"/>
      <c r="AE18" s="89"/>
      <c r="AF18" s="89"/>
      <c r="AG18" s="89"/>
      <c r="AH18" s="89"/>
      <c r="AI18" s="89"/>
      <c r="AJ18" s="22"/>
      <c r="AK18" s="527" t="str">
        <f>IF($AC19=0,"",INDEX($AX$3:$BA$26,MATCH($B18,$AX$3:$AX$26,0),4))</f>
        <v/>
      </c>
      <c r="AL18" s="527"/>
      <c r="AM18" s="527"/>
      <c r="AN18" s="128"/>
      <c r="AO18" s="129"/>
      <c r="AP18" s="130"/>
      <c r="AQ18" s="130"/>
      <c r="AR18" s="130"/>
      <c r="AS18" s="130"/>
      <c r="AT18" s="130"/>
      <c r="AU18" s="131"/>
      <c r="AX18" s="8" t="s">
        <v>247</v>
      </c>
      <c r="AY18" s="8" t="s">
        <v>271</v>
      </c>
      <c r="AZ18" s="8">
        <v>0.5</v>
      </c>
      <c r="BA18" s="8">
        <v>0.5</v>
      </c>
      <c r="BB18" s="8">
        <f>'事業所等明細書【通年使用】（第44号様式別表1）'!$F$36</f>
        <v>0</v>
      </c>
      <c r="BC18" s="8">
        <f>'事業所等明細書【通年使用】（第44号様式別表1）'!$L$36</f>
        <v>0</v>
      </c>
    </row>
    <row r="19" spans="2:55" ht="12" customHeight="1">
      <c r="B19" s="519" t="str">
        <f>IF($B18=0,"",INDEX($AX$3:$AY$26,MATCH($B18,$AX$3:$AX$26,0),2))</f>
        <v/>
      </c>
      <c r="C19" s="394"/>
      <c r="D19" s="394"/>
      <c r="E19" s="394"/>
      <c r="F19" s="394"/>
      <c r="G19" s="394"/>
      <c r="H19" s="394"/>
      <c r="I19" s="394"/>
      <c r="J19" s="394"/>
      <c r="K19" s="394"/>
      <c r="L19" s="394"/>
      <c r="M19" s="394"/>
      <c r="N19" s="541"/>
      <c r="O19" s="541"/>
      <c r="P19" s="541"/>
      <c r="Q19" s="541"/>
      <c r="R19" s="541"/>
      <c r="S19" s="541"/>
      <c r="T19" s="527"/>
      <c r="U19" s="527"/>
      <c r="V19" s="527"/>
      <c r="W19" s="542"/>
      <c r="X19" s="542"/>
      <c r="Y19" s="542"/>
      <c r="Z19" s="542"/>
      <c r="AA19" s="542"/>
      <c r="AB19" s="542"/>
      <c r="AC19" s="306"/>
      <c r="AD19" s="307"/>
      <c r="AE19" s="307"/>
      <c r="AF19" s="307"/>
      <c r="AG19" s="307"/>
      <c r="AH19" s="307"/>
      <c r="AI19" s="307"/>
      <c r="AJ19" s="307"/>
      <c r="AK19" s="527"/>
      <c r="AL19" s="527"/>
      <c r="AM19" s="527"/>
      <c r="AN19" s="528" t="str">
        <f>IF($AC19=0,"",ROUNDDOWN($AC19*$AK18,0))</f>
        <v/>
      </c>
      <c r="AO19" s="529"/>
      <c r="AP19" s="529"/>
      <c r="AQ19" s="529"/>
      <c r="AR19" s="529"/>
      <c r="AS19" s="529"/>
      <c r="AT19" s="529"/>
      <c r="AU19" s="530"/>
      <c r="AX19" s="8" t="s">
        <v>248</v>
      </c>
      <c r="AY19" s="8" t="s">
        <v>272</v>
      </c>
      <c r="AZ19" s="8">
        <v>0.5</v>
      </c>
      <c r="BA19" s="8">
        <v>0.5</v>
      </c>
      <c r="BB19" s="8">
        <f>'事業所等明細書【通年使用】（第44号様式別表1）'!$F$36</f>
        <v>0</v>
      </c>
      <c r="BC19" s="8">
        <f>'事業所等明細書【通年使用】（第44号様式別表1）'!$L$36</f>
        <v>0</v>
      </c>
    </row>
    <row r="20" spans="2:55" ht="12" customHeight="1">
      <c r="B20" s="520" t="s">
        <v>252</v>
      </c>
      <c r="C20" s="364"/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521"/>
      <c r="O20" s="522"/>
      <c r="P20" s="522"/>
      <c r="Q20" s="522"/>
      <c r="R20" s="522"/>
      <c r="S20" s="522"/>
      <c r="T20" s="522"/>
      <c r="U20" s="522"/>
      <c r="V20" s="522"/>
      <c r="W20" s="522"/>
      <c r="X20" s="522"/>
      <c r="Y20" s="522"/>
      <c r="Z20" s="522"/>
      <c r="AA20" s="522"/>
      <c r="AB20" s="523"/>
      <c r="AC20" s="37"/>
      <c r="AD20" s="38"/>
      <c r="AE20" s="89"/>
      <c r="AF20" s="89"/>
      <c r="AG20" s="89"/>
      <c r="AH20" s="89"/>
      <c r="AI20" s="89"/>
      <c r="AJ20" s="22"/>
      <c r="AK20" s="527" t="str">
        <f>IF($AC21=0,"",INDEX($AX$3:$BA$26,MATCH($B20,$AX$3:$AX$26,0),4))</f>
        <v/>
      </c>
      <c r="AL20" s="527"/>
      <c r="AM20" s="527"/>
      <c r="AN20" s="128"/>
      <c r="AO20" s="129"/>
      <c r="AP20" s="130"/>
      <c r="AQ20" s="130"/>
      <c r="AR20" s="130"/>
      <c r="AS20" s="130"/>
      <c r="AT20" s="130"/>
      <c r="AU20" s="131"/>
      <c r="AX20" s="8" t="s">
        <v>249</v>
      </c>
      <c r="AY20" s="8" t="s">
        <v>273</v>
      </c>
      <c r="AZ20" s="8">
        <v>0.75</v>
      </c>
      <c r="BA20" s="8">
        <v>0.5</v>
      </c>
      <c r="BB20" s="8">
        <f>'事業所等明細書【通年使用】（第44号様式別表1）'!$F$36</f>
        <v>0</v>
      </c>
      <c r="BC20" s="8">
        <f>'事業所等明細書【通年使用】（第44号様式別表1）'!$L$36</f>
        <v>0</v>
      </c>
    </row>
    <row r="21" spans="2:55" ht="12" customHeight="1">
      <c r="B21" s="519" t="str">
        <f>IF($B20=0,"",INDEX($AX$3:$AY$26,MATCH($B20,$AX$3:$AX$26,0),2))</f>
        <v>（雇用改善助成対象事業所）</v>
      </c>
      <c r="C21" s="394"/>
      <c r="D21" s="394"/>
      <c r="E21" s="394"/>
      <c r="F21" s="394"/>
      <c r="G21" s="394"/>
      <c r="H21" s="394"/>
      <c r="I21" s="394"/>
      <c r="J21" s="394"/>
      <c r="K21" s="394"/>
      <c r="L21" s="394"/>
      <c r="M21" s="394"/>
      <c r="N21" s="524"/>
      <c r="O21" s="525"/>
      <c r="P21" s="525"/>
      <c r="Q21" s="525"/>
      <c r="R21" s="525"/>
      <c r="S21" s="525"/>
      <c r="T21" s="525"/>
      <c r="U21" s="525"/>
      <c r="V21" s="525"/>
      <c r="W21" s="525"/>
      <c r="X21" s="525"/>
      <c r="Y21" s="525"/>
      <c r="Z21" s="525"/>
      <c r="AA21" s="525"/>
      <c r="AB21" s="526"/>
      <c r="AC21" s="306"/>
      <c r="AD21" s="307"/>
      <c r="AE21" s="307"/>
      <c r="AF21" s="307"/>
      <c r="AG21" s="307"/>
      <c r="AH21" s="307"/>
      <c r="AI21" s="307"/>
      <c r="AJ21" s="307"/>
      <c r="AK21" s="527"/>
      <c r="AL21" s="527"/>
      <c r="AM21" s="527"/>
      <c r="AN21" s="528" t="str">
        <f>IF($AC21=0,"",ROUNDDOWN($AC21*$AK20,0))</f>
        <v/>
      </c>
      <c r="AO21" s="529"/>
      <c r="AP21" s="529"/>
      <c r="AQ21" s="529"/>
      <c r="AR21" s="529"/>
      <c r="AS21" s="529"/>
      <c r="AT21" s="529"/>
      <c r="AU21" s="530"/>
      <c r="AX21" s="8" t="s">
        <v>250</v>
      </c>
      <c r="AY21" s="8" t="s">
        <v>274</v>
      </c>
      <c r="AZ21" s="8">
        <v>0.5</v>
      </c>
      <c r="BA21" s="8">
        <v>0.5</v>
      </c>
      <c r="BB21" s="8">
        <f>'事業所等明細書【通年使用】（第44号様式別表1）'!$F$36</f>
        <v>0</v>
      </c>
      <c r="BC21" s="8">
        <f>'事業所等明細書【通年使用】（第44号様式別表1）'!$L$36</f>
        <v>0</v>
      </c>
    </row>
    <row r="22" spans="2:55" ht="12" customHeight="1">
      <c r="B22" s="531" t="s">
        <v>144</v>
      </c>
      <c r="C22" s="532"/>
      <c r="D22" s="532"/>
      <c r="E22" s="532"/>
      <c r="F22" s="532"/>
      <c r="G22" s="532"/>
      <c r="H22" s="532"/>
      <c r="I22" s="532"/>
      <c r="J22" s="532"/>
      <c r="K22" s="532"/>
      <c r="L22" s="532"/>
      <c r="M22" s="533"/>
      <c r="N22" s="507">
        <f>SUM(N12:S19)</f>
        <v>0</v>
      </c>
      <c r="O22" s="507"/>
      <c r="P22" s="507"/>
      <c r="Q22" s="507"/>
      <c r="R22" s="507"/>
      <c r="S22" s="507"/>
      <c r="T22" s="537"/>
      <c r="U22" s="537"/>
      <c r="V22" s="537"/>
      <c r="W22" s="507">
        <f>SUM(W12:AB19)</f>
        <v>0</v>
      </c>
      <c r="X22" s="507"/>
      <c r="Y22" s="507"/>
      <c r="Z22" s="507"/>
      <c r="AA22" s="507"/>
      <c r="AB22" s="507"/>
      <c r="AC22" s="37"/>
      <c r="AD22" s="38"/>
      <c r="AE22" s="89"/>
      <c r="AF22" s="89"/>
      <c r="AG22" s="89"/>
      <c r="AH22" s="89"/>
      <c r="AI22" s="89"/>
      <c r="AJ22" s="22"/>
      <c r="AK22" s="537"/>
      <c r="AL22" s="537"/>
      <c r="AM22" s="537"/>
      <c r="AN22" s="37"/>
      <c r="AO22" s="38"/>
      <c r="AP22" s="89"/>
      <c r="AQ22" s="89"/>
      <c r="AR22" s="89"/>
      <c r="AS22" s="89"/>
      <c r="AT22" s="89"/>
      <c r="AU22" s="28"/>
      <c r="AX22" s="8" t="s">
        <v>251</v>
      </c>
      <c r="AY22" s="8" t="s">
        <v>275</v>
      </c>
      <c r="AZ22" s="8">
        <v>0.5</v>
      </c>
      <c r="BA22" s="8" t="s">
        <v>282</v>
      </c>
      <c r="BB22" s="8">
        <f>'事業所等明細書【通年使用】（第44号様式別表1）'!$F$36</f>
        <v>0</v>
      </c>
      <c r="BC22" s="8">
        <f>'事業所等明細書【通年使用】（第44号様式別表1）'!$L$36</f>
        <v>0</v>
      </c>
    </row>
    <row r="23" spans="2:55" ht="12" customHeight="1" thickBot="1">
      <c r="B23" s="534"/>
      <c r="C23" s="535"/>
      <c r="D23" s="535"/>
      <c r="E23" s="535"/>
      <c r="F23" s="535"/>
      <c r="G23" s="535"/>
      <c r="H23" s="535"/>
      <c r="I23" s="535"/>
      <c r="J23" s="535"/>
      <c r="K23" s="535"/>
      <c r="L23" s="535"/>
      <c r="M23" s="536"/>
      <c r="N23" s="508"/>
      <c r="O23" s="508"/>
      <c r="P23" s="508"/>
      <c r="Q23" s="508"/>
      <c r="R23" s="508"/>
      <c r="S23" s="508"/>
      <c r="T23" s="538"/>
      <c r="U23" s="538"/>
      <c r="V23" s="538"/>
      <c r="W23" s="508"/>
      <c r="X23" s="508"/>
      <c r="Y23" s="508"/>
      <c r="Z23" s="508"/>
      <c r="AA23" s="508"/>
      <c r="AB23" s="508"/>
      <c r="AC23" s="539">
        <f>SUM(AC13:AJ22)</f>
        <v>0</v>
      </c>
      <c r="AD23" s="540"/>
      <c r="AE23" s="540"/>
      <c r="AF23" s="540"/>
      <c r="AG23" s="540"/>
      <c r="AH23" s="540"/>
      <c r="AI23" s="540"/>
      <c r="AJ23" s="540"/>
      <c r="AK23" s="538"/>
      <c r="AL23" s="538"/>
      <c r="AM23" s="538"/>
      <c r="AN23" s="359">
        <f>SUM(AN13:AU21)</f>
        <v>0</v>
      </c>
      <c r="AO23" s="360"/>
      <c r="AP23" s="360"/>
      <c r="AQ23" s="360"/>
      <c r="AR23" s="360"/>
      <c r="AS23" s="360"/>
      <c r="AT23" s="360"/>
      <c r="AU23" s="363"/>
      <c r="AX23" s="8" t="s">
        <v>252</v>
      </c>
      <c r="AY23" s="8" t="s">
        <v>276</v>
      </c>
      <c r="AZ23" s="8" t="s">
        <v>282</v>
      </c>
      <c r="BA23" s="8">
        <v>0.5</v>
      </c>
      <c r="BB23" s="8">
        <f>'事業所等明細書【通年使用】（第44号様式別表1）'!$F$36</f>
        <v>0</v>
      </c>
      <c r="BC23" s="8">
        <f>'事業所等明細書【通年使用】（第44号様式別表1）'!$L$36</f>
        <v>0</v>
      </c>
    </row>
    <row r="24" spans="2:55" ht="12" customHeight="1">
      <c r="B24" s="73"/>
      <c r="C24" s="74"/>
      <c r="D24" s="74"/>
      <c r="E24" s="107"/>
      <c r="F24" s="417" t="s">
        <v>126</v>
      </c>
      <c r="G24" s="418"/>
      <c r="H24" s="418"/>
      <c r="I24" s="418"/>
      <c r="J24" s="419"/>
      <c r="K24" s="483"/>
      <c r="L24" s="484"/>
      <c r="M24" s="484"/>
      <c r="N24" s="484"/>
      <c r="O24" s="484"/>
      <c r="P24" s="484"/>
      <c r="Q24" s="484"/>
      <c r="R24" s="484"/>
      <c r="S24" s="484"/>
      <c r="T24" s="484"/>
      <c r="U24" s="484"/>
      <c r="V24" s="485"/>
      <c r="W24" s="486" t="s">
        <v>141</v>
      </c>
      <c r="X24" s="486"/>
      <c r="Y24" s="486"/>
      <c r="Z24" s="486"/>
      <c r="AA24" s="486"/>
      <c r="AB24" s="486"/>
      <c r="AC24" s="488" t="str">
        <f>IF($K24="","",INDEX($BB$3:$BC$253,MATCH($K24,$BB$3:$BB$253,0),2))</f>
        <v/>
      </c>
      <c r="AD24" s="488"/>
      <c r="AE24" s="488"/>
      <c r="AF24" s="488"/>
      <c r="AG24" s="488"/>
      <c r="AH24" s="488"/>
      <c r="AI24" s="488"/>
      <c r="AJ24" s="488"/>
      <c r="AK24" s="488"/>
      <c r="AL24" s="488"/>
      <c r="AM24" s="488"/>
      <c r="AN24" s="488"/>
      <c r="AO24" s="488"/>
      <c r="AP24" s="488"/>
      <c r="AQ24" s="488"/>
      <c r="AR24" s="488"/>
      <c r="AS24" s="488"/>
      <c r="AT24" s="488"/>
      <c r="AU24" s="489"/>
      <c r="AX24" s="8" t="s">
        <v>253</v>
      </c>
      <c r="AY24" s="8" t="s">
        <v>277</v>
      </c>
      <c r="AZ24" s="8">
        <v>0.25</v>
      </c>
      <c r="BA24" s="8" t="s">
        <v>282</v>
      </c>
      <c r="BB24" s="8">
        <f>'事業所等明細書【通年使用】（第44号様式別表1）'!$F$36</f>
        <v>0</v>
      </c>
      <c r="BC24" s="8">
        <f>'事業所等明細書【通年使用】（第44号様式別表1）'!$L$36</f>
        <v>0</v>
      </c>
    </row>
    <row r="25" spans="2:55" ht="12" customHeight="1">
      <c r="B25" s="81"/>
      <c r="C25" s="41"/>
      <c r="D25" s="41"/>
      <c r="E25" s="106"/>
      <c r="F25" s="420"/>
      <c r="G25" s="421"/>
      <c r="H25" s="421"/>
      <c r="I25" s="421"/>
      <c r="J25" s="422"/>
      <c r="K25" s="254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6"/>
      <c r="W25" s="487"/>
      <c r="X25" s="487"/>
      <c r="Y25" s="487"/>
      <c r="Z25" s="487"/>
      <c r="AA25" s="487"/>
      <c r="AB25" s="487"/>
      <c r="AC25" s="490"/>
      <c r="AD25" s="490"/>
      <c r="AE25" s="490"/>
      <c r="AF25" s="490"/>
      <c r="AG25" s="490"/>
      <c r="AH25" s="490"/>
      <c r="AI25" s="490"/>
      <c r="AJ25" s="490"/>
      <c r="AK25" s="490"/>
      <c r="AL25" s="490"/>
      <c r="AM25" s="490"/>
      <c r="AN25" s="490"/>
      <c r="AO25" s="490"/>
      <c r="AP25" s="490"/>
      <c r="AQ25" s="490"/>
      <c r="AR25" s="490"/>
      <c r="AS25" s="490"/>
      <c r="AT25" s="490"/>
      <c r="AU25" s="491"/>
      <c r="AX25" s="8" t="s">
        <v>254</v>
      </c>
      <c r="AY25" s="8" t="s">
        <v>278</v>
      </c>
      <c r="AZ25" s="8">
        <v>0.75</v>
      </c>
      <c r="BA25" s="8">
        <v>0.75</v>
      </c>
      <c r="BB25" s="8">
        <f>'事業所等明細書【通年使用】（第44号様式別表1）'!$F$36</f>
        <v>0</v>
      </c>
      <c r="BC25" s="8">
        <f>'事業所等明細書【通年使用】（第44号様式別表1）'!$L$36</f>
        <v>0</v>
      </c>
    </row>
    <row r="26" spans="2:55" ht="12" customHeight="1">
      <c r="B26" s="514" t="s">
        <v>231</v>
      </c>
      <c r="C26" s="479"/>
      <c r="D26" s="479"/>
      <c r="E26" s="479"/>
      <c r="F26" s="479"/>
      <c r="G26" s="479"/>
      <c r="H26" s="479"/>
      <c r="I26" s="479"/>
      <c r="J26" s="479"/>
      <c r="K26" s="479"/>
      <c r="L26" s="479"/>
      <c r="M26" s="480"/>
      <c r="N26" s="543" t="s">
        <v>18</v>
      </c>
      <c r="O26" s="544"/>
      <c r="P26" s="544"/>
      <c r="Q26" s="544"/>
      <c r="R26" s="544"/>
      <c r="S26" s="544"/>
      <c r="T26" s="544"/>
      <c r="U26" s="544"/>
      <c r="V26" s="544"/>
      <c r="W26" s="544"/>
      <c r="X26" s="544"/>
      <c r="Y26" s="544"/>
      <c r="Z26" s="544"/>
      <c r="AA26" s="544"/>
      <c r="AB26" s="544"/>
      <c r="AC26" s="544" t="s">
        <v>36</v>
      </c>
      <c r="AD26" s="544"/>
      <c r="AE26" s="544"/>
      <c r="AF26" s="544"/>
      <c r="AG26" s="544"/>
      <c r="AH26" s="544"/>
      <c r="AI26" s="544"/>
      <c r="AJ26" s="544"/>
      <c r="AK26" s="544"/>
      <c r="AL26" s="544"/>
      <c r="AM26" s="544"/>
      <c r="AN26" s="544"/>
      <c r="AO26" s="544"/>
      <c r="AP26" s="544"/>
      <c r="AQ26" s="544"/>
      <c r="AR26" s="544"/>
      <c r="AS26" s="544"/>
      <c r="AT26" s="544"/>
      <c r="AU26" s="545"/>
      <c r="AX26" s="8" t="s">
        <v>327</v>
      </c>
      <c r="AY26" s="8" t="s">
        <v>279</v>
      </c>
      <c r="AZ26" s="8">
        <v>1</v>
      </c>
      <c r="BA26" s="8" t="s">
        <v>282</v>
      </c>
      <c r="BB26" s="8">
        <f>'事業所等明細書【通年使用】（第44号様式別表1）'!$F$36</f>
        <v>0</v>
      </c>
      <c r="BC26" s="8">
        <f>'事業所等明細書【通年使用】（第44号様式別表1）'!$L$36</f>
        <v>0</v>
      </c>
    </row>
    <row r="27" spans="2:55" ht="12" customHeight="1">
      <c r="B27" s="515"/>
      <c r="C27" s="516"/>
      <c r="D27" s="516"/>
      <c r="E27" s="516"/>
      <c r="F27" s="516"/>
      <c r="G27" s="516"/>
      <c r="H27" s="516"/>
      <c r="I27" s="516"/>
      <c r="J27" s="516"/>
      <c r="K27" s="516"/>
      <c r="L27" s="516"/>
      <c r="M27" s="517"/>
      <c r="N27" s="546" t="s">
        <v>283</v>
      </c>
      <c r="O27" s="547"/>
      <c r="P27" s="547"/>
      <c r="Q27" s="547"/>
      <c r="R27" s="547"/>
      <c r="S27" s="548"/>
      <c r="T27" s="550" t="s">
        <v>287</v>
      </c>
      <c r="U27" s="550"/>
      <c r="V27" s="550"/>
      <c r="W27" s="550" t="s">
        <v>284</v>
      </c>
      <c r="X27" s="550"/>
      <c r="Y27" s="550"/>
      <c r="Z27" s="550"/>
      <c r="AA27" s="550"/>
      <c r="AB27" s="550"/>
      <c r="AC27" s="546" t="s">
        <v>285</v>
      </c>
      <c r="AD27" s="404"/>
      <c r="AE27" s="404"/>
      <c r="AF27" s="404"/>
      <c r="AG27" s="404"/>
      <c r="AH27" s="404"/>
      <c r="AI27" s="404"/>
      <c r="AJ27" s="405"/>
      <c r="AK27" s="550" t="s">
        <v>286</v>
      </c>
      <c r="AL27" s="550"/>
      <c r="AM27" s="550"/>
      <c r="AN27" s="546" t="s">
        <v>288</v>
      </c>
      <c r="AO27" s="404"/>
      <c r="AP27" s="404"/>
      <c r="AQ27" s="404"/>
      <c r="AR27" s="404"/>
      <c r="AS27" s="404"/>
      <c r="AT27" s="404"/>
      <c r="AU27" s="552"/>
      <c r="BB27" s="8">
        <f>'事業所等明細書【通年使用】（第44号様式別表1）'!$F$36</f>
        <v>0</v>
      </c>
      <c r="BC27" s="8">
        <f>'事業所等明細書【通年使用】（第44号様式別表1）'!$L$36</f>
        <v>0</v>
      </c>
    </row>
    <row r="28" spans="2:55" ht="12" customHeight="1">
      <c r="B28" s="515"/>
      <c r="C28" s="516"/>
      <c r="D28" s="516"/>
      <c r="E28" s="516"/>
      <c r="F28" s="516"/>
      <c r="G28" s="516"/>
      <c r="H28" s="516"/>
      <c r="I28" s="516"/>
      <c r="J28" s="516"/>
      <c r="K28" s="516"/>
      <c r="L28" s="516"/>
      <c r="M28" s="517"/>
      <c r="N28" s="437"/>
      <c r="O28" s="549"/>
      <c r="P28" s="549"/>
      <c r="Q28" s="549"/>
      <c r="R28" s="549"/>
      <c r="S28" s="438"/>
      <c r="T28" s="551"/>
      <c r="U28" s="551"/>
      <c r="V28" s="551"/>
      <c r="W28" s="551"/>
      <c r="X28" s="551"/>
      <c r="Y28" s="551"/>
      <c r="Z28" s="551"/>
      <c r="AA28" s="551"/>
      <c r="AB28" s="551"/>
      <c r="AC28" s="420"/>
      <c r="AD28" s="421"/>
      <c r="AE28" s="421"/>
      <c r="AF28" s="421"/>
      <c r="AG28" s="421"/>
      <c r="AH28" s="421"/>
      <c r="AI28" s="421"/>
      <c r="AJ28" s="422"/>
      <c r="AK28" s="550"/>
      <c r="AL28" s="550"/>
      <c r="AM28" s="550"/>
      <c r="AN28" s="420"/>
      <c r="AO28" s="421"/>
      <c r="AP28" s="421"/>
      <c r="AQ28" s="421"/>
      <c r="AR28" s="421"/>
      <c r="AS28" s="421"/>
      <c r="AT28" s="421"/>
      <c r="AU28" s="553"/>
      <c r="BB28" s="8">
        <f>'事業所等明細書【通年使用】（第44号様式別表1）'!$F$36</f>
        <v>0</v>
      </c>
      <c r="BC28" s="8">
        <f>'事業所等明細書【通年使用】（第44号様式別表1）'!$L$36</f>
        <v>0</v>
      </c>
    </row>
    <row r="29" spans="2:55" ht="12" customHeight="1">
      <c r="B29" s="518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541"/>
      <c r="O29" s="541"/>
      <c r="P29" s="541"/>
      <c r="Q29" s="541"/>
      <c r="R29" s="541"/>
      <c r="S29" s="541"/>
      <c r="T29" s="527" t="str">
        <f>IF($N29=0,"",INDEX($AX$3:$BA$26,MATCH($B29,$AX$3:$AX$26,0),3))</f>
        <v/>
      </c>
      <c r="U29" s="527"/>
      <c r="V29" s="527"/>
      <c r="W29" s="542" t="str">
        <f>IF(N29=0,"",ROUNDDOWN($N29*$T29,2))</f>
        <v/>
      </c>
      <c r="X29" s="542"/>
      <c r="Y29" s="542"/>
      <c r="Z29" s="542"/>
      <c r="AA29" s="542"/>
      <c r="AB29" s="542"/>
      <c r="AC29" s="37"/>
      <c r="AD29" s="38"/>
      <c r="AE29" s="89" t="s">
        <v>37</v>
      </c>
      <c r="AF29" s="89"/>
      <c r="AG29" s="89" t="s">
        <v>32</v>
      </c>
      <c r="AH29" s="89"/>
      <c r="AI29" s="89" t="s">
        <v>31</v>
      </c>
      <c r="AJ29" s="22" t="s">
        <v>30</v>
      </c>
      <c r="AK29" s="527" t="str">
        <f>IF($AC30=0,"",INDEX($AX$3:$BA$26,MATCH($B29,$AX$3:$AX$26,0),4))</f>
        <v/>
      </c>
      <c r="AL29" s="527"/>
      <c r="AM29" s="527"/>
      <c r="AN29" s="37"/>
      <c r="AO29" s="38"/>
      <c r="AP29" s="89" t="s">
        <v>37</v>
      </c>
      <c r="AQ29" s="89"/>
      <c r="AR29" s="89" t="s">
        <v>32</v>
      </c>
      <c r="AS29" s="89"/>
      <c r="AT29" s="89" t="s">
        <v>31</v>
      </c>
      <c r="AU29" s="28" t="s">
        <v>30</v>
      </c>
      <c r="BB29" s="8">
        <f>'事業所等明細書【通年使用】（第44号様式別表1）'!$F$36</f>
        <v>0</v>
      </c>
      <c r="BC29" s="8">
        <f>'事業所等明細書【通年使用】（第44号様式別表1）'!$L$36</f>
        <v>0</v>
      </c>
    </row>
    <row r="30" spans="2:55" ht="12" customHeight="1">
      <c r="B30" s="519" t="str">
        <f>IF($B29=0,"",INDEX($AX$3:$AY$26,MATCH($B29,$AX$3:$AX$26,0),2))</f>
        <v/>
      </c>
      <c r="C30" s="394"/>
      <c r="D30" s="394"/>
      <c r="E30" s="394"/>
      <c r="F30" s="394"/>
      <c r="G30" s="394"/>
      <c r="H30" s="394"/>
      <c r="I30" s="394"/>
      <c r="J30" s="394"/>
      <c r="K30" s="394"/>
      <c r="L30" s="394"/>
      <c r="M30" s="394"/>
      <c r="N30" s="541"/>
      <c r="O30" s="541"/>
      <c r="P30" s="541"/>
      <c r="Q30" s="541"/>
      <c r="R30" s="541"/>
      <c r="S30" s="541"/>
      <c r="T30" s="527"/>
      <c r="U30" s="527"/>
      <c r="V30" s="527"/>
      <c r="W30" s="542"/>
      <c r="X30" s="542"/>
      <c r="Y30" s="542"/>
      <c r="Z30" s="542"/>
      <c r="AA30" s="542"/>
      <c r="AB30" s="542"/>
      <c r="AC30" s="306"/>
      <c r="AD30" s="307"/>
      <c r="AE30" s="307"/>
      <c r="AF30" s="307"/>
      <c r="AG30" s="307"/>
      <c r="AH30" s="307"/>
      <c r="AI30" s="307"/>
      <c r="AJ30" s="307"/>
      <c r="AK30" s="527"/>
      <c r="AL30" s="527"/>
      <c r="AM30" s="527"/>
      <c r="AN30" s="528" t="str">
        <f>IF($AC30=0,"",ROUNDDOWN($AC30*$AK29,0))</f>
        <v/>
      </c>
      <c r="AO30" s="529"/>
      <c r="AP30" s="529"/>
      <c r="AQ30" s="529"/>
      <c r="AR30" s="529"/>
      <c r="AS30" s="529"/>
      <c r="AT30" s="529"/>
      <c r="AU30" s="530"/>
      <c r="BB30" s="8">
        <f>'事業所等明細書【通年使用】（第44号様式別表1）'!$F$36</f>
        <v>0</v>
      </c>
      <c r="BC30" s="8">
        <f>'事業所等明細書【通年使用】（第44号様式別表1）'!$L$36</f>
        <v>0</v>
      </c>
    </row>
    <row r="31" spans="2:55" ht="12" customHeight="1">
      <c r="B31" s="518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541"/>
      <c r="O31" s="541"/>
      <c r="P31" s="541"/>
      <c r="Q31" s="541"/>
      <c r="R31" s="541"/>
      <c r="S31" s="541"/>
      <c r="T31" s="527" t="str">
        <f>IF($N31=0,"",INDEX($AX$3:$BA$26,MATCH($B31,$AX$3:$AX$26,0),3))</f>
        <v/>
      </c>
      <c r="U31" s="527"/>
      <c r="V31" s="527"/>
      <c r="W31" s="542" t="str">
        <f>IF(N31=0,"",ROUNDDOWN($N31*$T31,2))</f>
        <v/>
      </c>
      <c r="X31" s="542"/>
      <c r="Y31" s="542"/>
      <c r="Z31" s="542"/>
      <c r="AA31" s="542"/>
      <c r="AB31" s="542"/>
      <c r="AC31" s="37"/>
      <c r="AD31" s="38"/>
      <c r="AE31" s="89"/>
      <c r="AF31" s="89"/>
      <c r="AG31" s="89"/>
      <c r="AH31" s="89"/>
      <c r="AI31" s="89"/>
      <c r="AJ31" s="22"/>
      <c r="AK31" s="527" t="str">
        <f>IF($AC32=0,"",INDEX($AX$3:$BA$26,MATCH($B31,$AX$3:$AX$26,0),4))</f>
        <v/>
      </c>
      <c r="AL31" s="527"/>
      <c r="AM31" s="527"/>
      <c r="AN31" s="128"/>
      <c r="AO31" s="129"/>
      <c r="AP31" s="130"/>
      <c r="AQ31" s="130"/>
      <c r="AR31" s="130"/>
      <c r="AS31" s="130"/>
      <c r="AT31" s="130"/>
      <c r="AU31" s="131"/>
      <c r="BB31" s="8">
        <f>'事業所等明細書【通年使用】（第44号様式別表1）'!$F$36</f>
        <v>0</v>
      </c>
      <c r="BC31" s="8">
        <f>'事業所等明細書【通年使用】（第44号様式別表1）'!$L$36</f>
        <v>0</v>
      </c>
    </row>
    <row r="32" spans="2:55" ht="12" customHeight="1">
      <c r="B32" s="519" t="str">
        <f>IF($B31=0,"",INDEX($AX$3:$AY$26,MATCH($B31,$AX$3:$AX$26,0),2))</f>
        <v/>
      </c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541"/>
      <c r="O32" s="541"/>
      <c r="P32" s="541"/>
      <c r="Q32" s="541"/>
      <c r="R32" s="541"/>
      <c r="S32" s="541"/>
      <c r="T32" s="527"/>
      <c r="U32" s="527"/>
      <c r="V32" s="527"/>
      <c r="W32" s="542"/>
      <c r="X32" s="542"/>
      <c r="Y32" s="542"/>
      <c r="Z32" s="542"/>
      <c r="AA32" s="542"/>
      <c r="AB32" s="542"/>
      <c r="AC32" s="306"/>
      <c r="AD32" s="307"/>
      <c r="AE32" s="307"/>
      <c r="AF32" s="307"/>
      <c r="AG32" s="307"/>
      <c r="AH32" s="307"/>
      <c r="AI32" s="307"/>
      <c r="AJ32" s="307"/>
      <c r="AK32" s="527"/>
      <c r="AL32" s="527"/>
      <c r="AM32" s="527"/>
      <c r="AN32" s="528" t="str">
        <f>IF($AC32=0,"",ROUNDDOWN($AC32*$AK31,0))</f>
        <v/>
      </c>
      <c r="AO32" s="529"/>
      <c r="AP32" s="529"/>
      <c r="AQ32" s="529"/>
      <c r="AR32" s="529"/>
      <c r="AS32" s="529"/>
      <c r="AT32" s="529"/>
      <c r="AU32" s="530"/>
      <c r="BB32" s="8">
        <f>'事業所等明細書【通年使用】（第44号様式別表1）'!$F$36</f>
        <v>0</v>
      </c>
      <c r="BC32" s="8">
        <f>'事業所等明細書【通年使用】（第44号様式別表1）'!$L$36</f>
        <v>0</v>
      </c>
    </row>
    <row r="33" spans="2:55" ht="12" customHeight="1">
      <c r="B33" s="518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541"/>
      <c r="O33" s="541"/>
      <c r="P33" s="541"/>
      <c r="Q33" s="541"/>
      <c r="R33" s="541"/>
      <c r="S33" s="541"/>
      <c r="T33" s="527" t="str">
        <f>IF($N33=0,"",INDEX($AX$3:$BA$26,MATCH($B33,$AX$3:$AX$26,0),3))</f>
        <v/>
      </c>
      <c r="U33" s="527"/>
      <c r="V33" s="527"/>
      <c r="W33" s="542" t="str">
        <f>IF(N33=0,"",ROUNDDOWN($N33*$T33,2))</f>
        <v/>
      </c>
      <c r="X33" s="542"/>
      <c r="Y33" s="542"/>
      <c r="Z33" s="542"/>
      <c r="AA33" s="542"/>
      <c r="AB33" s="542"/>
      <c r="AC33" s="37"/>
      <c r="AD33" s="38"/>
      <c r="AE33" s="89"/>
      <c r="AF33" s="89"/>
      <c r="AG33" s="89"/>
      <c r="AH33" s="89"/>
      <c r="AI33" s="89"/>
      <c r="AJ33" s="22"/>
      <c r="AK33" s="527" t="str">
        <f>IF($AC34=0,"",INDEX($AX$3:$BA$26,MATCH($B33,$AX$3:$AX$26,0),4))</f>
        <v/>
      </c>
      <c r="AL33" s="527"/>
      <c r="AM33" s="527"/>
      <c r="AN33" s="128"/>
      <c r="AO33" s="129"/>
      <c r="AP33" s="130"/>
      <c r="AQ33" s="130"/>
      <c r="AR33" s="130"/>
      <c r="AS33" s="130"/>
      <c r="AT33" s="130"/>
      <c r="AU33" s="131"/>
      <c r="BB33" s="8">
        <f>'事業所等明細書【通年使用】（第44号様式別表1）'!$F$36</f>
        <v>0</v>
      </c>
      <c r="BC33" s="8">
        <f>'事業所等明細書【通年使用】（第44号様式別表1）'!$L$36</f>
        <v>0</v>
      </c>
    </row>
    <row r="34" spans="2:55" ht="12" customHeight="1">
      <c r="B34" s="519" t="str">
        <f>IF($B33=0,"",INDEX($AX$3:$AY$26,MATCH($B33,$AX$3:$AX$26,0),2))</f>
        <v/>
      </c>
      <c r="C34" s="394"/>
      <c r="D34" s="394"/>
      <c r="E34" s="394"/>
      <c r="F34" s="394"/>
      <c r="G34" s="394"/>
      <c r="H34" s="394"/>
      <c r="I34" s="394"/>
      <c r="J34" s="394"/>
      <c r="K34" s="394"/>
      <c r="L34" s="394"/>
      <c r="M34" s="394"/>
      <c r="N34" s="541"/>
      <c r="O34" s="541"/>
      <c r="P34" s="541"/>
      <c r="Q34" s="541"/>
      <c r="R34" s="541"/>
      <c r="S34" s="541"/>
      <c r="T34" s="527"/>
      <c r="U34" s="527"/>
      <c r="V34" s="527"/>
      <c r="W34" s="542"/>
      <c r="X34" s="542"/>
      <c r="Y34" s="542"/>
      <c r="Z34" s="542"/>
      <c r="AA34" s="542"/>
      <c r="AB34" s="542"/>
      <c r="AC34" s="306"/>
      <c r="AD34" s="307"/>
      <c r="AE34" s="307"/>
      <c r="AF34" s="307"/>
      <c r="AG34" s="307"/>
      <c r="AH34" s="307"/>
      <c r="AI34" s="307"/>
      <c r="AJ34" s="307"/>
      <c r="AK34" s="527"/>
      <c r="AL34" s="527"/>
      <c r="AM34" s="527"/>
      <c r="AN34" s="528" t="str">
        <f>IF($AC34=0,"",ROUNDDOWN($AC34*$AK33,0))</f>
        <v/>
      </c>
      <c r="AO34" s="529"/>
      <c r="AP34" s="529"/>
      <c r="AQ34" s="529"/>
      <c r="AR34" s="529"/>
      <c r="AS34" s="529"/>
      <c r="AT34" s="529"/>
      <c r="AU34" s="530"/>
      <c r="BB34" s="8">
        <f>'事業所等明細書【通年使用】（第44号様式別表1）'!$F$36</f>
        <v>0</v>
      </c>
      <c r="BC34" s="8">
        <f>'事業所等明細書【通年使用】（第44号様式別表1）'!$L$36</f>
        <v>0</v>
      </c>
    </row>
    <row r="35" spans="2:55" ht="12" customHeight="1">
      <c r="B35" s="518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541"/>
      <c r="O35" s="541"/>
      <c r="P35" s="541"/>
      <c r="Q35" s="541"/>
      <c r="R35" s="541"/>
      <c r="S35" s="541"/>
      <c r="T35" s="527" t="str">
        <f>IF($N35=0,"",INDEX($AX$3:$BA$26,MATCH($B35,$AX$3:$AX$26,0),3))</f>
        <v/>
      </c>
      <c r="U35" s="527"/>
      <c r="V35" s="527"/>
      <c r="W35" s="542" t="str">
        <f>IF(N35=0,"",ROUNDDOWN($N35*$T35,2))</f>
        <v/>
      </c>
      <c r="X35" s="542"/>
      <c r="Y35" s="542"/>
      <c r="Z35" s="542"/>
      <c r="AA35" s="542"/>
      <c r="AB35" s="542"/>
      <c r="AC35" s="37"/>
      <c r="AD35" s="38"/>
      <c r="AE35" s="89"/>
      <c r="AF35" s="89"/>
      <c r="AG35" s="89"/>
      <c r="AH35" s="89"/>
      <c r="AI35" s="89"/>
      <c r="AJ35" s="22"/>
      <c r="AK35" s="527" t="str">
        <f>IF($AC36=0,"",INDEX($AX$3:$BA$26,MATCH($B35,$AX$3:$AX$26,0),4))</f>
        <v/>
      </c>
      <c r="AL35" s="527"/>
      <c r="AM35" s="527"/>
      <c r="AN35" s="128"/>
      <c r="AO35" s="129"/>
      <c r="AP35" s="130"/>
      <c r="AQ35" s="130"/>
      <c r="AR35" s="130"/>
      <c r="AS35" s="130"/>
      <c r="AT35" s="130"/>
      <c r="AU35" s="131"/>
      <c r="BB35" s="8">
        <f>'事業所等明細書【通年使用】（第44号様式別表1）'!$F$36</f>
        <v>0</v>
      </c>
      <c r="BC35" s="8">
        <f>'事業所等明細書【通年使用】（第44号様式別表1）'!$L$36</f>
        <v>0</v>
      </c>
    </row>
    <row r="36" spans="2:55" ht="12" customHeight="1">
      <c r="B36" s="519" t="str">
        <f>IF($B35=0,"",INDEX($AX$3:$AY$26,MATCH($B35,$AX$3:$AX$26,0),2))</f>
        <v/>
      </c>
      <c r="C36" s="394"/>
      <c r="D36" s="394"/>
      <c r="E36" s="394"/>
      <c r="F36" s="394"/>
      <c r="G36" s="394"/>
      <c r="H36" s="394"/>
      <c r="I36" s="394"/>
      <c r="J36" s="394"/>
      <c r="K36" s="394"/>
      <c r="L36" s="394"/>
      <c r="M36" s="394"/>
      <c r="N36" s="541"/>
      <c r="O36" s="541"/>
      <c r="P36" s="541"/>
      <c r="Q36" s="541"/>
      <c r="R36" s="541"/>
      <c r="S36" s="541"/>
      <c r="T36" s="527"/>
      <c r="U36" s="527"/>
      <c r="V36" s="527"/>
      <c r="W36" s="542"/>
      <c r="X36" s="542"/>
      <c r="Y36" s="542"/>
      <c r="Z36" s="542"/>
      <c r="AA36" s="542"/>
      <c r="AB36" s="542"/>
      <c r="AC36" s="306"/>
      <c r="AD36" s="307"/>
      <c r="AE36" s="307"/>
      <c r="AF36" s="307"/>
      <c r="AG36" s="307"/>
      <c r="AH36" s="307"/>
      <c r="AI36" s="307"/>
      <c r="AJ36" s="307"/>
      <c r="AK36" s="527"/>
      <c r="AL36" s="527"/>
      <c r="AM36" s="527"/>
      <c r="AN36" s="528" t="str">
        <f>IF($AC36=0,"",ROUNDDOWN($AC36*$AK35,0))</f>
        <v/>
      </c>
      <c r="AO36" s="529"/>
      <c r="AP36" s="529"/>
      <c r="AQ36" s="529"/>
      <c r="AR36" s="529"/>
      <c r="AS36" s="529"/>
      <c r="AT36" s="529"/>
      <c r="AU36" s="530"/>
      <c r="BB36" s="8">
        <f>'事業所等明細書【通年使用】（第44号様式別表1）'!$F$36</f>
        <v>0</v>
      </c>
      <c r="BC36" s="8">
        <f>'事業所等明細書【通年使用】（第44号様式別表1）'!$L$36</f>
        <v>0</v>
      </c>
    </row>
    <row r="37" spans="2:55" ht="12" customHeight="1">
      <c r="B37" s="520" t="s">
        <v>252</v>
      </c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521"/>
      <c r="O37" s="522"/>
      <c r="P37" s="522"/>
      <c r="Q37" s="522"/>
      <c r="R37" s="522"/>
      <c r="S37" s="522"/>
      <c r="T37" s="522"/>
      <c r="U37" s="522"/>
      <c r="V37" s="522"/>
      <c r="W37" s="522"/>
      <c r="X37" s="522"/>
      <c r="Y37" s="522"/>
      <c r="Z37" s="522"/>
      <c r="AA37" s="522"/>
      <c r="AB37" s="523"/>
      <c r="AC37" s="37"/>
      <c r="AD37" s="38"/>
      <c r="AE37" s="89"/>
      <c r="AF37" s="89"/>
      <c r="AG37" s="89"/>
      <c r="AH37" s="89"/>
      <c r="AI37" s="89"/>
      <c r="AJ37" s="22"/>
      <c r="AK37" s="527" t="str">
        <f>IF($AC38=0,"",INDEX($AX$3:$BA$26,MATCH($B37,$AX$3:$AX$26,0),4))</f>
        <v/>
      </c>
      <c r="AL37" s="527"/>
      <c r="AM37" s="527"/>
      <c r="AN37" s="128"/>
      <c r="AO37" s="129"/>
      <c r="AP37" s="130"/>
      <c r="AQ37" s="130"/>
      <c r="AR37" s="130"/>
      <c r="AS37" s="130"/>
      <c r="AT37" s="130"/>
      <c r="AU37" s="131"/>
      <c r="BB37" s="8">
        <f>'事業所等明細書【通年使用】（第44号様式別表1）'!$F$36</f>
        <v>0</v>
      </c>
      <c r="BC37" s="8">
        <f>'事業所等明細書【通年使用】（第44号様式別表1）'!$L$36</f>
        <v>0</v>
      </c>
    </row>
    <row r="38" spans="2:55" ht="12" customHeight="1">
      <c r="B38" s="519" t="str">
        <f>IF($B37=0,"",INDEX($AX$3:$AY$26,MATCH($B37,$AX$3:$AX$26,0),2))</f>
        <v>（雇用改善助成対象事業所）</v>
      </c>
      <c r="C38" s="394"/>
      <c r="D38" s="394"/>
      <c r="E38" s="394"/>
      <c r="F38" s="394"/>
      <c r="G38" s="394"/>
      <c r="H38" s="394"/>
      <c r="I38" s="394"/>
      <c r="J38" s="394"/>
      <c r="K38" s="394"/>
      <c r="L38" s="394"/>
      <c r="M38" s="394"/>
      <c r="N38" s="524"/>
      <c r="O38" s="525"/>
      <c r="P38" s="525"/>
      <c r="Q38" s="525"/>
      <c r="R38" s="525"/>
      <c r="S38" s="525"/>
      <c r="T38" s="525"/>
      <c r="U38" s="525"/>
      <c r="V38" s="525"/>
      <c r="W38" s="525"/>
      <c r="X38" s="525"/>
      <c r="Y38" s="525"/>
      <c r="Z38" s="525"/>
      <c r="AA38" s="525"/>
      <c r="AB38" s="526"/>
      <c r="AC38" s="306"/>
      <c r="AD38" s="307"/>
      <c r="AE38" s="307"/>
      <c r="AF38" s="307"/>
      <c r="AG38" s="307"/>
      <c r="AH38" s="307"/>
      <c r="AI38" s="307"/>
      <c r="AJ38" s="307"/>
      <c r="AK38" s="527"/>
      <c r="AL38" s="527"/>
      <c r="AM38" s="527"/>
      <c r="AN38" s="528" t="str">
        <f>IF($AC38=0,"",ROUNDDOWN($AC38*$AK37,0))</f>
        <v/>
      </c>
      <c r="AO38" s="529"/>
      <c r="AP38" s="529"/>
      <c r="AQ38" s="529"/>
      <c r="AR38" s="529"/>
      <c r="AS38" s="529"/>
      <c r="AT38" s="529"/>
      <c r="AU38" s="530"/>
      <c r="BB38" s="8">
        <f>'事業所等明細書【通年使用】（第44号様式別表1）'!$F$36</f>
        <v>0</v>
      </c>
      <c r="BC38" s="8">
        <f>'事業所等明細書【通年使用】（第44号様式別表1）'!$L$36</f>
        <v>0</v>
      </c>
    </row>
    <row r="39" spans="2:55" ht="12" customHeight="1">
      <c r="B39" s="531" t="s">
        <v>144</v>
      </c>
      <c r="C39" s="532"/>
      <c r="D39" s="532"/>
      <c r="E39" s="532"/>
      <c r="F39" s="532"/>
      <c r="G39" s="532"/>
      <c r="H39" s="532"/>
      <c r="I39" s="532"/>
      <c r="J39" s="532"/>
      <c r="K39" s="532"/>
      <c r="L39" s="532"/>
      <c r="M39" s="533"/>
      <c r="N39" s="507">
        <f>SUM(N29:S36)</f>
        <v>0</v>
      </c>
      <c r="O39" s="507"/>
      <c r="P39" s="507"/>
      <c r="Q39" s="507"/>
      <c r="R39" s="507"/>
      <c r="S39" s="507"/>
      <c r="T39" s="537"/>
      <c r="U39" s="537"/>
      <c r="V39" s="537"/>
      <c r="W39" s="507">
        <f>SUM(W29:AB36)</f>
        <v>0</v>
      </c>
      <c r="X39" s="507"/>
      <c r="Y39" s="507"/>
      <c r="Z39" s="507"/>
      <c r="AA39" s="507"/>
      <c r="AB39" s="507"/>
      <c r="AC39" s="37"/>
      <c r="AD39" s="38"/>
      <c r="AE39" s="89"/>
      <c r="AF39" s="89"/>
      <c r="AG39" s="89"/>
      <c r="AH39" s="89"/>
      <c r="AI39" s="89"/>
      <c r="AJ39" s="22"/>
      <c r="AK39" s="537"/>
      <c r="AL39" s="537"/>
      <c r="AM39" s="537"/>
      <c r="AN39" s="37"/>
      <c r="AO39" s="38"/>
      <c r="AP39" s="89"/>
      <c r="AQ39" s="89"/>
      <c r="AR39" s="89"/>
      <c r="AS39" s="89"/>
      <c r="AT39" s="89"/>
      <c r="AU39" s="28"/>
      <c r="BB39" s="8">
        <f>'事業所等明細書【通年使用】（第44号様式別表1）'!$F$36</f>
        <v>0</v>
      </c>
      <c r="BC39" s="8">
        <f>'事業所等明細書【通年使用】（第44号様式別表1）'!$L$36</f>
        <v>0</v>
      </c>
    </row>
    <row r="40" spans="2:55" ht="12" customHeight="1" thickBot="1">
      <c r="B40" s="534"/>
      <c r="C40" s="535"/>
      <c r="D40" s="535"/>
      <c r="E40" s="535"/>
      <c r="F40" s="535"/>
      <c r="G40" s="535"/>
      <c r="H40" s="535"/>
      <c r="I40" s="535"/>
      <c r="J40" s="535"/>
      <c r="K40" s="535"/>
      <c r="L40" s="535"/>
      <c r="M40" s="536"/>
      <c r="N40" s="508"/>
      <c r="O40" s="508"/>
      <c r="P40" s="508"/>
      <c r="Q40" s="508"/>
      <c r="R40" s="508"/>
      <c r="S40" s="508"/>
      <c r="T40" s="538"/>
      <c r="U40" s="538"/>
      <c r="V40" s="538"/>
      <c r="W40" s="508"/>
      <c r="X40" s="508"/>
      <c r="Y40" s="508"/>
      <c r="Z40" s="508"/>
      <c r="AA40" s="508"/>
      <c r="AB40" s="508"/>
      <c r="AC40" s="539">
        <f>SUM(AC30:AJ39)</f>
        <v>0</v>
      </c>
      <c r="AD40" s="540"/>
      <c r="AE40" s="540"/>
      <c r="AF40" s="540"/>
      <c r="AG40" s="540"/>
      <c r="AH40" s="540"/>
      <c r="AI40" s="540"/>
      <c r="AJ40" s="540"/>
      <c r="AK40" s="538"/>
      <c r="AL40" s="538"/>
      <c r="AM40" s="538"/>
      <c r="AN40" s="359">
        <f>SUM(AN30:AU38)</f>
        <v>0</v>
      </c>
      <c r="AO40" s="360"/>
      <c r="AP40" s="360"/>
      <c r="AQ40" s="360"/>
      <c r="AR40" s="360"/>
      <c r="AS40" s="360"/>
      <c r="AT40" s="360"/>
      <c r="AU40" s="363"/>
      <c r="BB40" s="8">
        <f>'事業所等明細書【通年使用】（第44号様式別表1）'!$F$36</f>
        <v>0</v>
      </c>
      <c r="BC40" s="8">
        <f>'事業所等明細書【通年使用】（第44号様式別表1）'!$L$36</f>
        <v>0</v>
      </c>
    </row>
    <row r="41" spans="2:55" ht="12" customHeight="1">
      <c r="B41" s="503" t="s">
        <v>289</v>
      </c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/>
      <c r="N41" s="504"/>
      <c r="O41" s="504"/>
      <c r="P41" s="504"/>
      <c r="Q41" s="504"/>
      <c r="R41" s="504"/>
      <c r="S41" s="504"/>
      <c r="T41" s="504"/>
      <c r="U41" s="504"/>
      <c r="V41" s="504"/>
      <c r="W41" s="507">
        <f>W$22+W$39+W$64+W$81+W$106+W$123+W$148+W$165+W$190+W$207+W$232+W$249</f>
        <v>0</v>
      </c>
      <c r="X41" s="507"/>
      <c r="Y41" s="507"/>
      <c r="Z41" s="507"/>
      <c r="AA41" s="507"/>
      <c r="AB41" s="507"/>
      <c r="AC41" s="509" t="s">
        <v>290</v>
      </c>
      <c r="AD41" s="510"/>
      <c r="AE41" s="510"/>
      <c r="AF41" s="510"/>
      <c r="AG41" s="510"/>
      <c r="AH41" s="510"/>
      <c r="AI41" s="510"/>
      <c r="AJ41" s="510"/>
      <c r="AK41" s="510"/>
      <c r="AL41" s="510"/>
      <c r="AM41" s="510"/>
      <c r="AN41" s="37"/>
      <c r="AO41" s="38"/>
      <c r="AP41" s="89"/>
      <c r="AQ41" s="89"/>
      <c r="AR41" s="89"/>
      <c r="AS41" s="89"/>
      <c r="AT41" s="89"/>
      <c r="AU41" s="28"/>
      <c r="BB41" s="8">
        <f>'事業所等明細書【通年使用】（第44号様式別表1）'!$F$36</f>
        <v>0</v>
      </c>
      <c r="BC41" s="8">
        <f>'事業所等明細書【通年使用】（第44号様式別表1）'!$L$226</f>
        <v>0</v>
      </c>
    </row>
    <row r="42" spans="2:55" ht="12" customHeight="1" thickBot="1">
      <c r="B42" s="505"/>
      <c r="C42" s="506"/>
      <c r="D42" s="506"/>
      <c r="E42" s="506"/>
      <c r="F42" s="506"/>
      <c r="G42" s="506"/>
      <c r="H42" s="506"/>
      <c r="I42" s="506"/>
      <c r="J42" s="506"/>
      <c r="K42" s="506"/>
      <c r="L42" s="506"/>
      <c r="M42" s="506"/>
      <c r="N42" s="506"/>
      <c r="O42" s="506"/>
      <c r="P42" s="506"/>
      <c r="Q42" s="506"/>
      <c r="R42" s="506"/>
      <c r="S42" s="506"/>
      <c r="T42" s="506"/>
      <c r="U42" s="506"/>
      <c r="V42" s="506"/>
      <c r="W42" s="508"/>
      <c r="X42" s="508"/>
      <c r="Y42" s="508"/>
      <c r="Z42" s="508"/>
      <c r="AA42" s="508"/>
      <c r="AB42" s="508"/>
      <c r="AC42" s="511"/>
      <c r="AD42" s="512"/>
      <c r="AE42" s="512"/>
      <c r="AF42" s="512"/>
      <c r="AG42" s="512"/>
      <c r="AH42" s="512"/>
      <c r="AI42" s="512"/>
      <c r="AJ42" s="512"/>
      <c r="AK42" s="512"/>
      <c r="AL42" s="512"/>
      <c r="AM42" s="512"/>
      <c r="AN42" s="359">
        <f>AN$23+AN$40+AN$65+AN$82+AN$107+AN$124+AN$149+AN$166+AN$191+AN$208+AN$233+AN$250</f>
        <v>0</v>
      </c>
      <c r="AO42" s="360"/>
      <c r="AP42" s="360"/>
      <c r="AQ42" s="360"/>
      <c r="AR42" s="360"/>
      <c r="AS42" s="360"/>
      <c r="AT42" s="360"/>
      <c r="AU42" s="363"/>
      <c r="BB42" s="8">
        <f>'事業所等明細書【通年使用】（第44号様式別表1）'!$F$230</f>
        <v>0</v>
      </c>
      <c r="BC42" s="8">
        <f>'事業所等明細書【通年使用】（第44号様式別表1）'!$L$230</f>
        <v>0</v>
      </c>
    </row>
    <row r="43" spans="2:55" ht="12" customHeight="1" thickBot="1">
      <c r="B43" s="34"/>
      <c r="C43" s="34"/>
      <c r="D43" s="34"/>
      <c r="E43" s="34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3"/>
      <c r="T43" s="103"/>
      <c r="U43" s="103"/>
      <c r="V43" s="103"/>
      <c r="W43" s="103"/>
      <c r="X43" s="103"/>
      <c r="Y43" s="59"/>
      <c r="Z43" s="59"/>
      <c r="AA43" s="59"/>
      <c r="AB43" s="59"/>
      <c r="AC43" s="59"/>
      <c r="AD43" s="59"/>
      <c r="AE43" s="104"/>
      <c r="AF43" s="104"/>
      <c r="AG43" s="104"/>
      <c r="AH43" s="104"/>
      <c r="AI43" s="33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BB43" s="8">
        <f>'事業所等明細書【通年使用】（第44号様式別表1）'!$F$234</f>
        <v>0</v>
      </c>
      <c r="BC43" s="8">
        <f>'事業所等明細書【通年使用】（第44号様式別表1）'!$L$234</f>
        <v>0</v>
      </c>
    </row>
    <row r="44" spans="2:55" ht="12" customHeight="1">
      <c r="K44" s="34"/>
      <c r="L44" s="34"/>
      <c r="M44" s="34"/>
      <c r="N44" s="425"/>
      <c r="O44" s="425"/>
      <c r="P44" s="425"/>
      <c r="Q44" s="425"/>
      <c r="R44" s="425"/>
      <c r="S44" s="425"/>
      <c r="T44" s="34"/>
      <c r="U44" s="34"/>
      <c r="V44" s="34"/>
      <c r="W44" s="499" t="s">
        <v>140</v>
      </c>
      <c r="X44" s="10"/>
      <c r="Y44" s="10"/>
      <c r="Z44" s="10"/>
      <c r="AA44" s="10"/>
      <c r="AB44" s="10"/>
      <c r="AC44" s="10"/>
      <c r="AD44" s="10"/>
      <c r="AE44" s="431" t="s">
        <v>124</v>
      </c>
      <c r="AF44" s="432"/>
      <c r="AG44" s="294" t="s">
        <v>17</v>
      </c>
      <c r="AH44" s="295"/>
      <c r="AI44" s="295"/>
      <c r="AJ44" s="431" t="s">
        <v>77</v>
      </c>
      <c r="AK44" s="201"/>
      <c r="AL44" s="432"/>
      <c r="AM44" s="431" t="s">
        <v>133</v>
      </c>
      <c r="AN44" s="432"/>
      <c r="AO44" s="433" t="s">
        <v>90</v>
      </c>
      <c r="AP44" s="433"/>
      <c r="AQ44" s="433"/>
      <c r="AR44" s="433"/>
      <c r="AS44" s="433"/>
      <c r="AT44" s="434" t="s">
        <v>91</v>
      </c>
      <c r="AU44" s="435"/>
      <c r="AZ44" s="126"/>
      <c r="BA44" s="126"/>
    </row>
    <row r="45" spans="2:55" ht="12" customHeight="1">
      <c r="B45" s="498" t="s">
        <v>229</v>
      </c>
      <c r="C45" s="498"/>
      <c r="D45" s="498"/>
      <c r="E45" s="498"/>
      <c r="F45" s="498"/>
      <c r="G45" s="498"/>
      <c r="H45" s="498"/>
      <c r="I45" s="498"/>
      <c r="J45" s="498"/>
      <c r="K45" s="498"/>
      <c r="L45" s="498"/>
      <c r="M45" s="498"/>
      <c r="N45" s="498"/>
      <c r="O45" s="498"/>
      <c r="P45" s="498"/>
      <c r="Q45" s="498"/>
      <c r="R45" s="498"/>
      <c r="S45" s="498"/>
      <c r="T45" s="498"/>
      <c r="U45" s="498"/>
      <c r="V45" s="498"/>
      <c r="W45" s="500"/>
      <c r="X45" s="401" t="str">
        <f>IF('事業所税の申告書（第44号様式）'!$B$15="","",'事業所税の申告書（第44号様式）'!$B$15)</f>
        <v/>
      </c>
      <c r="Y45" s="402"/>
      <c r="Z45" s="402"/>
      <c r="AA45" s="402"/>
      <c r="AB45" s="402"/>
      <c r="AC45" s="402"/>
      <c r="AD45" s="52" t="s">
        <v>99</v>
      </c>
      <c r="AE45" s="437" t="s">
        <v>130</v>
      </c>
      <c r="AF45" s="438"/>
      <c r="AG45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45" s="217"/>
      <c r="AI45" s="217"/>
      <c r="AJ45" s="230"/>
      <c r="AK45" s="217"/>
      <c r="AL45" s="218"/>
      <c r="AM45" s="230"/>
      <c r="AN45" s="218"/>
      <c r="AO45" s="441" t="str">
        <f>CONCATENATE('事業所税の申告書（第44号様式）'!$AK$4,'事業所税の申告書（第44号様式）'!$AL$4,'事業所税の申告書（第44号様式）'!$AM$4,'事業所税の申告書（第44号様式）'!$Z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45" s="441"/>
      <c r="AQ45" s="441"/>
      <c r="AR45" s="441"/>
      <c r="AS45" s="441"/>
      <c r="AT45" s="230"/>
      <c r="AU45" s="259"/>
      <c r="AV45" s="513" t="s">
        <v>230</v>
      </c>
    </row>
    <row r="46" spans="2:55" ht="12" customHeight="1"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N46" s="498"/>
      <c r="O46" s="498"/>
      <c r="P46" s="498"/>
      <c r="Q46" s="498"/>
      <c r="R46" s="498"/>
      <c r="S46" s="498"/>
      <c r="T46" s="498"/>
      <c r="U46" s="498"/>
      <c r="V46" s="498"/>
      <c r="W46" s="500"/>
      <c r="X46" s="31"/>
      <c r="Y46" s="30"/>
      <c r="Z46" s="30"/>
      <c r="AA46" s="30"/>
      <c r="AB46" s="30"/>
      <c r="AC46" s="30"/>
      <c r="AD46" s="30"/>
      <c r="AE46" s="439"/>
      <c r="AF46" s="440"/>
      <c r="AG46" s="231"/>
      <c r="AH46" s="263"/>
      <c r="AI46" s="263"/>
      <c r="AJ46" s="231"/>
      <c r="AK46" s="263"/>
      <c r="AL46" s="232"/>
      <c r="AM46" s="231"/>
      <c r="AN46" s="232"/>
      <c r="AO46" s="441"/>
      <c r="AP46" s="441"/>
      <c r="AQ46" s="441"/>
      <c r="AR46" s="441"/>
      <c r="AS46" s="441"/>
      <c r="AT46" s="231"/>
      <c r="AU46" s="260"/>
      <c r="AV46" s="513"/>
    </row>
    <row r="47" spans="2:55" ht="12" customHeight="1">
      <c r="B47" s="34"/>
      <c r="C47" s="34"/>
      <c r="D47" s="34"/>
      <c r="E47" s="34"/>
      <c r="F47" s="34"/>
      <c r="G47" s="34"/>
      <c r="H47" s="34"/>
      <c r="I47" s="34"/>
      <c r="J47" s="34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500"/>
      <c r="X47" s="401" t="str">
        <f>IF('事業所税の申告書（第44号様式）'!$K$15="","",'事業所税の申告書（第44号様式）'!$K$15)</f>
        <v/>
      </c>
      <c r="Y47" s="402"/>
      <c r="Z47" s="402"/>
      <c r="AA47" s="402"/>
      <c r="AB47" s="402"/>
      <c r="AC47" s="402"/>
      <c r="AD47" s="53" t="s">
        <v>100</v>
      </c>
      <c r="AE47" s="403" t="s">
        <v>106</v>
      </c>
      <c r="AF47" s="404"/>
      <c r="AG47" s="404"/>
      <c r="AH47" s="405"/>
      <c r="AI47" s="406" t="str">
        <f>IF('事業所税の申告書（第44号様式）'!$F$9="","",'事業所税の申告書（第44号様式）'!$F$9)</f>
        <v/>
      </c>
      <c r="AJ47" s="407"/>
      <c r="AK47" s="407"/>
      <c r="AL47" s="407"/>
      <c r="AM47" s="407"/>
      <c r="AN47" s="407"/>
      <c r="AO47" s="407"/>
      <c r="AP47" s="407"/>
      <c r="AQ47" s="407"/>
      <c r="AR47" s="407"/>
      <c r="AS47" s="407"/>
      <c r="AT47" s="407"/>
      <c r="AU47" s="408"/>
      <c r="AV47" s="513"/>
    </row>
    <row r="48" spans="2:55" ht="12" customHeight="1" thickBot="1">
      <c r="B48" s="34"/>
      <c r="C48" s="34"/>
      <c r="D48" s="34"/>
      <c r="E48" s="34"/>
      <c r="F48" s="34"/>
      <c r="G48" s="34"/>
      <c r="H48" s="34"/>
      <c r="I48" s="34"/>
      <c r="J48" s="34"/>
      <c r="K48" s="72"/>
      <c r="L48" s="72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500"/>
      <c r="X48" s="34"/>
      <c r="Y48" s="34"/>
      <c r="Z48" s="34"/>
      <c r="AA48" s="34"/>
      <c r="AB48" s="34"/>
      <c r="AC48" s="34"/>
      <c r="AD48" s="57"/>
      <c r="AE48" s="424" t="s">
        <v>107</v>
      </c>
      <c r="AF48" s="425"/>
      <c r="AG48" s="425"/>
      <c r="AH48" s="426"/>
      <c r="AI48" s="453"/>
      <c r="AJ48" s="454"/>
      <c r="AK48" s="454"/>
      <c r="AL48" s="454"/>
      <c r="AM48" s="454"/>
      <c r="AN48" s="454"/>
      <c r="AO48" s="454"/>
      <c r="AP48" s="454"/>
      <c r="AQ48" s="454"/>
      <c r="AR48" s="454"/>
      <c r="AS48" s="454"/>
      <c r="AT48" s="454"/>
      <c r="AU48" s="455"/>
      <c r="AV48" s="513"/>
    </row>
    <row r="49" spans="2:48" ht="12" customHeight="1">
      <c r="B49" s="73"/>
      <c r="C49" s="74"/>
      <c r="D49" s="74"/>
      <c r="E49" s="107"/>
      <c r="F49" s="417" t="s">
        <v>126</v>
      </c>
      <c r="G49" s="418"/>
      <c r="H49" s="418"/>
      <c r="I49" s="418"/>
      <c r="J49" s="419"/>
      <c r="K49" s="483"/>
      <c r="L49" s="484"/>
      <c r="M49" s="484"/>
      <c r="N49" s="484"/>
      <c r="O49" s="484"/>
      <c r="P49" s="484"/>
      <c r="Q49" s="484"/>
      <c r="R49" s="484"/>
      <c r="S49" s="484"/>
      <c r="T49" s="484"/>
      <c r="U49" s="484"/>
      <c r="V49" s="485"/>
      <c r="W49" s="486" t="s">
        <v>141</v>
      </c>
      <c r="X49" s="486"/>
      <c r="Y49" s="486"/>
      <c r="Z49" s="486"/>
      <c r="AA49" s="486"/>
      <c r="AB49" s="486"/>
      <c r="AC49" s="488" t="str">
        <f>IF($K49="","",INDEX($BB$3:$BC$253,MATCH($K49,$BB$3:$BB$253,0),2))</f>
        <v/>
      </c>
      <c r="AD49" s="488"/>
      <c r="AE49" s="488"/>
      <c r="AF49" s="488"/>
      <c r="AG49" s="488"/>
      <c r="AH49" s="488"/>
      <c r="AI49" s="488"/>
      <c r="AJ49" s="488"/>
      <c r="AK49" s="488"/>
      <c r="AL49" s="488"/>
      <c r="AM49" s="488"/>
      <c r="AN49" s="488"/>
      <c r="AO49" s="488"/>
      <c r="AP49" s="488"/>
      <c r="AQ49" s="488"/>
      <c r="AR49" s="488"/>
      <c r="AS49" s="488"/>
      <c r="AT49" s="488"/>
      <c r="AU49" s="489"/>
      <c r="AV49" s="245"/>
    </row>
    <row r="50" spans="2:48" ht="12" customHeight="1">
      <c r="B50" s="81"/>
      <c r="C50" s="41"/>
      <c r="D50" s="41"/>
      <c r="E50" s="106"/>
      <c r="F50" s="420"/>
      <c r="G50" s="421"/>
      <c r="H50" s="421"/>
      <c r="I50" s="421"/>
      <c r="J50" s="422"/>
      <c r="K50" s="254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6"/>
      <c r="W50" s="487"/>
      <c r="X50" s="487"/>
      <c r="Y50" s="487"/>
      <c r="Z50" s="487"/>
      <c r="AA50" s="487"/>
      <c r="AB50" s="487"/>
      <c r="AC50" s="490"/>
      <c r="AD50" s="490"/>
      <c r="AE50" s="490"/>
      <c r="AF50" s="490"/>
      <c r="AG50" s="490"/>
      <c r="AH50" s="490"/>
      <c r="AI50" s="490"/>
      <c r="AJ50" s="490"/>
      <c r="AK50" s="490"/>
      <c r="AL50" s="490"/>
      <c r="AM50" s="490"/>
      <c r="AN50" s="490"/>
      <c r="AO50" s="490"/>
      <c r="AP50" s="490"/>
      <c r="AQ50" s="490"/>
      <c r="AR50" s="490"/>
      <c r="AS50" s="490"/>
      <c r="AT50" s="490"/>
      <c r="AU50" s="491"/>
      <c r="AV50" s="245"/>
    </row>
    <row r="51" spans="2:48" ht="12" customHeight="1">
      <c r="B51" s="514" t="s">
        <v>231</v>
      </c>
      <c r="C51" s="479"/>
      <c r="D51" s="479"/>
      <c r="E51" s="479"/>
      <c r="F51" s="479"/>
      <c r="G51" s="479"/>
      <c r="H51" s="479"/>
      <c r="I51" s="479"/>
      <c r="J51" s="479"/>
      <c r="K51" s="479"/>
      <c r="L51" s="479"/>
      <c r="M51" s="480"/>
      <c r="N51" s="543" t="s">
        <v>18</v>
      </c>
      <c r="O51" s="544"/>
      <c r="P51" s="544"/>
      <c r="Q51" s="544"/>
      <c r="R51" s="544"/>
      <c r="S51" s="544"/>
      <c r="T51" s="544"/>
      <c r="U51" s="544"/>
      <c r="V51" s="544"/>
      <c r="W51" s="544"/>
      <c r="X51" s="544"/>
      <c r="Y51" s="544"/>
      <c r="Z51" s="544"/>
      <c r="AA51" s="544"/>
      <c r="AB51" s="544"/>
      <c r="AC51" s="544" t="s">
        <v>36</v>
      </c>
      <c r="AD51" s="544"/>
      <c r="AE51" s="544"/>
      <c r="AF51" s="544"/>
      <c r="AG51" s="544"/>
      <c r="AH51" s="544"/>
      <c r="AI51" s="544"/>
      <c r="AJ51" s="544"/>
      <c r="AK51" s="544"/>
      <c r="AL51" s="544"/>
      <c r="AM51" s="544"/>
      <c r="AN51" s="544"/>
      <c r="AO51" s="544"/>
      <c r="AP51" s="544"/>
      <c r="AQ51" s="544"/>
      <c r="AR51" s="544"/>
      <c r="AS51" s="544"/>
      <c r="AT51" s="544"/>
      <c r="AU51" s="545"/>
      <c r="AV51" s="245"/>
    </row>
    <row r="52" spans="2:48" ht="12" customHeight="1">
      <c r="B52" s="515"/>
      <c r="C52" s="516"/>
      <c r="D52" s="516"/>
      <c r="E52" s="516"/>
      <c r="F52" s="516"/>
      <c r="G52" s="516"/>
      <c r="H52" s="516"/>
      <c r="I52" s="516"/>
      <c r="J52" s="516"/>
      <c r="K52" s="516"/>
      <c r="L52" s="516"/>
      <c r="M52" s="517"/>
      <c r="N52" s="546" t="s">
        <v>283</v>
      </c>
      <c r="O52" s="547"/>
      <c r="P52" s="547"/>
      <c r="Q52" s="547"/>
      <c r="R52" s="547"/>
      <c r="S52" s="548"/>
      <c r="T52" s="550" t="s">
        <v>287</v>
      </c>
      <c r="U52" s="550"/>
      <c r="V52" s="550"/>
      <c r="W52" s="550" t="s">
        <v>284</v>
      </c>
      <c r="X52" s="550"/>
      <c r="Y52" s="550"/>
      <c r="Z52" s="550"/>
      <c r="AA52" s="550"/>
      <c r="AB52" s="550"/>
      <c r="AC52" s="546" t="s">
        <v>285</v>
      </c>
      <c r="AD52" s="404"/>
      <c r="AE52" s="404"/>
      <c r="AF52" s="404"/>
      <c r="AG52" s="404"/>
      <c r="AH52" s="404"/>
      <c r="AI52" s="404"/>
      <c r="AJ52" s="405"/>
      <c r="AK52" s="550" t="s">
        <v>286</v>
      </c>
      <c r="AL52" s="550"/>
      <c r="AM52" s="550"/>
      <c r="AN52" s="546" t="s">
        <v>288</v>
      </c>
      <c r="AO52" s="404"/>
      <c r="AP52" s="404"/>
      <c r="AQ52" s="404"/>
      <c r="AR52" s="404"/>
      <c r="AS52" s="404"/>
      <c r="AT52" s="404"/>
      <c r="AU52" s="552"/>
      <c r="AV52" s="245"/>
    </row>
    <row r="53" spans="2:48" ht="12" customHeight="1">
      <c r="B53" s="515"/>
      <c r="C53" s="516"/>
      <c r="D53" s="516"/>
      <c r="E53" s="516"/>
      <c r="F53" s="516"/>
      <c r="G53" s="516"/>
      <c r="H53" s="516"/>
      <c r="I53" s="516"/>
      <c r="J53" s="516"/>
      <c r="K53" s="516"/>
      <c r="L53" s="516"/>
      <c r="M53" s="517"/>
      <c r="N53" s="437"/>
      <c r="O53" s="549"/>
      <c r="P53" s="549"/>
      <c r="Q53" s="549"/>
      <c r="R53" s="549"/>
      <c r="S53" s="438"/>
      <c r="T53" s="551"/>
      <c r="U53" s="551"/>
      <c r="V53" s="551"/>
      <c r="W53" s="551"/>
      <c r="X53" s="551"/>
      <c r="Y53" s="551"/>
      <c r="Z53" s="551"/>
      <c r="AA53" s="551"/>
      <c r="AB53" s="551"/>
      <c r="AC53" s="420"/>
      <c r="AD53" s="421"/>
      <c r="AE53" s="421"/>
      <c r="AF53" s="421"/>
      <c r="AG53" s="421"/>
      <c r="AH53" s="421"/>
      <c r="AI53" s="421"/>
      <c r="AJ53" s="422"/>
      <c r="AK53" s="550"/>
      <c r="AL53" s="550"/>
      <c r="AM53" s="550"/>
      <c r="AN53" s="420"/>
      <c r="AO53" s="421"/>
      <c r="AP53" s="421"/>
      <c r="AQ53" s="421"/>
      <c r="AR53" s="421"/>
      <c r="AS53" s="421"/>
      <c r="AT53" s="421"/>
      <c r="AU53" s="553"/>
      <c r="AV53" s="245"/>
    </row>
    <row r="54" spans="2:48" ht="12" customHeight="1">
      <c r="B54" s="518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541"/>
      <c r="O54" s="541"/>
      <c r="P54" s="541"/>
      <c r="Q54" s="541"/>
      <c r="R54" s="541"/>
      <c r="S54" s="541"/>
      <c r="T54" s="527" t="str">
        <f>IF($N54=0,"",INDEX($AX$3:$BA$26,MATCH($B54,$AX$3:$AX$26,0),3))</f>
        <v/>
      </c>
      <c r="U54" s="527"/>
      <c r="V54" s="527"/>
      <c r="W54" s="542" t="str">
        <f>IF(N54=0,"",ROUNDDOWN($N54*$T54,2))</f>
        <v/>
      </c>
      <c r="X54" s="542"/>
      <c r="Y54" s="542"/>
      <c r="Z54" s="542"/>
      <c r="AA54" s="542"/>
      <c r="AB54" s="542"/>
      <c r="AC54" s="37"/>
      <c r="AD54" s="38"/>
      <c r="AE54" s="89" t="s">
        <v>37</v>
      </c>
      <c r="AF54" s="89"/>
      <c r="AG54" s="89" t="s">
        <v>32</v>
      </c>
      <c r="AH54" s="89"/>
      <c r="AI54" s="89" t="s">
        <v>31</v>
      </c>
      <c r="AJ54" s="22" t="s">
        <v>30</v>
      </c>
      <c r="AK54" s="527" t="str">
        <f>IF($AC55=0,"",INDEX($AX$3:$BA$26,MATCH($B54,$AX$3:$AX$26,0),4))</f>
        <v/>
      </c>
      <c r="AL54" s="527"/>
      <c r="AM54" s="527"/>
      <c r="AN54" s="37"/>
      <c r="AO54" s="38"/>
      <c r="AP54" s="89" t="s">
        <v>37</v>
      </c>
      <c r="AQ54" s="89"/>
      <c r="AR54" s="89" t="s">
        <v>32</v>
      </c>
      <c r="AS54" s="89"/>
      <c r="AT54" s="89" t="s">
        <v>31</v>
      </c>
      <c r="AU54" s="28" t="s">
        <v>30</v>
      </c>
      <c r="AV54" s="245"/>
    </row>
    <row r="55" spans="2:48" ht="12" customHeight="1">
      <c r="B55" s="519" t="str">
        <f>IF($B54=0,"",INDEX($AX$3:$AY$26,MATCH($B54,$AX$3:$AX$26,0),2))</f>
        <v/>
      </c>
      <c r="C55" s="394"/>
      <c r="D55" s="394"/>
      <c r="E55" s="394"/>
      <c r="F55" s="394"/>
      <c r="G55" s="394"/>
      <c r="H55" s="394"/>
      <c r="I55" s="394"/>
      <c r="J55" s="394"/>
      <c r="K55" s="394"/>
      <c r="L55" s="394"/>
      <c r="M55" s="394"/>
      <c r="N55" s="541"/>
      <c r="O55" s="541"/>
      <c r="P55" s="541"/>
      <c r="Q55" s="541"/>
      <c r="R55" s="541"/>
      <c r="S55" s="541"/>
      <c r="T55" s="527"/>
      <c r="U55" s="527"/>
      <c r="V55" s="527"/>
      <c r="W55" s="542"/>
      <c r="X55" s="542"/>
      <c r="Y55" s="542"/>
      <c r="Z55" s="542"/>
      <c r="AA55" s="542"/>
      <c r="AB55" s="542"/>
      <c r="AC55" s="306"/>
      <c r="AD55" s="307"/>
      <c r="AE55" s="307"/>
      <c r="AF55" s="307"/>
      <c r="AG55" s="307"/>
      <c r="AH55" s="307"/>
      <c r="AI55" s="307"/>
      <c r="AJ55" s="307"/>
      <c r="AK55" s="527"/>
      <c r="AL55" s="527"/>
      <c r="AM55" s="527"/>
      <c r="AN55" s="528" t="str">
        <f>IF($AC55=0,"",ROUNDDOWN($AC55*$AK54,0))</f>
        <v/>
      </c>
      <c r="AO55" s="529"/>
      <c r="AP55" s="529"/>
      <c r="AQ55" s="529"/>
      <c r="AR55" s="529"/>
      <c r="AS55" s="529"/>
      <c r="AT55" s="529"/>
      <c r="AU55" s="530"/>
      <c r="AV55" s="245"/>
    </row>
    <row r="56" spans="2:48" ht="12" customHeight="1">
      <c r="B56" s="518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541"/>
      <c r="O56" s="541"/>
      <c r="P56" s="541"/>
      <c r="Q56" s="541"/>
      <c r="R56" s="541"/>
      <c r="S56" s="541"/>
      <c r="T56" s="527" t="str">
        <f>IF($N56=0,"",INDEX($AX$3:$BA$26,MATCH($B56,$AX$3:$AX$26,0),3))</f>
        <v/>
      </c>
      <c r="U56" s="527"/>
      <c r="V56" s="527"/>
      <c r="W56" s="542" t="str">
        <f>IF(N56=0,"",ROUNDDOWN($N56*$T56,2))</f>
        <v/>
      </c>
      <c r="X56" s="542"/>
      <c r="Y56" s="542"/>
      <c r="Z56" s="542"/>
      <c r="AA56" s="542"/>
      <c r="AB56" s="542"/>
      <c r="AC56" s="37"/>
      <c r="AD56" s="38"/>
      <c r="AE56" s="89"/>
      <c r="AF56" s="89"/>
      <c r="AG56" s="89"/>
      <c r="AH56" s="89"/>
      <c r="AI56" s="89"/>
      <c r="AJ56" s="22"/>
      <c r="AK56" s="527" t="str">
        <f>IF($AC57=0,"",INDEX($AX$3:$BA$26,MATCH($B56,$AX$3:$AX$26,0),4))</f>
        <v/>
      </c>
      <c r="AL56" s="527"/>
      <c r="AM56" s="527"/>
      <c r="AN56" s="128"/>
      <c r="AO56" s="129"/>
      <c r="AP56" s="130"/>
      <c r="AQ56" s="130"/>
      <c r="AR56" s="130"/>
      <c r="AS56" s="130"/>
      <c r="AT56" s="130"/>
      <c r="AU56" s="131"/>
      <c r="AV56" s="125"/>
    </row>
    <row r="57" spans="2:48" ht="12" customHeight="1">
      <c r="B57" s="519" t="str">
        <f>IF($B56=0,"",INDEX($AX$3:$AY$26,MATCH($B56,$AX$3:$AX$26,0),2))</f>
        <v/>
      </c>
      <c r="C57" s="394"/>
      <c r="D57" s="394"/>
      <c r="E57" s="394"/>
      <c r="F57" s="394"/>
      <c r="G57" s="394"/>
      <c r="H57" s="394"/>
      <c r="I57" s="394"/>
      <c r="J57" s="394"/>
      <c r="K57" s="394"/>
      <c r="L57" s="394"/>
      <c r="M57" s="394"/>
      <c r="N57" s="541"/>
      <c r="O57" s="541"/>
      <c r="P57" s="541"/>
      <c r="Q57" s="541"/>
      <c r="R57" s="541"/>
      <c r="S57" s="541"/>
      <c r="T57" s="527"/>
      <c r="U57" s="527"/>
      <c r="V57" s="527"/>
      <c r="W57" s="542"/>
      <c r="X57" s="542"/>
      <c r="Y57" s="542"/>
      <c r="Z57" s="542"/>
      <c r="AA57" s="542"/>
      <c r="AB57" s="542"/>
      <c r="AC57" s="306"/>
      <c r="AD57" s="307"/>
      <c r="AE57" s="307"/>
      <c r="AF57" s="307"/>
      <c r="AG57" s="307"/>
      <c r="AH57" s="307"/>
      <c r="AI57" s="307"/>
      <c r="AJ57" s="307"/>
      <c r="AK57" s="527"/>
      <c r="AL57" s="527"/>
      <c r="AM57" s="527"/>
      <c r="AN57" s="528" t="str">
        <f>IF($AC57=0,"",ROUNDDOWN($AC57*$AK56,0))</f>
        <v/>
      </c>
      <c r="AO57" s="529"/>
      <c r="AP57" s="529"/>
      <c r="AQ57" s="529"/>
      <c r="AR57" s="529"/>
      <c r="AS57" s="529"/>
      <c r="AT57" s="529"/>
      <c r="AU57" s="530"/>
    </row>
    <row r="58" spans="2:48" ht="12" customHeight="1">
      <c r="B58" s="518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541"/>
      <c r="O58" s="541"/>
      <c r="P58" s="541"/>
      <c r="Q58" s="541"/>
      <c r="R58" s="541"/>
      <c r="S58" s="541"/>
      <c r="T58" s="527" t="str">
        <f>IF($N58=0,"",INDEX($AX$3:$BA$26,MATCH($B58,$AX$3:$AX$26,0),3))</f>
        <v/>
      </c>
      <c r="U58" s="527"/>
      <c r="V58" s="527"/>
      <c r="W58" s="542" t="str">
        <f>IF(N58=0,"",ROUNDDOWN($N58*$T58,2))</f>
        <v/>
      </c>
      <c r="X58" s="542"/>
      <c r="Y58" s="542"/>
      <c r="Z58" s="542"/>
      <c r="AA58" s="542"/>
      <c r="AB58" s="542"/>
      <c r="AC58" s="37"/>
      <c r="AD58" s="38"/>
      <c r="AE58" s="89"/>
      <c r="AF58" s="89"/>
      <c r="AG58" s="89"/>
      <c r="AH58" s="89"/>
      <c r="AI58" s="89"/>
      <c r="AJ58" s="22"/>
      <c r="AK58" s="527" t="str">
        <f>IF($AC59=0,"",INDEX($AX$3:$BA$26,MATCH($B58,$AX$3:$AX$26,0),4))</f>
        <v/>
      </c>
      <c r="AL58" s="527"/>
      <c r="AM58" s="527"/>
      <c r="AN58" s="128"/>
      <c r="AO58" s="129"/>
      <c r="AP58" s="130"/>
      <c r="AQ58" s="130"/>
      <c r="AR58" s="130"/>
      <c r="AS58" s="130"/>
      <c r="AT58" s="130"/>
      <c r="AU58" s="131"/>
    </row>
    <row r="59" spans="2:48" ht="12" customHeight="1">
      <c r="B59" s="519" t="str">
        <f>IF($B58=0,"",INDEX($AX$3:$AY$26,MATCH($B58,$AX$3:$AX$26,0),2))</f>
        <v/>
      </c>
      <c r="C59" s="394"/>
      <c r="D59" s="394"/>
      <c r="E59" s="394"/>
      <c r="F59" s="394"/>
      <c r="G59" s="394"/>
      <c r="H59" s="394"/>
      <c r="I59" s="394"/>
      <c r="J59" s="394"/>
      <c r="K59" s="394"/>
      <c r="L59" s="394"/>
      <c r="M59" s="394"/>
      <c r="N59" s="541"/>
      <c r="O59" s="541"/>
      <c r="P59" s="541"/>
      <c r="Q59" s="541"/>
      <c r="R59" s="541"/>
      <c r="S59" s="541"/>
      <c r="T59" s="527"/>
      <c r="U59" s="527"/>
      <c r="V59" s="527"/>
      <c r="W59" s="542"/>
      <c r="X59" s="542"/>
      <c r="Y59" s="542"/>
      <c r="Z59" s="542"/>
      <c r="AA59" s="542"/>
      <c r="AB59" s="542"/>
      <c r="AC59" s="306"/>
      <c r="AD59" s="307"/>
      <c r="AE59" s="307"/>
      <c r="AF59" s="307"/>
      <c r="AG59" s="307"/>
      <c r="AH59" s="307"/>
      <c r="AI59" s="307"/>
      <c r="AJ59" s="307"/>
      <c r="AK59" s="527"/>
      <c r="AL59" s="527"/>
      <c r="AM59" s="527"/>
      <c r="AN59" s="528" t="str">
        <f>IF($AC59=0,"",ROUNDDOWN($AC59*$AK58,0))</f>
        <v/>
      </c>
      <c r="AO59" s="529"/>
      <c r="AP59" s="529"/>
      <c r="AQ59" s="529"/>
      <c r="AR59" s="529"/>
      <c r="AS59" s="529"/>
      <c r="AT59" s="529"/>
      <c r="AU59" s="530"/>
    </row>
    <row r="60" spans="2:48" ht="12" customHeight="1">
      <c r="B60" s="518"/>
      <c r="C60" s="225"/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541"/>
      <c r="O60" s="541"/>
      <c r="P60" s="541"/>
      <c r="Q60" s="541"/>
      <c r="R60" s="541"/>
      <c r="S60" s="541"/>
      <c r="T60" s="527" t="str">
        <f>IF($N60=0,"",INDEX($AX$3:$BA$26,MATCH($B60,$AX$3:$AX$26,0),3))</f>
        <v/>
      </c>
      <c r="U60" s="527"/>
      <c r="V60" s="527"/>
      <c r="W60" s="542" t="str">
        <f>IF(N60=0,"",ROUNDDOWN($N60*$T60,2))</f>
        <v/>
      </c>
      <c r="X60" s="542"/>
      <c r="Y60" s="542"/>
      <c r="Z60" s="542"/>
      <c r="AA60" s="542"/>
      <c r="AB60" s="542"/>
      <c r="AC60" s="37"/>
      <c r="AD60" s="38"/>
      <c r="AE60" s="89"/>
      <c r="AF60" s="89"/>
      <c r="AG60" s="89"/>
      <c r="AH60" s="89"/>
      <c r="AI60" s="89"/>
      <c r="AJ60" s="22"/>
      <c r="AK60" s="527" t="str">
        <f>IF($AC61=0,"",INDEX($AX$3:$BA$26,MATCH($B60,$AX$3:$AX$26,0),4))</f>
        <v/>
      </c>
      <c r="AL60" s="527"/>
      <c r="AM60" s="527"/>
      <c r="AN60" s="128"/>
      <c r="AO60" s="129"/>
      <c r="AP60" s="130"/>
      <c r="AQ60" s="130"/>
      <c r="AR60" s="130"/>
      <c r="AS60" s="130"/>
      <c r="AT60" s="130"/>
      <c r="AU60" s="131"/>
    </row>
    <row r="61" spans="2:48" ht="12" customHeight="1">
      <c r="B61" s="519" t="str">
        <f>IF($B60=0,"",INDEX($AX$3:$AY$26,MATCH($B60,$AX$3:$AX$26,0),2))</f>
        <v/>
      </c>
      <c r="C61" s="394"/>
      <c r="D61" s="394"/>
      <c r="E61" s="394"/>
      <c r="F61" s="394"/>
      <c r="G61" s="394"/>
      <c r="H61" s="394"/>
      <c r="I61" s="394"/>
      <c r="J61" s="394"/>
      <c r="K61" s="394"/>
      <c r="L61" s="394"/>
      <c r="M61" s="394"/>
      <c r="N61" s="541"/>
      <c r="O61" s="541"/>
      <c r="P61" s="541"/>
      <c r="Q61" s="541"/>
      <c r="R61" s="541"/>
      <c r="S61" s="541"/>
      <c r="T61" s="527"/>
      <c r="U61" s="527"/>
      <c r="V61" s="527"/>
      <c r="W61" s="542"/>
      <c r="X61" s="542"/>
      <c r="Y61" s="542"/>
      <c r="Z61" s="542"/>
      <c r="AA61" s="542"/>
      <c r="AB61" s="542"/>
      <c r="AC61" s="306"/>
      <c r="AD61" s="307"/>
      <c r="AE61" s="307"/>
      <c r="AF61" s="307"/>
      <c r="AG61" s="307"/>
      <c r="AH61" s="307"/>
      <c r="AI61" s="307"/>
      <c r="AJ61" s="307"/>
      <c r="AK61" s="527"/>
      <c r="AL61" s="527"/>
      <c r="AM61" s="527"/>
      <c r="AN61" s="528" t="str">
        <f>IF($AC61=0,"",ROUNDDOWN($AC61*$AK60,0))</f>
        <v/>
      </c>
      <c r="AO61" s="529"/>
      <c r="AP61" s="529"/>
      <c r="AQ61" s="529"/>
      <c r="AR61" s="529"/>
      <c r="AS61" s="529"/>
      <c r="AT61" s="529"/>
      <c r="AU61" s="530"/>
    </row>
    <row r="62" spans="2:48" ht="12" customHeight="1">
      <c r="B62" s="520" t="s">
        <v>252</v>
      </c>
      <c r="C62" s="364"/>
      <c r="D62" s="364"/>
      <c r="E62" s="364"/>
      <c r="F62" s="364"/>
      <c r="G62" s="364"/>
      <c r="H62" s="364"/>
      <c r="I62" s="364"/>
      <c r="J62" s="364"/>
      <c r="K62" s="364"/>
      <c r="L62" s="364"/>
      <c r="M62" s="364"/>
      <c r="N62" s="521"/>
      <c r="O62" s="522"/>
      <c r="P62" s="522"/>
      <c r="Q62" s="522"/>
      <c r="R62" s="522"/>
      <c r="S62" s="522"/>
      <c r="T62" s="522"/>
      <c r="U62" s="522"/>
      <c r="V62" s="522"/>
      <c r="W62" s="522"/>
      <c r="X62" s="522"/>
      <c r="Y62" s="522"/>
      <c r="Z62" s="522"/>
      <c r="AA62" s="522"/>
      <c r="AB62" s="523"/>
      <c r="AC62" s="37"/>
      <c r="AD62" s="38"/>
      <c r="AE62" s="89"/>
      <c r="AF62" s="89"/>
      <c r="AG62" s="89"/>
      <c r="AH62" s="89"/>
      <c r="AI62" s="89"/>
      <c r="AJ62" s="22"/>
      <c r="AK62" s="527" t="str">
        <f>IF($AC63=0,"",INDEX($AX$3:$BA$26,MATCH($B62,$AX$3:$AX$26,0),4))</f>
        <v/>
      </c>
      <c r="AL62" s="527"/>
      <c r="AM62" s="527"/>
      <c r="AN62" s="128"/>
      <c r="AO62" s="129"/>
      <c r="AP62" s="130"/>
      <c r="AQ62" s="130"/>
      <c r="AR62" s="130"/>
      <c r="AS62" s="130"/>
      <c r="AT62" s="130"/>
      <c r="AU62" s="131"/>
    </row>
    <row r="63" spans="2:48" ht="12" customHeight="1">
      <c r="B63" s="519" t="str">
        <f>IF($B62=0,"",INDEX($AX$3:$AY$26,MATCH($B62,$AX$3:$AX$26,0),2))</f>
        <v>（雇用改善助成対象事業所）</v>
      </c>
      <c r="C63" s="394"/>
      <c r="D63" s="394"/>
      <c r="E63" s="394"/>
      <c r="F63" s="394"/>
      <c r="G63" s="394"/>
      <c r="H63" s="394"/>
      <c r="I63" s="394"/>
      <c r="J63" s="394"/>
      <c r="K63" s="394"/>
      <c r="L63" s="394"/>
      <c r="M63" s="394"/>
      <c r="N63" s="524"/>
      <c r="O63" s="525"/>
      <c r="P63" s="525"/>
      <c r="Q63" s="525"/>
      <c r="R63" s="525"/>
      <c r="S63" s="525"/>
      <c r="T63" s="525"/>
      <c r="U63" s="525"/>
      <c r="V63" s="525"/>
      <c r="W63" s="525"/>
      <c r="X63" s="525"/>
      <c r="Y63" s="525"/>
      <c r="Z63" s="525"/>
      <c r="AA63" s="525"/>
      <c r="AB63" s="526"/>
      <c r="AC63" s="306"/>
      <c r="AD63" s="307"/>
      <c r="AE63" s="307"/>
      <c r="AF63" s="307"/>
      <c r="AG63" s="307"/>
      <c r="AH63" s="307"/>
      <c r="AI63" s="307"/>
      <c r="AJ63" s="307"/>
      <c r="AK63" s="527"/>
      <c r="AL63" s="527"/>
      <c r="AM63" s="527"/>
      <c r="AN63" s="528" t="str">
        <f>IF($AC63=0,"",ROUNDDOWN($AC63*$AK62,0))</f>
        <v/>
      </c>
      <c r="AO63" s="529"/>
      <c r="AP63" s="529"/>
      <c r="AQ63" s="529"/>
      <c r="AR63" s="529"/>
      <c r="AS63" s="529"/>
      <c r="AT63" s="529"/>
      <c r="AU63" s="530"/>
    </row>
    <row r="64" spans="2:48" ht="12" customHeight="1">
      <c r="B64" s="531" t="s">
        <v>144</v>
      </c>
      <c r="C64" s="532"/>
      <c r="D64" s="532"/>
      <c r="E64" s="532"/>
      <c r="F64" s="532"/>
      <c r="G64" s="532"/>
      <c r="H64" s="532"/>
      <c r="I64" s="532"/>
      <c r="J64" s="532"/>
      <c r="K64" s="532"/>
      <c r="L64" s="532"/>
      <c r="M64" s="533"/>
      <c r="N64" s="507">
        <f>SUM(N54:S61)</f>
        <v>0</v>
      </c>
      <c r="O64" s="507"/>
      <c r="P64" s="507"/>
      <c r="Q64" s="507"/>
      <c r="R64" s="507"/>
      <c r="S64" s="507"/>
      <c r="T64" s="537"/>
      <c r="U64" s="537"/>
      <c r="V64" s="537"/>
      <c r="W64" s="507">
        <f>SUM(W54:AB61)</f>
        <v>0</v>
      </c>
      <c r="X64" s="507"/>
      <c r="Y64" s="507"/>
      <c r="Z64" s="507"/>
      <c r="AA64" s="507"/>
      <c r="AB64" s="507"/>
      <c r="AC64" s="37"/>
      <c r="AD64" s="38"/>
      <c r="AE64" s="89"/>
      <c r="AF64" s="89"/>
      <c r="AG64" s="89"/>
      <c r="AH64" s="89"/>
      <c r="AI64" s="89"/>
      <c r="AJ64" s="22"/>
      <c r="AK64" s="537"/>
      <c r="AL64" s="537"/>
      <c r="AM64" s="537"/>
      <c r="AN64" s="37"/>
      <c r="AO64" s="38"/>
      <c r="AP64" s="89"/>
      <c r="AQ64" s="89"/>
      <c r="AR64" s="89"/>
      <c r="AS64" s="89"/>
      <c r="AT64" s="89"/>
      <c r="AU64" s="28"/>
    </row>
    <row r="65" spans="2:47" ht="12" customHeight="1" thickBot="1">
      <c r="B65" s="534"/>
      <c r="C65" s="535"/>
      <c r="D65" s="535"/>
      <c r="E65" s="535"/>
      <c r="F65" s="535"/>
      <c r="G65" s="535"/>
      <c r="H65" s="535"/>
      <c r="I65" s="535"/>
      <c r="J65" s="535"/>
      <c r="K65" s="535"/>
      <c r="L65" s="535"/>
      <c r="M65" s="536"/>
      <c r="N65" s="508"/>
      <c r="O65" s="508"/>
      <c r="P65" s="508"/>
      <c r="Q65" s="508"/>
      <c r="R65" s="508"/>
      <c r="S65" s="508"/>
      <c r="T65" s="538"/>
      <c r="U65" s="538"/>
      <c r="V65" s="538"/>
      <c r="W65" s="508"/>
      <c r="X65" s="508"/>
      <c r="Y65" s="508"/>
      <c r="Z65" s="508"/>
      <c r="AA65" s="508"/>
      <c r="AB65" s="508"/>
      <c r="AC65" s="539">
        <f>SUM(AC55:AJ64)</f>
        <v>0</v>
      </c>
      <c r="AD65" s="540"/>
      <c r="AE65" s="540"/>
      <c r="AF65" s="540"/>
      <c r="AG65" s="540"/>
      <c r="AH65" s="540"/>
      <c r="AI65" s="540"/>
      <c r="AJ65" s="540"/>
      <c r="AK65" s="538"/>
      <c r="AL65" s="538"/>
      <c r="AM65" s="538"/>
      <c r="AN65" s="359">
        <f>SUM(AN55:AU63)</f>
        <v>0</v>
      </c>
      <c r="AO65" s="360"/>
      <c r="AP65" s="360"/>
      <c r="AQ65" s="360"/>
      <c r="AR65" s="360"/>
      <c r="AS65" s="360"/>
      <c r="AT65" s="360"/>
      <c r="AU65" s="363"/>
    </row>
    <row r="66" spans="2:47" ht="12" customHeight="1">
      <c r="B66" s="73"/>
      <c r="C66" s="74"/>
      <c r="D66" s="74"/>
      <c r="E66" s="107"/>
      <c r="F66" s="417" t="s">
        <v>126</v>
      </c>
      <c r="G66" s="418"/>
      <c r="H66" s="418"/>
      <c r="I66" s="418"/>
      <c r="J66" s="419"/>
      <c r="K66" s="483"/>
      <c r="L66" s="484"/>
      <c r="M66" s="484"/>
      <c r="N66" s="484"/>
      <c r="O66" s="484"/>
      <c r="P66" s="484"/>
      <c r="Q66" s="484"/>
      <c r="R66" s="484"/>
      <c r="S66" s="484"/>
      <c r="T66" s="484"/>
      <c r="U66" s="484"/>
      <c r="V66" s="485"/>
      <c r="W66" s="486" t="s">
        <v>141</v>
      </c>
      <c r="X66" s="486"/>
      <c r="Y66" s="486"/>
      <c r="Z66" s="486"/>
      <c r="AA66" s="486"/>
      <c r="AB66" s="486"/>
      <c r="AC66" s="488" t="str">
        <f>IF($K66="","",INDEX($BB$3:$BC$253,MATCH($K66,$BB$3:$BB$253,0),2))</f>
        <v/>
      </c>
      <c r="AD66" s="488"/>
      <c r="AE66" s="488"/>
      <c r="AF66" s="488"/>
      <c r="AG66" s="488"/>
      <c r="AH66" s="488"/>
      <c r="AI66" s="488"/>
      <c r="AJ66" s="488"/>
      <c r="AK66" s="488"/>
      <c r="AL66" s="488"/>
      <c r="AM66" s="488"/>
      <c r="AN66" s="488"/>
      <c r="AO66" s="488"/>
      <c r="AP66" s="488"/>
      <c r="AQ66" s="488"/>
      <c r="AR66" s="488"/>
      <c r="AS66" s="488"/>
      <c r="AT66" s="488"/>
      <c r="AU66" s="489"/>
    </row>
    <row r="67" spans="2:47" ht="12" customHeight="1">
      <c r="B67" s="81"/>
      <c r="C67" s="41"/>
      <c r="D67" s="41"/>
      <c r="E67" s="106"/>
      <c r="F67" s="420"/>
      <c r="G67" s="421"/>
      <c r="H67" s="421"/>
      <c r="I67" s="421"/>
      <c r="J67" s="422"/>
      <c r="K67" s="254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6"/>
      <c r="W67" s="487"/>
      <c r="X67" s="487"/>
      <c r="Y67" s="487"/>
      <c r="Z67" s="487"/>
      <c r="AA67" s="487"/>
      <c r="AB67" s="487"/>
      <c r="AC67" s="490"/>
      <c r="AD67" s="490"/>
      <c r="AE67" s="490"/>
      <c r="AF67" s="490"/>
      <c r="AG67" s="490"/>
      <c r="AH67" s="490"/>
      <c r="AI67" s="490"/>
      <c r="AJ67" s="490"/>
      <c r="AK67" s="490"/>
      <c r="AL67" s="490"/>
      <c r="AM67" s="490"/>
      <c r="AN67" s="490"/>
      <c r="AO67" s="490"/>
      <c r="AP67" s="490"/>
      <c r="AQ67" s="490"/>
      <c r="AR67" s="490"/>
      <c r="AS67" s="490"/>
      <c r="AT67" s="490"/>
      <c r="AU67" s="491"/>
    </row>
    <row r="68" spans="2:47" ht="12" customHeight="1">
      <c r="B68" s="514" t="s">
        <v>231</v>
      </c>
      <c r="C68" s="479"/>
      <c r="D68" s="479"/>
      <c r="E68" s="479"/>
      <c r="F68" s="479"/>
      <c r="G68" s="479"/>
      <c r="H68" s="479"/>
      <c r="I68" s="479"/>
      <c r="J68" s="479"/>
      <c r="K68" s="479"/>
      <c r="L68" s="479"/>
      <c r="M68" s="480"/>
      <c r="N68" s="543" t="s">
        <v>18</v>
      </c>
      <c r="O68" s="544"/>
      <c r="P68" s="544"/>
      <c r="Q68" s="544"/>
      <c r="R68" s="544"/>
      <c r="S68" s="544"/>
      <c r="T68" s="544"/>
      <c r="U68" s="544"/>
      <c r="V68" s="544"/>
      <c r="W68" s="544"/>
      <c r="X68" s="544"/>
      <c r="Y68" s="544"/>
      <c r="Z68" s="544"/>
      <c r="AA68" s="544"/>
      <c r="AB68" s="544"/>
      <c r="AC68" s="544" t="s">
        <v>36</v>
      </c>
      <c r="AD68" s="544"/>
      <c r="AE68" s="544"/>
      <c r="AF68" s="544"/>
      <c r="AG68" s="544"/>
      <c r="AH68" s="544"/>
      <c r="AI68" s="544"/>
      <c r="AJ68" s="544"/>
      <c r="AK68" s="544"/>
      <c r="AL68" s="544"/>
      <c r="AM68" s="544"/>
      <c r="AN68" s="544"/>
      <c r="AO68" s="544"/>
      <c r="AP68" s="544"/>
      <c r="AQ68" s="544"/>
      <c r="AR68" s="544"/>
      <c r="AS68" s="544"/>
      <c r="AT68" s="544"/>
      <c r="AU68" s="545"/>
    </row>
    <row r="69" spans="2:47" ht="12" customHeight="1">
      <c r="B69" s="515"/>
      <c r="C69" s="516"/>
      <c r="D69" s="516"/>
      <c r="E69" s="516"/>
      <c r="F69" s="516"/>
      <c r="G69" s="516"/>
      <c r="H69" s="516"/>
      <c r="I69" s="516"/>
      <c r="J69" s="516"/>
      <c r="K69" s="516"/>
      <c r="L69" s="516"/>
      <c r="M69" s="517"/>
      <c r="N69" s="546" t="s">
        <v>283</v>
      </c>
      <c r="O69" s="547"/>
      <c r="P69" s="547"/>
      <c r="Q69" s="547"/>
      <c r="R69" s="547"/>
      <c r="S69" s="548"/>
      <c r="T69" s="550" t="s">
        <v>287</v>
      </c>
      <c r="U69" s="550"/>
      <c r="V69" s="550"/>
      <c r="W69" s="550" t="s">
        <v>284</v>
      </c>
      <c r="X69" s="550"/>
      <c r="Y69" s="550"/>
      <c r="Z69" s="550"/>
      <c r="AA69" s="550"/>
      <c r="AB69" s="550"/>
      <c r="AC69" s="546" t="s">
        <v>285</v>
      </c>
      <c r="AD69" s="404"/>
      <c r="AE69" s="404"/>
      <c r="AF69" s="404"/>
      <c r="AG69" s="404"/>
      <c r="AH69" s="404"/>
      <c r="AI69" s="404"/>
      <c r="AJ69" s="405"/>
      <c r="AK69" s="550" t="s">
        <v>286</v>
      </c>
      <c r="AL69" s="550"/>
      <c r="AM69" s="550"/>
      <c r="AN69" s="546" t="s">
        <v>288</v>
      </c>
      <c r="AO69" s="404"/>
      <c r="AP69" s="404"/>
      <c r="AQ69" s="404"/>
      <c r="AR69" s="404"/>
      <c r="AS69" s="404"/>
      <c r="AT69" s="404"/>
      <c r="AU69" s="552"/>
    </row>
    <row r="70" spans="2:47" ht="12" customHeight="1">
      <c r="B70" s="515"/>
      <c r="C70" s="516"/>
      <c r="D70" s="516"/>
      <c r="E70" s="516"/>
      <c r="F70" s="516"/>
      <c r="G70" s="516"/>
      <c r="H70" s="516"/>
      <c r="I70" s="516"/>
      <c r="J70" s="516"/>
      <c r="K70" s="516"/>
      <c r="L70" s="516"/>
      <c r="M70" s="517"/>
      <c r="N70" s="437"/>
      <c r="O70" s="549"/>
      <c r="P70" s="549"/>
      <c r="Q70" s="549"/>
      <c r="R70" s="549"/>
      <c r="S70" s="438"/>
      <c r="T70" s="551"/>
      <c r="U70" s="551"/>
      <c r="V70" s="551"/>
      <c r="W70" s="551"/>
      <c r="X70" s="551"/>
      <c r="Y70" s="551"/>
      <c r="Z70" s="551"/>
      <c r="AA70" s="551"/>
      <c r="AB70" s="551"/>
      <c r="AC70" s="420"/>
      <c r="AD70" s="421"/>
      <c r="AE70" s="421"/>
      <c r="AF70" s="421"/>
      <c r="AG70" s="421"/>
      <c r="AH70" s="421"/>
      <c r="AI70" s="421"/>
      <c r="AJ70" s="422"/>
      <c r="AK70" s="550"/>
      <c r="AL70" s="550"/>
      <c r="AM70" s="550"/>
      <c r="AN70" s="420"/>
      <c r="AO70" s="421"/>
      <c r="AP70" s="421"/>
      <c r="AQ70" s="421"/>
      <c r="AR70" s="421"/>
      <c r="AS70" s="421"/>
      <c r="AT70" s="421"/>
      <c r="AU70" s="553"/>
    </row>
    <row r="71" spans="2:47" ht="12" customHeight="1">
      <c r="B71" s="518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541"/>
      <c r="O71" s="541"/>
      <c r="P71" s="541"/>
      <c r="Q71" s="541"/>
      <c r="R71" s="541"/>
      <c r="S71" s="541"/>
      <c r="T71" s="527" t="str">
        <f>IF($N71=0,"",INDEX($AX$3:$BA$26,MATCH($B71,$AX$3:$AX$26,0),3))</f>
        <v/>
      </c>
      <c r="U71" s="527"/>
      <c r="V71" s="527"/>
      <c r="W71" s="542" t="str">
        <f>IF(N71=0,"",ROUNDDOWN($N71*$T71,2))</f>
        <v/>
      </c>
      <c r="X71" s="542"/>
      <c r="Y71" s="542"/>
      <c r="Z71" s="542"/>
      <c r="AA71" s="542"/>
      <c r="AB71" s="542"/>
      <c r="AC71" s="37"/>
      <c r="AD71" s="38"/>
      <c r="AE71" s="89" t="s">
        <v>37</v>
      </c>
      <c r="AF71" s="89"/>
      <c r="AG71" s="89" t="s">
        <v>32</v>
      </c>
      <c r="AH71" s="89"/>
      <c r="AI71" s="89" t="s">
        <v>31</v>
      </c>
      <c r="AJ71" s="22" t="s">
        <v>30</v>
      </c>
      <c r="AK71" s="527" t="str">
        <f>IF($AC72=0,"",INDEX($AX$3:$BA$26,MATCH($B71,$AX$3:$AX$26,0),4))</f>
        <v/>
      </c>
      <c r="AL71" s="527"/>
      <c r="AM71" s="527"/>
      <c r="AN71" s="37"/>
      <c r="AO71" s="38"/>
      <c r="AP71" s="89" t="s">
        <v>37</v>
      </c>
      <c r="AQ71" s="89"/>
      <c r="AR71" s="89" t="s">
        <v>32</v>
      </c>
      <c r="AS71" s="89"/>
      <c r="AT71" s="89" t="s">
        <v>31</v>
      </c>
      <c r="AU71" s="28" t="s">
        <v>30</v>
      </c>
    </row>
    <row r="72" spans="2:47" ht="12" customHeight="1">
      <c r="B72" s="519" t="str">
        <f>IF($B71=0,"",INDEX($AX$3:$AY$26,MATCH($B71,$AX$3:$AX$26,0),2))</f>
        <v/>
      </c>
      <c r="C72" s="394"/>
      <c r="D72" s="394"/>
      <c r="E72" s="394"/>
      <c r="F72" s="394"/>
      <c r="G72" s="394"/>
      <c r="H72" s="394"/>
      <c r="I72" s="394"/>
      <c r="J72" s="394"/>
      <c r="K72" s="394"/>
      <c r="L72" s="394"/>
      <c r="M72" s="394"/>
      <c r="N72" s="541"/>
      <c r="O72" s="541"/>
      <c r="P72" s="541"/>
      <c r="Q72" s="541"/>
      <c r="R72" s="541"/>
      <c r="S72" s="541"/>
      <c r="T72" s="527"/>
      <c r="U72" s="527"/>
      <c r="V72" s="527"/>
      <c r="W72" s="542"/>
      <c r="X72" s="542"/>
      <c r="Y72" s="542"/>
      <c r="Z72" s="542"/>
      <c r="AA72" s="542"/>
      <c r="AB72" s="542"/>
      <c r="AC72" s="306"/>
      <c r="AD72" s="307"/>
      <c r="AE72" s="307"/>
      <c r="AF72" s="307"/>
      <c r="AG72" s="307"/>
      <c r="AH72" s="307"/>
      <c r="AI72" s="307"/>
      <c r="AJ72" s="307"/>
      <c r="AK72" s="527"/>
      <c r="AL72" s="527"/>
      <c r="AM72" s="527"/>
      <c r="AN72" s="528" t="str">
        <f>IF($AC72=0,"",ROUNDDOWN($AC72*$AK71,0))</f>
        <v/>
      </c>
      <c r="AO72" s="529"/>
      <c r="AP72" s="529"/>
      <c r="AQ72" s="529"/>
      <c r="AR72" s="529"/>
      <c r="AS72" s="529"/>
      <c r="AT72" s="529"/>
      <c r="AU72" s="530"/>
    </row>
    <row r="73" spans="2:47" ht="12" customHeight="1">
      <c r="B73" s="518"/>
      <c r="C73" s="225"/>
      <c r="D73" s="225"/>
      <c r="E73" s="225"/>
      <c r="F73" s="225"/>
      <c r="G73" s="225"/>
      <c r="H73" s="225"/>
      <c r="I73" s="225"/>
      <c r="J73" s="225"/>
      <c r="K73" s="225"/>
      <c r="L73" s="225"/>
      <c r="M73" s="225"/>
      <c r="N73" s="541"/>
      <c r="O73" s="541"/>
      <c r="P73" s="541"/>
      <c r="Q73" s="541"/>
      <c r="R73" s="541"/>
      <c r="S73" s="541"/>
      <c r="T73" s="527" t="str">
        <f>IF($N73=0,"",INDEX($AX$3:$BA$26,MATCH($B73,$AX$3:$AX$26,0),3))</f>
        <v/>
      </c>
      <c r="U73" s="527"/>
      <c r="V73" s="527"/>
      <c r="W73" s="542" t="str">
        <f>IF(N73=0,"",ROUNDDOWN($N73*$T73,2))</f>
        <v/>
      </c>
      <c r="X73" s="542"/>
      <c r="Y73" s="542"/>
      <c r="Z73" s="542"/>
      <c r="AA73" s="542"/>
      <c r="AB73" s="542"/>
      <c r="AC73" s="37"/>
      <c r="AD73" s="38"/>
      <c r="AE73" s="89"/>
      <c r="AF73" s="89"/>
      <c r="AG73" s="89"/>
      <c r="AH73" s="89"/>
      <c r="AI73" s="89"/>
      <c r="AJ73" s="22"/>
      <c r="AK73" s="527" t="str">
        <f>IF($AC74=0,"",INDEX($AX$3:$BA$26,MATCH($B73,$AX$3:$AX$26,0),4))</f>
        <v/>
      </c>
      <c r="AL73" s="527"/>
      <c r="AM73" s="527"/>
      <c r="AN73" s="128"/>
      <c r="AO73" s="129"/>
      <c r="AP73" s="130"/>
      <c r="AQ73" s="130"/>
      <c r="AR73" s="130"/>
      <c r="AS73" s="130"/>
      <c r="AT73" s="130"/>
      <c r="AU73" s="131"/>
    </row>
    <row r="74" spans="2:47" ht="12" customHeight="1">
      <c r="B74" s="519" t="str">
        <f>IF($B73=0,"",INDEX($AX$3:$AY$26,MATCH($B73,$AX$3:$AX$26,0),2))</f>
        <v/>
      </c>
      <c r="C74" s="394"/>
      <c r="D74" s="394"/>
      <c r="E74" s="394"/>
      <c r="F74" s="394"/>
      <c r="G74" s="394"/>
      <c r="H74" s="394"/>
      <c r="I74" s="394"/>
      <c r="J74" s="394"/>
      <c r="K74" s="394"/>
      <c r="L74" s="394"/>
      <c r="M74" s="394"/>
      <c r="N74" s="541"/>
      <c r="O74" s="541"/>
      <c r="P74" s="541"/>
      <c r="Q74" s="541"/>
      <c r="R74" s="541"/>
      <c r="S74" s="541"/>
      <c r="T74" s="527"/>
      <c r="U74" s="527"/>
      <c r="V74" s="527"/>
      <c r="W74" s="542"/>
      <c r="X74" s="542"/>
      <c r="Y74" s="542"/>
      <c r="Z74" s="542"/>
      <c r="AA74" s="542"/>
      <c r="AB74" s="542"/>
      <c r="AC74" s="306"/>
      <c r="AD74" s="307"/>
      <c r="AE74" s="307"/>
      <c r="AF74" s="307"/>
      <c r="AG74" s="307"/>
      <c r="AH74" s="307"/>
      <c r="AI74" s="307"/>
      <c r="AJ74" s="307"/>
      <c r="AK74" s="527"/>
      <c r="AL74" s="527"/>
      <c r="AM74" s="527"/>
      <c r="AN74" s="528" t="str">
        <f>IF($AC74=0,"",ROUNDDOWN($AC74*$AK73,0))</f>
        <v/>
      </c>
      <c r="AO74" s="529"/>
      <c r="AP74" s="529"/>
      <c r="AQ74" s="529"/>
      <c r="AR74" s="529"/>
      <c r="AS74" s="529"/>
      <c r="AT74" s="529"/>
      <c r="AU74" s="530"/>
    </row>
    <row r="75" spans="2:47" ht="12" customHeight="1">
      <c r="B75" s="518"/>
      <c r="C75" s="225"/>
      <c r="D75" s="225"/>
      <c r="E75" s="225"/>
      <c r="F75" s="225"/>
      <c r="G75" s="225"/>
      <c r="H75" s="225"/>
      <c r="I75" s="225"/>
      <c r="J75" s="225"/>
      <c r="K75" s="225"/>
      <c r="L75" s="225"/>
      <c r="M75" s="225"/>
      <c r="N75" s="541"/>
      <c r="O75" s="541"/>
      <c r="P75" s="541"/>
      <c r="Q75" s="541"/>
      <c r="R75" s="541"/>
      <c r="S75" s="541"/>
      <c r="T75" s="527" t="str">
        <f>IF($N75=0,"",INDEX($AX$3:$BA$26,MATCH($B75,$AX$3:$AX$26,0),3))</f>
        <v/>
      </c>
      <c r="U75" s="527"/>
      <c r="V75" s="527"/>
      <c r="W75" s="542" t="str">
        <f>IF(N75=0,"",ROUNDDOWN($N75*$T75,2))</f>
        <v/>
      </c>
      <c r="X75" s="542"/>
      <c r="Y75" s="542"/>
      <c r="Z75" s="542"/>
      <c r="AA75" s="542"/>
      <c r="AB75" s="542"/>
      <c r="AC75" s="37"/>
      <c r="AD75" s="38"/>
      <c r="AE75" s="89"/>
      <c r="AF75" s="89"/>
      <c r="AG75" s="89"/>
      <c r="AH75" s="89"/>
      <c r="AI75" s="89"/>
      <c r="AJ75" s="22"/>
      <c r="AK75" s="527" t="str">
        <f>IF($AC76=0,"",INDEX($AX$3:$BA$26,MATCH($B75,$AX$3:$AX$26,0),4))</f>
        <v/>
      </c>
      <c r="AL75" s="527"/>
      <c r="AM75" s="527"/>
      <c r="AN75" s="128"/>
      <c r="AO75" s="129"/>
      <c r="AP75" s="130"/>
      <c r="AQ75" s="130"/>
      <c r="AR75" s="130"/>
      <c r="AS75" s="130"/>
      <c r="AT75" s="130"/>
      <c r="AU75" s="131"/>
    </row>
    <row r="76" spans="2:47" ht="12" customHeight="1">
      <c r="B76" s="519" t="str">
        <f>IF($B75=0,"",INDEX($AX$3:$AY$26,MATCH($B75,$AX$3:$AX$26,0),2))</f>
        <v/>
      </c>
      <c r="C76" s="394"/>
      <c r="D76" s="394"/>
      <c r="E76" s="394"/>
      <c r="F76" s="394"/>
      <c r="G76" s="394"/>
      <c r="H76" s="394"/>
      <c r="I76" s="394"/>
      <c r="J76" s="394"/>
      <c r="K76" s="394"/>
      <c r="L76" s="394"/>
      <c r="M76" s="394"/>
      <c r="N76" s="541"/>
      <c r="O76" s="541"/>
      <c r="P76" s="541"/>
      <c r="Q76" s="541"/>
      <c r="R76" s="541"/>
      <c r="S76" s="541"/>
      <c r="T76" s="527"/>
      <c r="U76" s="527"/>
      <c r="V76" s="527"/>
      <c r="W76" s="542"/>
      <c r="X76" s="542"/>
      <c r="Y76" s="542"/>
      <c r="Z76" s="542"/>
      <c r="AA76" s="542"/>
      <c r="AB76" s="542"/>
      <c r="AC76" s="306"/>
      <c r="AD76" s="307"/>
      <c r="AE76" s="307"/>
      <c r="AF76" s="307"/>
      <c r="AG76" s="307"/>
      <c r="AH76" s="307"/>
      <c r="AI76" s="307"/>
      <c r="AJ76" s="307"/>
      <c r="AK76" s="527"/>
      <c r="AL76" s="527"/>
      <c r="AM76" s="527"/>
      <c r="AN76" s="528" t="str">
        <f>IF($AC76=0,"",ROUNDDOWN($AC76*$AK75,0))</f>
        <v/>
      </c>
      <c r="AO76" s="529"/>
      <c r="AP76" s="529"/>
      <c r="AQ76" s="529"/>
      <c r="AR76" s="529"/>
      <c r="AS76" s="529"/>
      <c r="AT76" s="529"/>
      <c r="AU76" s="530"/>
    </row>
    <row r="77" spans="2:47" ht="12" customHeight="1">
      <c r="B77" s="518"/>
      <c r="C77" s="225"/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541"/>
      <c r="O77" s="541"/>
      <c r="P77" s="541"/>
      <c r="Q77" s="541"/>
      <c r="R77" s="541"/>
      <c r="S77" s="541"/>
      <c r="T77" s="527" t="str">
        <f>IF($N77=0,"",INDEX($AX$3:$BA$26,MATCH($B77,$AX$3:$AX$26,0),3))</f>
        <v/>
      </c>
      <c r="U77" s="527"/>
      <c r="V77" s="527"/>
      <c r="W77" s="542" t="str">
        <f>IF(N77=0,"",ROUNDDOWN($N77*$T77,2))</f>
        <v/>
      </c>
      <c r="X77" s="542"/>
      <c r="Y77" s="542"/>
      <c r="Z77" s="542"/>
      <c r="AA77" s="542"/>
      <c r="AB77" s="542"/>
      <c r="AC77" s="37"/>
      <c r="AD77" s="38"/>
      <c r="AE77" s="89"/>
      <c r="AF77" s="89"/>
      <c r="AG77" s="89"/>
      <c r="AH77" s="89"/>
      <c r="AI77" s="89"/>
      <c r="AJ77" s="22"/>
      <c r="AK77" s="527" t="str">
        <f>IF($AC78=0,"",INDEX($AX$3:$BA$26,MATCH($B77,$AX$3:$AX$26,0),4))</f>
        <v/>
      </c>
      <c r="AL77" s="527"/>
      <c r="AM77" s="527"/>
      <c r="AN77" s="128"/>
      <c r="AO77" s="129"/>
      <c r="AP77" s="130"/>
      <c r="AQ77" s="130"/>
      <c r="AR77" s="130"/>
      <c r="AS77" s="130"/>
      <c r="AT77" s="130"/>
      <c r="AU77" s="131"/>
    </row>
    <row r="78" spans="2:47" ht="12" customHeight="1">
      <c r="B78" s="519" t="str">
        <f>IF($B77=0,"",INDEX($AX$3:$AY$26,MATCH($B77,$AX$3:$AX$26,0),2))</f>
        <v/>
      </c>
      <c r="C78" s="394"/>
      <c r="D78" s="394"/>
      <c r="E78" s="394"/>
      <c r="F78" s="394"/>
      <c r="G78" s="394"/>
      <c r="H78" s="394"/>
      <c r="I78" s="394"/>
      <c r="J78" s="394"/>
      <c r="K78" s="394"/>
      <c r="L78" s="394"/>
      <c r="M78" s="394"/>
      <c r="N78" s="541"/>
      <c r="O78" s="541"/>
      <c r="P78" s="541"/>
      <c r="Q78" s="541"/>
      <c r="R78" s="541"/>
      <c r="S78" s="541"/>
      <c r="T78" s="527"/>
      <c r="U78" s="527"/>
      <c r="V78" s="527"/>
      <c r="W78" s="542"/>
      <c r="X78" s="542"/>
      <c r="Y78" s="542"/>
      <c r="Z78" s="542"/>
      <c r="AA78" s="542"/>
      <c r="AB78" s="542"/>
      <c r="AC78" s="306"/>
      <c r="AD78" s="307"/>
      <c r="AE78" s="307"/>
      <c r="AF78" s="307"/>
      <c r="AG78" s="307"/>
      <c r="AH78" s="307"/>
      <c r="AI78" s="307"/>
      <c r="AJ78" s="307"/>
      <c r="AK78" s="527"/>
      <c r="AL78" s="527"/>
      <c r="AM78" s="527"/>
      <c r="AN78" s="528" t="str">
        <f>IF($AC78=0,"",ROUNDDOWN($AC78*$AK77,0))</f>
        <v/>
      </c>
      <c r="AO78" s="529"/>
      <c r="AP78" s="529"/>
      <c r="AQ78" s="529"/>
      <c r="AR78" s="529"/>
      <c r="AS78" s="529"/>
      <c r="AT78" s="529"/>
      <c r="AU78" s="530"/>
    </row>
    <row r="79" spans="2:47" ht="12" customHeight="1">
      <c r="B79" s="520" t="s">
        <v>252</v>
      </c>
      <c r="C79" s="364"/>
      <c r="D79" s="364"/>
      <c r="E79" s="364"/>
      <c r="F79" s="364"/>
      <c r="G79" s="364"/>
      <c r="H79" s="364"/>
      <c r="I79" s="364"/>
      <c r="J79" s="364"/>
      <c r="K79" s="364"/>
      <c r="L79" s="364"/>
      <c r="M79" s="364"/>
      <c r="N79" s="521"/>
      <c r="O79" s="522"/>
      <c r="P79" s="522"/>
      <c r="Q79" s="522"/>
      <c r="R79" s="522"/>
      <c r="S79" s="522"/>
      <c r="T79" s="522"/>
      <c r="U79" s="522"/>
      <c r="V79" s="522"/>
      <c r="W79" s="522"/>
      <c r="X79" s="522"/>
      <c r="Y79" s="522"/>
      <c r="Z79" s="522"/>
      <c r="AA79" s="522"/>
      <c r="AB79" s="523"/>
      <c r="AC79" s="37"/>
      <c r="AD79" s="38"/>
      <c r="AE79" s="89"/>
      <c r="AF79" s="89"/>
      <c r="AG79" s="89"/>
      <c r="AH79" s="89"/>
      <c r="AI79" s="89"/>
      <c r="AJ79" s="22"/>
      <c r="AK79" s="527" t="str">
        <f>IF($AC80=0,"",INDEX($AX$3:$BA$26,MATCH($B79,$AX$3:$AX$26,0),4))</f>
        <v/>
      </c>
      <c r="AL79" s="527"/>
      <c r="AM79" s="527"/>
      <c r="AN79" s="128"/>
      <c r="AO79" s="129"/>
      <c r="AP79" s="130"/>
      <c r="AQ79" s="130"/>
      <c r="AR79" s="130"/>
      <c r="AS79" s="130"/>
      <c r="AT79" s="130"/>
      <c r="AU79" s="131"/>
    </row>
    <row r="80" spans="2:47" ht="12" customHeight="1">
      <c r="B80" s="519" t="str">
        <f>IF($B79=0,"",INDEX($AX$3:$AY$26,MATCH($B79,$AX$3:$AX$26,0),2))</f>
        <v>（雇用改善助成対象事業所）</v>
      </c>
      <c r="C80" s="394"/>
      <c r="D80" s="394"/>
      <c r="E80" s="394"/>
      <c r="F80" s="394"/>
      <c r="G80" s="394"/>
      <c r="H80" s="394"/>
      <c r="I80" s="394"/>
      <c r="J80" s="394"/>
      <c r="K80" s="394"/>
      <c r="L80" s="394"/>
      <c r="M80" s="394"/>
      <c r="N80" s="524"/>
      <c r="O80" s="525"/>
      <c r="P80" s="525"/>
      <c r="Q80" s="525"/>
      <c r="R80" s="525"/>
      <c r="S80" s="525"/>
      <c r="T80" s="525"/>
      <c r="U80" s="525"/>
      <c r="V80" s="525"/>
      <c r="W80" s="525"/>
      <c r="X80" s="525"/>
      <c r="Y80" s="525"/>
      <c r="Z80" s="525"/>
      <c r="AA80" s="525"/>
      <c r="AB80" s="526"/>
      <c r="AC80" s="306"/>
      <c r="AD80" s="307"/>
      <c r="AE80" s="307"/>
      <c r="AF80" s="307"/>
      <c r="AG80" s="307"/>
      <c r="AH80" s="307"/>
      <c r="AI80" s="307"/>
      <c r="AJ80" s="307"/>
      <c r="AK80" s="527"/>
      <c r="AL80" s="527"/>
      <c r="AM80" s="527"/>
      <c r="AN80" s="528" t="str">
        <f>IF($AC80=0,"",ROUNDDOWN($AC80*$AK79,0))</f>
        <v/>
      </c>
      <c r="AO80" s="529"/>
      <c r="AP80" s="529"/>
      <c r="AQ80" s="529"/>
      <c r="AR80" s="529"/>
      <c r="AS80" s="529"/>
      <c r="AT80" s="529"/>
      <c r="AU80" s="530"/>
    </row>
    <row r="81" spans="2:53" ht="12" customHeight="1">
      <c r="B81" s="531" t="s">
        <v>144</v>
      </c>
      <c r="C81" s="532"/>
      <c r="D81" s="532"/>
      <c r="E81" s="532"/>
      <c r="F81" s="532"/>
      <c r="G81" s="532"/>
      <c r="H81" s="532"/>
      <c r="I81" s="532"/>
      <c r="J81" s="532"/>
      <c r="K81" s="532"/>
      <c r="L81" s="532"/>
      <c r="M81" s="533"/>
      <c r="N81" s="507">
        <f>SUM(N71:S78)</f>
        <v>0</v>
      </c>
      <c r="O81" s="507"/>
      <c r="P81" s="507"/>
      <c r="Q81" s="507"/>
      <c r="R81" s="507"/>
      <c r="S81" s="507"/>
      <c r="T81" s="537"/>
      <c r="U81" s="537"/>
      <c r="V81" s="537"/>
      <c r="W81" s="507">
        <f>SUM(W71:AB78)</f>
        <v>0</v>
      </c>
      <c r="X81" s="507"/>
      <c r="Y81" s="507"/>
      <c r="Z81" s="507"/>
      <c r="AA81" s="507"/>
      <c r="AB81" s="507"/>
      <c r="AC81" s="37"/>
      <c r="AD81" s="38"/>
      <c r="AE81" s="89"/>
      <c r="AF81" s="89"/>
      <c r="AG81" s="89"/>
      <c r="AH81" s="89"/>
      <c r="AI81" s="89"/>
      <c r="AJ81" s="22"/>
      <c r="AK81" s="537"/>
      <c r="AL81" s="537"/>
      <c r="AM81" s="537"/>
      <c r="AN81" s="37"/>
      <c r="AO81" s="38"/>
      <c r="AP81" s="89"/>
      <c r="AQ81" s="89"/>
      <c r="AR81" s="89"/>
      <c r="AS81" s="89"/>
      <c r="AT81" s="89"/>
      <c r="AU81" s="28"/>
    </row>
    <row r="82" spans="2:53" ht="12" customHeight="1" thickBot="1">
      <c r="B82" s="534"/>
      <c r="C82" s="535"/>
      <c r="D82" s="535"/>
      <c r="E82" s="535"/>
      <c r="F82" s="535"/>
      <c r="G82" s="535"/>
      <c r="H82" s="535"/>
      <c r="I82" s="535"/>
      <c r="J82" s="535"/>
      <c r="K82" s="535"/>
      <c r="L82" s="535"/>
      <c r="M82" s="536"/>
      <c r="N82" s="508"/>
      <c r="O82" s="508"/>
      <c r="P82" s="508"/>
      <c r="Q82" s="508"/>
      <c r="R82" s="508"/>
      <c r="S82" s="508"/>
      <c r="T82" s="538"/>
      <c r="U82" s="538"/>
      <c r="V82" s="538"/>
      <c r="W82" s="508"/>
      <c r="X82" s="508"/>
      <c r="Y82" s="508"/>
      <c r="Z82" s="508"/>
      <c r="AA82" s="508"/>
      <c r="AB82" s="508"/>
      <c r="AC82" s="539">
        <f>SUM(AC72:AJ81)</f>
        <v>0</v>
      </c>
      <c r="AD82" s="540"/>
      <c r="AE82" s="540"/>
      <c r="AF82" s="540"/>
      <c r="AG82" s="540"/>
      <c r="AH82" s="540"/>
      <c r="AI82" s="540"/>
      <c r="AJ82" s="540"/>
      <c r="AK82" s="538"/>
      <c r="AL82" s="538"/>
      <c r="AM82" s="538"/>
      <c r="AN82" s="359">
        <f>SUM(AN72:AU80)</f>
        <v>0</v>
      </c>
      <c r="AO82" s="360"/>
      <c r="AP82" s="360"/>
      <c r="AQ82" s="360"/>
      <c r="AR82" s="360"/>
      <c r="AS82" s="360"/>
      <c r="AT82" s="360"/>
      <c r="AU82" s="363"/>
    </row>
    <row r="83" spans="2:53" ht="12" customHeight="1">
      <c r="B83" s="503" t="s">
        <v>289</v>
      </c>
      <c r="C83" s="504"/>
      <c r="D83" s="504"/>
      <c r="E83" s="504"/>
      <c r="F83" s="504"/>
      <c r="G83" s="504"/>
      <c r="H83" s="504"/>
      <c r="I83" s="504"/>
      <c r="J83" s="504"/>
      <c r="K83" s="504"/>
      <c r="L83" s="504"/>
      <c r="M83" s="504"/>
      <c r="N83" s="504"/>
      <c r="O83" s="504"/>
      <c r="P83" s="504"/>
      <c r="Q83" s="504"/>
      <c r="R83" s="504"/>
      <c r="S83" s="504"/>
      <c r="T83" s="504"/>
      <c r="U83" s="504"/>
      <c r="V83" s="504"/>
      <c r="W83" s="507">
        <f>W$22+W$39+W$64+W$81+W$106+W$123+W$148+W$165+W$190+W$207+W$232+W$249</f>
        <v>0</v>
      </c>
      <c r="X83" s="507"/>
      <c r="Y83" s="507"/>
      <c r="Z83" s="507"/>
      <c r="AA83" s="507"/>
      <c r="AB83" s="507"/>
      <c r="AC83" s="509" t="s">
        <v>290</v>
      </c>
      <c r="AD83" s="510"/>
      <c r="AE83" s="510"/>
      <c r="AF83" s="510"/>
      <c r="AG83" s="510"/>
      <c r="AH83" s="510"/>
      <c r="AI83" s="510"/>
      <c r="AJ83" s="510"/>
      <c r="AK83" s="510"/>
      <c r="AL83" s="510"/>
      <c r="AM83" s="510"/>
      <c r="AN83" s="37"/>
      <c r="AO83" s="38"/>
      <c r="AP83" s="89"/>
      <c r="AQ83" s="89"/>
      <c r="AR83" s="89"/>
      <c r="AS83" s="89"/>
      <c r="AT83" s="89"/>
      <c r="AU83" s="28"/>
    </row>
    <row r="84" spans="2:53" ht="12" customHeight="1" thickBot="1">
      <c r="B84" s="505"/>
      <c r="C84" s="506"/>
      <c r="D84" s="506"/>
      <c r="E84" s="506"/>
      <c r="F84" s="506"/>
      <c r="G84" s="506"/>
      <c r="H84" s="506"/>
      <c r="I84" s="506"/>
      <c r="J84" s="506"/>
      <c r="K84" s="506"/>
      <c r="L84" s="506"/>
      <c r="M84" s="506"/>
      <c r="N84" s="506"/>
      <c r="O84" s="506"/>
      <c r="P84" s="506"/>
      <c r="Q84" s="506"/>
      <c r="R84" s="506"/>
      <c r="S84" s="506"/>
      <c r="T84" s="506"/>
      <c r="U84" s="506"/>
      <c r="V84" s="506"/>
      <c r="W84" s="508"/>
      <c r="X84" s="508"/>
      <c r="Y84" s="508"/>
      <c r="Z84" s="508"/>
      <c r="AA84" s="508"/>
      <c r="AB84" s="508"/>
      <c r="AC84" s="511"/>
      <c r="AD84" s="512"/>
      <c r="AE84" s="512"/>
      <c r="AF84" s="512"/>
      <c r="AG84" s="512"/>
      <c r="AH84" s="512"/>
      <c r="AI84" s="512"/>
      <c r="AJ84" s="512"/>
      <c r="AK84" s="512"/>
      <c r="AL84" s="512"/>
      <c r="AM84" s="512"/>
      <c r="AN84" s="359">
        <f>AN$23+AN$40+AN$65+AN$82+AN$107+AN$124+AN$149+AN$166+AN$191+AN$208+AN$233+AN$250</f>
        <v>0</v>
      </c>
      <c r="AO84" s="360"/>
      <c r="AP84" s="360"/>
      <c r="AQ84" s="360"/>
      <c r="AR84" s="360"/>
      <c r="AS84" s="360"/>
      <c r="AT84" s="360"/>
      <c r="AU84" s="363"/>
    </row>
    <row r="85" spans="2:53" ht="12" customHeight="1" thickBot="1">
      <c r="B85" s="34"/>
      <c r="C85" s="34"/>
      <c r="D85" s="34"/>
      <c r="E85" s="34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3"/>
      <c r="T85" s="103"/>
      <c r="U85" s="103"/>
      <c r="V85" s="103"/>
      <c r="W85" s="103"/>
      <c r="X85" s="103"/>
      <c r="Y85" s="59"/>
      <c r="Z85" s="59"/>
      <c r="AA85" s="59"/>
      <c r="AB85" s="59"/>
      <c r="AC85" s="59"/>
      <c r="AD85" s="59"/>
      <c r="AE85" s="34"/>
      <c r="AF85" s="34"/>
      <c r="AG85" s="34"/>
      <c r="AH85" s="34"/>
      <c r="AI85" s="100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</row>
    <row r="86" spans="2:53" ht="12" customHeight="1">
      <c r="K86" s="34"/>
      <c r="L86" s="34"/>
      <c r="M86" s="34"/>
      <c r="N86" s="425"/>
      <c r="O86" s="425"/>
      <c r="P86" s="425"/>
      <c r="Q86" s="425"/>
      <c r="R86" s="425"/>
      <c r="S86" s="425"/>
      <c r="T86" s="34"/>
      <c r="U86" s="34"/>
      <c r="V86" s="34"/>
      <c r="W86" s="499" t="s">
        <v>140</v>
      </c>
      <c r="X86" s="10"/>
      <c r="Y86" s="10"/>
      <c r="Z86" s="10"/>
      <c r="AA86" s="10"/>
      <c r="AB86" s="10"/>
      <c r="AC86" s="10"/>
      <c r="AD86" s="10"/>
      <c r="AE86" s="431" t="s">
        <v>124</v>
      </c>
      <c r="AF86" s="432"/>
      <c r="AG86" s="294" t="s">
        <v>17</v>
      </c>
      <c r="AH86" s="295"/>
      <c r="AI86" s="295"/>
      <c r="AJ86" s="431" t="s">
        <v>77</v>
      </c>
      <c r="AK86" s="201"/>
      <c r="AL86" s="432"/>
      <c r="AM86" s="431" t="s">
        <v>133</v>
      </c>
      <c r="AN86" s="432"/>
      <c r="AO86" s="433" t="s">
        <v>90</v>
      </c>
      <c r="AP86" s="433"/>
      <c r="AQ86" s="433"/>
      <c r="AR86" s="433"/>
      <c r="AS86" s="433"/>
      <c r="AT86" s="434" t="s">
        <v>91</v>
      </c>
      <c r="AU86" s="435"/>
      <c r="AZ86" s="126"/>
      <c r="BA86" s="126"/>
    </row>
    <row r="87" spans="2:53" ht="12" customHeight="1">
      <c r="B87" s="498" t="s">
        <v>229</v>
      </c>
      <c r="C87" s="498"/>
      <c r="D87" s="498"/>
      <c r="E87" s="498"/>
      <c r="F87" s="498"/>
      <c r="G87" s="498"/>
      <c r="H87" s="498"/>
      <c r="I87" s="498"/>
      <c r="J87" s="498"/>
      <c r="K87" s="498"/>
      <c r="L87" s="498"/>
      <c r="M87" s="498"/>
      <c r="N87" s="498"/>
      <c r="O87" s="498"/>
      <c r="P87" s="498"/>
      <c r="Q87" s="498"/>
      <c r="R87" s="498"/>
      <c r="S87" s="498"/>
      <c r="T87" s="498"/>
      <c r="U87" s="498"/>
      <c r="V87" s="498"/>
      <c r="W87" s="500"/>
      <c r="X87" s="401" t="str">
        <f>IF('事業所税の申告書（第44号様式）'!$B$15="","",'事業所税の申告書（第44号様式）'!$B$15)</f>
        <v/>
      </c>
      <c r="Y87" s="402"/>
      <c r="Z87" s="402"/>
      <c r="AA87" s="402"/>
      <c r="AB87" s="402"/>
      <c r="AC87" s="402"/>
      <c r="AD87" s="52" t="s">
        <v>99</v>
      </c>
      <c r="AE87" s="437" t="s">
        <v>130</v>
      </c>
      <c r="AF87" s="438"/>
      <c r="AG87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87" s="217"/>
      <c r="AI87" s="217"/>
      <c r="AJ87" s="230"/>
      <c r="AK87" s="217"/>
      <c r="AL87" s="218"/>
      <c r="AM87" s="230"/>
      <c r="AN87" s="218"/>
      <c r="AO87" s="441" t="str">
        <f>CONCATENATE('事業所税の申告書（第44号様式）'!$AK$4,'事業所税の申告書（第44号様式）'!$AL$4,'事業所税の申告書（第44号様式）'!$AM$4,'事業所税の申告書（第44号様式）'!$Z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87" s="441"/>
      <c r="AQ87" s="441"/>
      <c r="AR87" s="441"/>
      <c r="AS87" s="441"/>
      <c r="AT87" s="230"/>
      <c r="AU87" s="259"/>
      <c r="AV87" s="513" t="s">
        <v>230</v>
      </c>
    </row>
    <row r="88" spans="2:53" ht="12" customHeight="1">
      <c r="B88" s="498"/>
      <c r="C88" s="498"/>
      <c r="D88" s="498"/>
      <c r="E88" s="498"/>
      <c r="F88" s="498"/>
      <c r="G88" s="498"/>
      <c r="H88" s="498"/>
      <c r="I88" s="498"/>
      <c r="J88" s="498"/>
      <c r="K88" s="498"/>
      <c r="L88" s="498"/>
      <c r="M88" s="498"/>
      <c r="N88" s="498"/>
      <c r="O88" s="498"/>
      <c r="P88" s="498"/>
      <c r="Q88" s="498"/>
      <c r="R88" s="498"/>
      <c r="S88" s="498"/>
      <c r="T88" s="498"/>
      <c r="U88" s="498"/>
      <c r="V88" s="498"/>
      <c r="W88" s="500"/>
      <c r="X88" s="31"/>
      <c r="Y88" s="30"/>
      <c r="Z88" s="30"/>
      <c r="AA88" s="30"/>
      <c r="AB88" s="30"/>
      <c r="AC88" s="30"/>
      <c r="AD88" s="30"/>
      <c r="AE88" s="439"/>
      <c r="AF88" s="440"/>
      <c r="AG88" s="231"/>
      <c r="AH88" s="263"/>
      <c r="AI88" s="263"/>
      <c r="AJ88" s="231"/>
      <c r="AK88" s="263"/>
      <c r="AL88" s="232"/>
      <c r="AM88" s="231"/>
      <c r="AN88" s="232"/>
      <c r="AO88" s="441"/>
      <c r="AP88" s="441"/>
      <c r="AQ88" s="441"/>
      <c r="AR88" s="441"/>
      <c r="AS88" s="441"/>
      <c r="AT88" s="231"/>
      <c r="AU88" s="260"/>
      <c r="AV88" s="513"/>
    </row>
    <row r="89" spans="2:53" ht="12" customHeight="1">
      <c r="B89" s="34"/>
      <c r="C89" s="34"/>
      <c r="D89" s="34"/>
      <c r="E89" s="34"/>
      <c r="F89" s="34"/>
      <c r="G89" s="34"/>
      <c r="H89" s="34"/>
      <c r="I89" s="34"/>
      <c r="J89" s="34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500"/>
      <c r="X89" s="401" t="str">
        <f>IF('事業所税の申告書（第44号様式）'!$K$15="","",'事業所税の申告書（第44号様式）'!$K$15)</f>
        <v/>
      </c>
      <c r="Y89" s="402"/>
      <c r="Z89" s="402"/>
      <c r="AA89" s="402"/>
      <c r="AB89" s="402"/>
      <c r="AC89" s="402"/>
      <c r="AD89" s="53" t="s">
        <v>100</v>
      </c>
      <c r="AE89" s="403" t="s">
        <v>106</v>
      </c>
      <c r="AF89" s="404"/>
      <c r="AG89" s="404"/>
      <c r="AH89" s="405"/>
      <c r="AI89" s="406" t="str">
        <f>IF('事業所税の申告書（第44号様式）'!$F$9="","",'事業所税の申告書（第44号様式）'!$F$9)</f>
        <v/>
      </c>
      <c r="AJ89" s="407"/>
      <c r="AK89" s="407"/>
      <c r="AL89" s="407"/>
      <c r="AM89" s="407"/>
      <c r="AN89" s="407"/>
      <c r="AO89" s="407"/>
      <c r="AP89" s="407"/>
      <c r="AQ89" s="407"/>
      <c r="AR89" s="407"/>
      <c r="AS89" s="407"/>
      <c r="AT89" s="407"/>
      <c r="AU89" s="408"/>
      <c r="AV89" s="513"/>
    </row>
    <row r="90" spans="2:53" ht="12" customHeight="1" thickBot="1">
      <c r="B90" s="34"/>
      <c r="C90" s="34"/>
      <c r="D90" s="34"/>
      <c r="E90" s="34"/>
      <c r="F90" s="34"/>
      <c r="G90" s="34"/>
      <c r="H90" s="34"/>
      <c r="I90" s="34"/>
      <c r="J90" s="34"/>
      <c r="K90" s="72"/>
      <c r="L90" s="72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500"/>
      <c r="X90" s="34"/>
      <c r="Y90" s="34"/>
      <c r="Z90" s="34"/>
      <c r="AA90" s="34"/>
      <c r="AB90" s="34"/>
      <c r="AC90" s="34"/>
      <c r="AD90" s="57"/>
      <c r="AE90" s="424" t="s">
        <v>107</v>
      </c>
      <c r="AF90" s="425"/>
      <c r="AG90" s="425"/>
      <c r="AH90" s="426"/>
      <c r="AI90" s="453"/>
      <c r="AJ90" s="454"/>
      <c r="AK90" s="454"/>
      <c r="AL90" s="454"/>
      <c r="AM90" s="454"/>
      <c r="AN90" s="454"/>
      <c r="AO90" s="454"/>
      <c r="AP90" s="454"/>
      <c r="AQ90" s="454"/>
      <c r="AR90" s="454"/>
      <c r="AS90" s="454"/>
      <c r="AT90" s="454"/>
      <c r="AU90" s="455"/>
      <c r="AV90" s="513"/>
    </row>
    <row r="91" spans="2:53" ht="12" customHeight="1">
      <c r="B91" s="73"/>
      <c r="C91" s="74"/>
      <c r="D91" s="74"/>
      <c r="E91" s="107"/>
      <c r="F91" s="417" t="s">
        <v>126</v>
      </c>
      <c r="G91" s="418"/>
      <c r="H91" s="418"/>
      <c r="I91" s="418"/>
      <c r="J91" s="419"/>
      <c r="K91" s="483"/>
      <c r="L91" s="484"/>
      <c r="M91" s="484"/>
      <c r="N91" s="484"/>
      <c r="O91" s="484"/>
      <c r="P91" s="484"/>
      <c r="Q91" s="484"/>
      <c r="R91" s="484"/>
      <c r="S91" s="484"/>
      <c r="T91" s="484"/>
      <c r="U91" s="484"/>
      <c r="V91" s="485"/>
      <c r="W91" s="486" t="s">
        <v>141</v>
      </c>
      <c r="X91" s="486"/>
      <c r="Y91" s="486"/>
      <c r="Z91" s="486"/>
      <c r="AA91" s="486"/>
      <c r="AB91" s="486"/>
      <c r="AC91" s="488" t="str">
        <f>IF($K91="","",INDEX($BB$3:$BC$253,MATCH($K91,$BB$3:$BB$253,0),2))</f>
        <v/>
      </c>
      <c r="AD91" s="488"/>
      <c r="AE91" s="488"/>
      <c r="AF91" s="488"/>
      <c r="AG91" s="488"/>
      <c r="AH91" s="488"/>
      <c r="AI91" s="488"/>
      <c r="AJ91" s="488"/>
      <c r="AK91" s="488"/>
      <c r="AL91" s="488"/>
      <c r="AM91" s="488"/>
      <c r="AN91" s="488"/>
      <c r="AO91" s="488"/>
      <c r="AP91" s="488"/>
      <c r="AQ91" s="488"/>
      <c r="AR91" s="488"/>
      <c r="AS91" s="488"/>
      <c r="AT91" s="488"/>
      <c r="AU91" s="489"/>
      <c r="AV91" s="245"/>
    </row>
    <row r="92" spans="2:53" ht="12" customHeight="1">
      <c r="B92" s="81"/>
      <c r="C92" s="41"/>
      <c r="D92" s="41"/>
      <c r="E92" s="106"/>
      <c r="F92" s="420"/>
      <c r="G92" s="421"/>
      <c r="H92" s="421"/>
      <c r="I92" s="421"/>
      <c r="J92" s="422"/>
      <c r="K92" s="254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6"/>
      <c r="W92" s="487"/>
      <c r="X92" s="487"/>
      <c r="Y92" s="487"/>
      <c r="Z92" s="487"/>
      <c r="AA92" s="487"/>
      <c r="AB92" s="487"/>
      <c r="AC92" s="490"/>
      <c r="AD92" s="490"/>
      <c r="AE92" s="490"/>
      <c r="AF92" s="490"/>
      <c r="AG92" s="490"/>
      <c r="AH92" s="490"/>
      <c r="AI92" s="490"/>
      <c r="AJ92" s="490"/>
      <c r="AK92" s="490"/>
      <c r="AL92" s="490"/>
      <c r="AM92" s="490"/>
      <c r="AN92" s="490"/>
      <c r="AO92" s="490"/>
      <c r="AP92" s="490"/>
      <c r="AQ92" s="490"/>
      <c r="AR92" s="490"/>
      <c r="AS92" s="490"/>
      <c r="AT92" s="490"/>
      <c r="AU92" s="491"/>
      <c r="AV92" s="245"/>
    </row>
    <row r="93" spans="2:53" ht="12" customHeight="1">
      <c r="B93" s="514" t="s">
        <v>231</v>
      </c>
      <c r="C93" s="479"/>
      <c r="D93" s="479"/>
      <c r="E93" s="479"/>
      <c r="F93" s="479"/>
      <c r="G93" s="479"/>
      <c r="H93" s="479"/>
      <c r="I93" s="479"/>
      <c r="J93" s="479"/>
      <c r="K93" s="479"/>
      <c r="L93" s="479"/>
      <c r="M93" s="480"/>
      <c r="N93" s="543" t="s">
        <v>18</v>
      </c>
      <c r="O93" s="544"/>
      <c r="P93" s="544"/>
      <c r="Q93" s="544"/>
      <c r="R93" s="544"/>
      <c r="S93" s="544"/>
      <c r="T93" s="544"/>
      <c r="U93" s="544"/>
      <c r="V93" s="544"/>
      <c r="W93" s="544"/>
      <c r="X93" s="544"/>
      <c r="Y93" s="544"/>
      <c r="Z93" s="544"/>
      <c r="AA93" s="544"/>
      <c r="AB93" s="544"/>
      <c r="AC93" s="544" t="s">
        <v>36</v>
      </c>
      <c r="AD93" s="544"/>
      <c r="AE93" s="544"/>
      <c r="AF93" s="544"/>
      <c r="AG93" s="544"/>
      <c r="AH93" s="544"/>
      <c r="AI93" s="544"/>
      <c r="AJ93" s="544"/>
      <c r="AK93" s="544"/>
      <c r="AL93" s="544"/>
      <c r="AM93" s="544"/>
      <c r="AN93" s="544"/>
      <c r="AO93" s="544"/>
      <c r="AP93" s="544"/>
      <c r="AQ93" s="544"/>
      <c r="AR93" s="544"/>
      <c r="AS93" s="544"/>
      <c r="AT93" s="544"/>
      <c r="AU93" s="545"/>
      <c r="AV93" s="245"/>
    </row>
    <row r="94" spans="2:53" ht="12" customHeight="1">
      <c r="B94" s="515"/>
      <c r="C94" s="516"/>
      <c r="D94" s="516"/>
      <c r="E94" s="516"/>
      <c r="F94" s="516"/>
      <c r="G94" s="516"/>
      <c r="H94" s="516"/>
      <c r="I94" s="516"/>
      <c r="J94" s="516"/>
      <c r="K94" s="516"/>
      <c r="L94" s="516"/>
      <c r="M94" s="517"/>
      <c r="N94" s="546" t="s">
        <v>283</v>
      </c>
      <c r="O94" s="547"/>
      <c r="P94" s="547"/>
      <c r="Q94" s="547"/>
      <c r="R94" s="547"/>
      <c r="S94" s="548"/>
      <c r="T94" s="550" t="s">
        <v>287</v>
      </c>
      <c r="U94" s="550"/>
      <c r="V94" s="550"/>
      <c r="W94" s="550" t="s">
        <v>284</v>
      </c>
      <c r="X94" s="550"/>
      <c r="Y94" s="550"/>
      <c r="Z94" s="550"/>
      <c r="AA94" s="550"/>
      <c r="AB94" s="550"/>
      <c r="AC94" s="546" t="s">
        <v>285</v>
      </c>
      <c r="AD94" s="404"/>
      <c r="AE94" s="404"/>
      <c r="AF94" s="404"/>
      <c r="AG94" s="404"/>
      <c r="AH94" s="404"/>
      <c r="AI94" s="404"/>
      <c r="AJ94" s="405"/>
      <c r="AK94" s="550" t="s">
        <v>286</v>
      </c>
      <c r="AL94" s="550"/>
      <c r="AM94" s="550"/>
      <c r="AN94" s="546" t="s">
        <v>288</v>
      </c>
      <c r="AO94" s="404"/>
      <c r="AP94" s="404"/>
      <c r="AQ94" s="404"/>
      <c r="AR94" s="404"/>
      <c r="AS94" s="404"/>
      <c r="AT94" s="404"/>
      <c r="AU94" s="552"/>
      <c r="AV94" s="245"/>
    </row>
    <row r="95" spans="2:53" ht="12" customHeight="1">
      <c r="B95" s="515"/>
      <c r="C95" s="516"/>
      <c r="D95" s="516"/>
      <c r="E95" s="516"/>
      <c r="F95" s="516"/>
      <c r="G95" s="516"/>
      <c r="H95" s="516"/>
      <c r="I95" s="516"/>
      <c r="J95" s="516"/>
      <c r="K95" s="516"/>
      <c r="L95" s="516"/>
      <c r="M95" s="517"/>
      <c r="N95" s="437"/>
      <c r="O95" s="549"/>
      <c r="P95" s="549"/>
      <c r="Q95" s="549"/>
      <c r="R95" s="549"/>
      <c r="S95" s="438"/>
      <c r="T95" s="551"/>
      <c r="U95" s="551"/>
      <c r="V95" s="551"/>
      <c r="W95" s="551"/>
      <c r="X95" s="551"/>
      <c r="Y95" s="551"/>
      <c r="Z95" s="551"/>
      <c r="AA95" s="551"/>
      <c r="AB95" s="551"/>
      <c r="AC95" s="420"/>
      <c r="AD95" s="421"/>
      <c r="AE95" s="421"/>
      <c r="AF95" s="421"/>
      <c r="AG95" s="421"/>
      <c r="AH95" s="421"/>
      <c r="AI95" s="421"/>
      <c r="AJ95" s="422"/>
      <c r="AK95" s="550"/>
      <c r="AL95" s="550"/>
      <c r="AM95" s="550"/>
      <c r="AN95" s="420"/>
      <c r="AO95" s="421"/>
      <c r="AP95" s="421"/>
      <c r="AQ95" s="421"/>
      <c r="AR95" s="421"/>
      <c r="AS95" s="421"/>
      <c r="AT95" s="421"/>
      <c r="AU95" s="553"/>
      <c r="AV95" s="245"/>
    </row>
    <row r="96" spans="2:53" ht="12" customHeight="1">
      <c r="B96" s="518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541"/>
      <c r="O96" s="541"/>
      <c r="P96" s="541"/>
      <c r="Q96" s="541"/>
      <c r="R96" s="541"/>
      <c r="S96" s="541"/>
      <c r="T96" s="527" t="str">
        <f>IF($N96=0,"",INDEX($AX$3:$BA$26,MATCH($B96,$AX$3:$AX$26,0),3))</f>
        <v/>
      </c>
      <c r="U96" s="527"/>
      <c r="V96" s="527"/>
      <c r="W96" s="542" t="str">
        <f>IF(N96=0,"",ROUNDDOWN($N96*$T96,2))</f>
        <v/>
      </c>
      <c r="X96" s="542"/>
      <c r="Y96" s="542"/>
      <c r="Z96" s="542"/>
      <c r="AA96" s="542"/>
      <c r="AB96" s="542"/>
      <c r="AC96" s="37"/>
      <c r="AD96" s="38"/>
      <c r="AE96" s="89" t="s">
        <v>37</v>
      </c>
      <c r="AF96" s="89"/>
      <c r="AG96" s="89" t="s">
        <v>32</v>
      </c>
      <c r="AH96" s="89"/>
      <c r="AI96" s="89" t="s">
        <v>31</v>
      </c>
      <c r="AJ96" s="22" t="s">
        <v>30</v>
      </c>
      <c r="AK96" s="527" t="str">
        <f>IF($AC97=0,"",INDEX($AX$3:$BA$26,MATCH($B96,$AX$3:$AX$26,0),4))</f>
        <v/>
      </c>
      <c r="AL96" s="527"/>
      <c r="AM96" s="527"/>
      <c r="AN96" s="37"/>
      <c r="AO96" s="38"/>
      <c r="AP96" s="89" t="s">
        <v>37</v>
      </c>
      <c r="AQ96" s="89"/>
      <c r="AR96" s="89" t="s">
        <v>32</v>
      </c>
      <c r="AS96" s="89"/>
      <c r="AT96" s="89" t="s">
        <v>31</v>
      </c>
      <c r="AU96" s="28" t="s">
        <v>30</v>
      </c>
      <c r="AV96" s="245"/>
    </row>
    <row r="97" spans="2:48" ht="12" customHeight="1">
      <c r="B97" s="519" t="str">
        <f>IF($B96=0,"",INDEX($AX$3:$AY$26,MATCH($B96,$AX$3:$AX$26,0),2))</f>
        <v/>
      </c>
      <c r="C97" s="394"/>
      <c r="D97" s="394"/>
      <c r="E97" s="394"/>
      <c r="F97" s="394"/>
      <c r="G97" s="394"/>
      <c r="H97" s="394"/>
      <c r="I97" s="394"/>
      <c r="J97" s="394"/>
      <c r="K97" s="394"/>
      <c r="L97" s="394"/>
      <c r="M97" s="394"/>
      <c r="N97" s="541"/>
      <c r="O97" s="541"/>
      <c r="P97" s="541"/>
      <c r="Q97" s="541"/>
      <c r="R97" s="541"/>
      <c r="S97" s="541"/>
      <c r="T97" s="527"/>
      <c r="U97" s="527"/>
      <c r="V97" s="527"/>
      <c r="W97" s="542"/>
      <c r="X97" s="542"/>
      <c r="Y97" s="542"/>
      <c r="Z97" s="542"/>
      <c r="AA97" s="542"/>
      <c r="AB97" s="542"/>
      <c r="AC97" s="306"/>
      <c r="AD97" s="307"/>
      <c r="AE97" s="307"/>
      <c r="AF97" s="307"/>
      <c r="AG97" s="307"/>
      <c r="AH97" s="307"/>
      <c r="AI97" s="307"/>
      <c r="AJ97" s="307"/>
      <c r="AK97" s="527"/>
      <c r="AL97" s="527"/>
      <c r="AM97" s="527"/>
      <c r="AN97" s="528" t="str">
        <f>IF($AC97=0,"",ROUNDDOWN($AC97*$AK96,0))</f>
        <v/>
      </c>
      <c r="AO97" s="529"/>
      <c r="AP97" s="529"/>
      <c r="AQ97" s="529"/>
      <c r="AR97" s="529"/>
      <c r="AS97" s="529"/>
      <c r="AT97" s="529"/>
      <c r="AU97" s="530"/>
      <c r="AV97" s="245"/>
    </row>
    <row r="98" spans="2:48" ht="12" customHeight="1">
      <c r="B98" s="518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541"/>
      <c r="O98" s="541"/>
      <c r="P98" s="541"/>
      <c r="Q98" s="541"/>
      <c r="R98" s="541"/>
      <c r="S98" s="541"/>
      <c r="T98" s="527" t="str">
        <f>IF($N98=0,"",INDEX($AX$3:$BA$26,MATCH($B98,$AX$3:$AX$26,0),3))</f>
        <v/>
      </c>
      <c r="U98" s="527"/>
      <c r="V98" s="527"/>
      <c r="W98" s="542" t="str">
        <f>IF(N98=0,"",ROUNDDOWN($N98*$T98,2))</f>
        <v/>
      </c>
      <c r="X98" s="542"/>
      <c r="Y98" s="542"/>
      <c r="Z98" s="542"/>
      <c r="AA98" s="542"/>
      <c r="AB98" s="542"/>
      <c r="AC98" s="37"/>
      <c r="AD98" s="38"/>
      <c r="AE98" s="89"/>
      <c r="AF98" s="89"/>
      <c r="AG98" s="89"/>
      <c r="AH98" s="89"/>
      <c r="AI98" s="89"/>
      <c r="AJ98" s="22"/>
      <c r="AK98" s="527" t="str">
        <f>IF($AC99=0,"",INDEX($AX$3:$BA$26,MATCH($B98,$AX$3:$AX$26,0),4))</f>
        <v/>
      </c>
      <c r="AL98" s="527"/>
      <c r="AM98" s="527"/>
      <c r="AN98" s="128"/>
      <c r="AO98" s="129"/>
      <c r="AP98" s="130"/>
      <c r="AQ98" s="130"/>
      <c r="AR98" s="130"/>
      <c r="AS98" s="130"/>
      <c r="AT98" s="130"/>
      <c r="AU98" s="131"/>
      <c r="AV98" s="125"/>
    </row>
    <row r="99" spans="2:48" ht="12" customHeight="1">
      <c r="B99" s="519" t="str">
        <f>IF($B98=0,"",INDEX($AX$3:$AY$26,MATCH($B98,$AX$3:$AX$26,0),2))</f>
        <v/>
      </c>
      <c r="C99" s="394"/>
      <c r="D99" s="394"/>
      <c r="E99" s="394"/>
      <c r="F99" s="394"/>
      <c r="G99" s="394"/>
      <c r="H99" s="394"/>
      <c r="I99" s="394"/>
      <c r="J99" s="394"/>
      <c r="K99" s="394"/>
      <c r="L99" s="394"/>
      <c r="M99" s="394"/>
      <c r="N99" s="541"/>
      <c r="O99" s="541"/>
      <c r="P99" s="541"/>
      <c r="Q99" s="541"/>
      <c r="R99" s="541"/>
      <c r="S99" s="541"/>
      <c r="T99" s="527"/>
      <c r="U99" s="527"/>
      <c r="V99" s="527"/>
      <c r="W99" s="542"/>
      <c r="X99" s="542"/>
      <c r="Y99" s="542"/>
      <c r="Z99" s="542"/>
      <c r="AA99" s="542"/>
      <c r="AB99" s="542"/>
      <c r="AC99" s="306"/>
      <c r="AD99" s="307"/>
      <c r="AE99" s="307"/>
      <c r="AF99" s="307"/>
      <c r="AG99" s="307"/>
      <c r="AH99" s="307"/>
      <c r="AI99" s="307"/>
      <c r="AJ99" s="307"/>
      <c r="AK99" s="527"/>
      <c r="AL99" s="527"/>
      <c r="AM99" s="527"/>
      <c r="AN99" s="528" t="str">
        <f>IF($AC99=0,"",ROUNDDOWN($AC99*$AK98,0))</f>
        <v/>
      </c>
      <c r="AO99" s="529"/>
      <c r="AP99" s="529"/>
      <c r="AQ99" s="529"/>
      <c r="AR99" s="529"/>
      <c r="AS99" s="529"/>
      <c r="AT99" s="529"/>
      <c r="AU99" s="530"/>
    </row>
    <row r="100" spans="2:48" ht="12" customHeight="1">
      <c r="B100" s="518"/>
      <c r="C100" s="225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541"/>
      <c r="O100" s="541"/>
      <c r="P100" s="541"/>
      <c r="Q100" s="541"/>
      <c r="R100" s="541"/>
      <c r="S100" s="541"/>
      <c r="T100" s="527" t="str">
        <f>IF($N100=0,"",INDEX($AX$3:$BA$26,MATCH($B100,$AX$3:$AX$26,0),3))</f>
        <v/>
      </c>
      <c r="U100" s="527"/>
      <c r="V100" s="527"/>
      <c r="W100" s="542" t="str">
        <f>IF(N100=0,"",ROUNDDOWN($N100*$T100,2))</f>
        <v/>
      </c>
      <c r="X100" s="542"/>
      <c r="Y100" s="542"/>
      <c r="Z100" s="542"/>
      <c r="AA100" s="542"/>
      <c r="AB100" s="542"/>
      <c r="AC100" s="37"/>
      <c r="AD100" s="38"/>
      <c r="AE100" s="89"/>
      <c r="AF100" s="89"/>
      <c r="AG100" s="89"/>
      <c r="AH100" s="89"/>
      <c r="AI100" s="89"/>
      <c r="AJ100" s="22"/>
      <c r="AK100" s="527" t="str">
        <f>IF($AC101=0,"",INDEX($AX$3:$BA$26,MATCH($B100,$AX$3:$AX$26,0),4))</f>
        <v/>
      </c>
      <c r="AL100" s="527"/>
      <c r="AM100" s="527"/>
      <c r="AN100" s="128"/>
      <c r="AO100" s="129"/>
      <c r="AP100" s="130"/>
      <c r="AQ100" s="130"/>
      <c r="AR100" s="130"/>
      <c r="AS100" s="130"/>
      <c r="AT100" s="130"/>
      <c r="AU100" s="131"/>
    </row>
    <row r="101" spans="2:48" ht="12" customHeight="1">
      <c r="B101" s="519" t="str">
        <f>IF($B100=0,"",INDEX($AX$3:$AY$26,MATCH($B100,$AX$3:$AX$26,0),2))</f>
        <v/>
      </c>
      <c r="C101" s="394"/>
      <c r="D101" s="394"/>
      <c r="E101" s="394"/>
      <c r="F101" s="394"/>
      <c r="G101" s="394"/>
      <c r="H101" s="394"/>
      <c r="I101" s="394"/>
      <c r="J101" s="394"/>
      <c r="K101" s="394"/>
      <c r="L101" s="394"/>
      <c r="M101" s="394"/>
      <c r="N101" s="541"/>
      <c r="O101" s="541"/>
      <c r="P101" s="541"/>
      <c r="Q101" s="541"/>
      <c r="R101" s="541"/>
      <c r="S101" s="541"/>
      <c r="T101" s="527"/>
      <c r="U101" s="527"/>
      <c r="V101" s="527"/>
      <c r="W101" s="542"/>
      <c r="X101" s="542"/>
      <c r="Y101" s="542"/>
      <c r="Z101" s="542"/>
      <c r="AA101" s="542"/>
      <c r="AB101" s="542"/>
      <c r="AC101" s="306"/>
      <c r="AD101" s="307"/>
      <c r="AE101" s="307"/>
      <c r="AF101" s="307"/>
      <c r="AG101" s="307"/>
      <c r="AH101" s="307"/>
      <c r="AI101" s="307"/>
      <c r="AJ101" s="307"/>
      <c r="AK101" s="527"/>
      <c r="AL101" s="527"/>
      <c r="AM101" s="527"/>
      <c r="AN101" s="528" t="str">
        <f>IF($AC101=0,"",ROUNDDOWN($AC101*$AK100,0))</f>
        <v/>
      </c>
      <c r="AO101" s="529"/>
      <c r="AP101" s="529"/>
      <c r="AQ101" s="529"/>
      <c r="AR101" s="529"/>
      <c r="AS101" s="529"/>
      <c r="AT101" s="529"/>
      <c r="AU101" s="530"/>
    </row>
    <row r="102" spans="2:48" ht="12" customHeight="1">
      <c r="B102" s="518"/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541"/>
      <c r="O102" s="541"/>
      <c r="P102" s="541"/>
      <c r="Q102" s="541"/>
      <c r="R102" s="541"/>
      <c r="S102" s="541"/>
      <c r="T102" s="527" t="str">
        <f>IF($N102=0,"",INDEX($AX$3:$BA$26,MATCH($B102,$AX$3:$AX$26,0),3))</f>
        <v/>
      </c>
      <c r="U102" s="527"/>
      <c r="V102" s="527"/>
      <c r="W102" s="542" t="str">
        <f>IF(N102=0,"",ROUNDDOWN($N102*$T102,2))</f>
        <v/>
      </c>
      <c r="X102" s="542"/>
      <c r="Y102" s="542"/>
      <c r="Z102" s="542"/>
      <c r="AA102" s="542"/>
      <c r="AB102" s="542"/>
      <c r="AC102" s="37"/>
      <c r="AD102" s="38"/>
      <c r="AE102" s="89"/>
      <c r="AF102" s="89"/>
      <c r="AG102" s="89"/>
      <c r="AH102" s="89"/>
      <c r="AI102" s="89"/>
      <c r="AJ102" s="22"/>
      <c r="AK102" s="527" t="str">
        <f>IF($AC103=0,"",INDEX($AX$3:$BA$26,MATCH($B102,$AX$3:$AX$26,0),4))</f>
        <v/>
      </c>
      <c r="AL102" s="527"/>
      <c r="AM102" s="527"/>
      <c r="AN102" s="128"/>
      <c r="AO102" s="129"/>
      <c r="AP102" s="130"/>
      <c r="AQ102" s="130"/>
      <c r="AR102" s="130"/>
      <c r="AS102" s="130"/>
      <c r="AT102" s="130"/>
      <c r="AU102" s="131"/>
    </row>
    <row r="103" spans="2:48" ht="12" customHeight="1">
      <c r="B103" s="519" t="str">
        <f>IF($B102=0,"",INDEX($AX$3:$AY$26,MATCH($B102,$AX$3:$AX$26,0),2))</f>
        <v/>
      </c>
      <c r="C103" s="394"/>
      <c r="D103" s="394"/>
      <c r="E103" s="394"/>
      <c r="F103" s="394"/>
      <c r="G103" s="394"/>
      <c r="H103" s="394"/>
      <c r="I103" s="394"/>
      <c r="J103" s="394"/>
      <c r="K103" s="394"/>
      <c r="L103" s="394"/>
      <c r="M103" s="394"/>
      <c r="N103" s="541"/>
      <c r="O103" s="541"/>
      <c r="P103" s="541"/>
      <c r="Q103" s="541"/>
      <c r="R103" s="541"/>
      <c r="S103" s="541"/>
      <c r="T103" s="527"/>
      <c r="U103" s="527"/>
      <c r="V103" s="527"/>
      <c r="W103" s="542"/>
      <c r="X103" s="542"/>
      <c r="Y103" s="542"/>
      <c r="Z103" s="542"/>
      <c r="AA103" s="542"/>
      <c r="AB103" s="542"/>
      <c r="AC103" s="306"/>
      <c r="AD103" s="307"/>
      <c r="AE103" s="307"/>
      <c r="AF103" s="307"/>
      <c r="AG103" s="307"/>
      <c r="AH103" s="307"/>
      <c r="AI103" s="307"/>
      <c r="AJ103" s="307"/>
      <c r="AK103" s="527"/>
      <c r="AL103" s="527"/>
      <c r="AM103" s="527"/>
      <c r="AN103" s="528" t="str">
        <f>IF($AC103=0,"",ROUNDDOWN($AC103*$AK102,0))</f>
        <v/>
      </c>
      <c r="AO103" s="529"/>
      <c r="AP103" s="529"/>
      <c r="AQ103" s="529"/>
      <c r="AR103" s="529"/>
      <c r="AS103" s="529"/>
      <c r="AT103" s="529"/>
      <c r="AU103" s="530"/>
    </row>
    <row r="104" spans="2:48" ht="12" customHeight="1">
      <c r="B104" s="520" t="s">
        <v>252</v>
      </c>
      <c r="C104" s="364"/>
      <c r="D104" s="364"/>
      <c r="E104" s="364"/>
      <c r="F104" s="364"/>
      <c r="G104" s="364"/>
      <c r="H104" s="364"/>
      <c r="I104" s="364"/>
      <c r="J104" s="364"/>
      <c r="K104" s="364"/>
      <c r="L104" s="364"/>
      <c r="M104" s="364"/>
      <c r="N104" s="521"/>
      <c r="O104" s="522"/>
      <c r="P104" s="522"/>
      <c r="Q104" s="522"/>
      <c r="R104" s="522"/>
      <c r="S104" s="522"/>
      <c r="T104" s="522"/>
      <c r="U104" s="522"/>
      <c r="V104" s="522"/>
      <c r="W104" s="522"/>
      <c r="X104" s="522"/>
      <c r="Y104" s="522"/>
      <c r="Z104" s="522"/>
      <c r="AA104" s="522"/>
      <c r="AB104" s="523"/>
      <c r="AC104" s="37"/>
      <c r="AD104" s="38"/>
      <c r="AE104" s="89"/>
      <c r="AF104" s="89"/>
      <c r="AG104" s="89"/>
      <c r="AH104" s="89"/>
      <c r="AI104" s="89"/>
      <c r="AJ104" s="22"/>
      <c r="AK104" s="527" t="str">
        <f>IF($AC105=0,"",INDEX($AX$3:$BA$26,MATCH($B104,$AX$3:$AX$26,0),4))</f>
        <v/>
      </c>
      <c r="AL104" s="527"/>
      <c r="AM104" s="527"/>
      <c r="AN104" s="128"/>
      <c r="AO104" s="129"/>
      <c r="AP104" s="130"/>
      <c r="AQ104" s="130"/>
      <c r="AR104" s="130"/>
      <c r="AS104" s="130"/>
      <c r="AT104" s="130"/>
      <c r="AU104" s="131"/>
    </row>
    <row r="105" spans="2:48" ht="12" customHeight="1">
      <c r="B105" s="519" t="str">
        <f>IF($B104=0,"",INDEX($AX$3:$AY$26,MATCH($B104,$AX$3:$AX$26,0),2))</f>
        <v>（雇用改善助成対象事業所）</v>
      </c>
      <c r="C105" s="394"/>
      <c r="D105" s="394"/>
      <c r="E105" s="394"/>
      <c r="F105" s="394"/>
      <c r="G105" s="394"/>
      <c r="H105" s="394"/>
      <c r="I105" s="394"/>
      <c r="J105" s="394"/>
      <c r="K105" s="394"/>
      <c r="L105" s="394"/>
      <c r="M105" s="394"/>
      <c r="N105" s="524"/>
      <c r="O105" s="525"/>
      <c r="P105" s="525"/>
      <c r="Q105" s="525"/>
      <c r="R105" s="525"/>
      <c r="S105" s="525"/>
      <c r="T105" s="525"/>
      <c r="U105" s="525"/>
      <c r="V105" s="525"/>
      <c r="W105" s="525"/>
      <c r="X105" s="525"/>
      <c r="Y105" s="525"/>
      <c r="Z105" s="525"/>
      <c r="AA105" s="525"/>
      <c r="AB105" s="526"/>
      <c r="AC105" s="306"/>
      <c r="AD105" s="307"/>
      <c r="AE105" s="307"/>
      <c r="AF105" s="307"/>
      <c r="AG105" s="307"/>
      <c r="AH105" s="307"/>
      <c r="AI105" s="307"/>
      <c r="AJ105" s="307"/>
      <c r="AK105" s="527"/>
      <c r="AL105" s="527"/>
      <c r="AM105" s="527"/>
      <c r="AN105" s="528" t="str">
        <f>IF($AC105=0,"",ROUNDDOWN($AC105*$AK104,0))</f>
        <v/>
      </c>
      <c r="AO105" s="529"/>
      <c r="AP105" s="529"/>
      <c r="AQ105" s="529"/>
      <c r="AR105" s="529"/>
      <c r="AS105" s="529"/>
      <c r="AT105" s="529"/>
      <c r="AU105" s="530"/>
    </row>
    <row r="106" spans="2:48" ht="12" customHeight="1">
      <c r="B106" s="531" t="s">
        <v>144</v>
      </c>
      <c r="C106" s="532"/>
      <c r="D106" s="532"/>
      <c r="E106" s="532"/>
      <c r="F106" s="532"/>
      <c r="G106" s="532"/>
      <c r="H106" s="532"/>
      <c r="I106" s="532"/>
      <c r="J106" s="532"/>
      <c r="K106" s="532"/>
      <c r="L106" s="532"/>
      <c r="M106" s="533"/>
      <c r="N106" s="507">
        <f>SUM(N96:S103)</f>
        <v>0</v>
      </c>
      <c r="O106" s="507"/>
      <c r="P106" s="507"/>
      <c r="Q106" s="507"/>
      <c r="R106" s="507"/>
      <c r="S106" s="507"/>
      <c r="T106" s="537"/>
      <c r="U106" s="537"/>
      <c r="V106" s="537"/>
      <c r="W106" s="507">
        <f>SUM(W96:AB103)</f>
        <v>0</v>
      </c>
      <c r="X106" s="507"/>
      <c r="Y106" s="507"/>
      <c r="Z106" s="507"/>
      <c r="AA106" s="507"/>
      <c r="AB106" s="507"/>
      <c r="AC106" s="37"/>
      <c r="AD106" s="38"/>
      <c r="AE106" s="89"/>
      <c r="AF106" s="89"/>
      <c r="AG106" s="89"/>
      <c r="AH106" s="89"/>
      <c r="AI106" s="89"/>
      <c r="AJ106" s="22"/>
      <c r="AK106" s="537"/>
      <c r="AL106" s="537"/>
      <c r="AM106" s="537"/>
      <c r="AN106" s="37"/>
      <c r="AO106" s="38"/>
      <c r="AP106" s="89"/>
      <c r="AQ106" s="89"/>
      <c r="AR106" s="89"/>
      <c r="AS106" s="89"/>
      <c r="AT106" s="89"/>
      <c r="AU106" s="28"/>
    </row>
    <row r="107" spans="2:48" ht="12" customHeight="1" thickBot="1">
      <c r="B107" s="534"/>
      <c r="C107" s="535"/>
      <c r="D107" s="535"/>
      <c r="E107" s="535"/>
      <c r="F107" s="535"/>
      <c r="G107" s="535"/>
      <c r="H107" s="535"/>
      <c r="I107" s="535"/>
      <c r="J107" s="535"/>
      <c r="K107" s="535"/>
      <c r="L107" s="535"/>
      <c r="M107" s="536"/>
      <c r="N107" s="508"/>
      <c r="O107" s="508"/>
      <c r="P107" s="508"/>
      <c r="Q107" s="508"/>
      <c r="R107" s="508"/>
      <c r="S107" s="508"/>
      <c r="T107" s="538"/>
      <c r="U107" s="538"/>
      <c r="V107" s="538"/>
      <c r="W107" s="508"/>
      <c r="X107" s="508"/>
      <c r="Y107" s="508"/>
      <c r="Z107" s="508"/>
      <c r="AA107" s="508"/>
      <c r="AB107" s="508"/>
      <c r="AC107" s="539">
        <f>SUM(AC97:AJ106)</f>
        <v>0</v>
      </c>
      <c r="AD107" s="540"/>
      <c r="AE107" s="540"/>
      <c r="AF107" s="540"/>
      <c r="AG107" s="540"/>
      <c r="AH107" s="540"/>
      <c r="AI107" s="540"/>
      <c r="AJ107" s="540"/>
      <c r="AK107" s="538"/>
      <c r="AL107" s="538"/>
      <c r="AM107" s="538"/>
      <c r="AN107" s="359">
        <f>SUM(AN97:AU105)</f>
        <v>0</v>
      </c>
      <c r="AO107" s="360"/>
      <c r="AP107" s="360"/>
      <c r="AQ107" s="360"/>
      <c r="AR107" s="360"/>
      <c r="AS107" s="360"/>
      <c r="AT107" s="360"/>
      <c r="AU107" s="363"/>
    </row>
    <row r="108" spans="2:48" ht="12" customHeight="1">
      <c r="B108" s="73"/>
      <c r="C108" s="74"/>
      <c r="D108" s="74"/>
      <c r="E108" s="107"/>
      <c r="F108" s="417" t="s">
        <v>126</v>
      </c>
      <c r="G108" s="418"/>
      <c r="H108" s="418"/>
      <c r="I108" s="418"/>
      <c r="J108" s="419"/>
      <c r="K108" s="483"/>
      <c r="L108" s="484"/>
      <c r="M108" s="484"/>
      <c r="N108" s="484"/>
      <c r="O108" s="484"/>
      <c r="P108" s="484"/>
      <c r="Q108" s="484"/>
      <c r="R108" s="484"/>
      <c r="S108" s="484"/>
      <c r="T108" s="484"/>
      <c r="U108" s="484"/>
      <c r="V108" s="485"/>
      <c r="W108" s="486" t="s">
        <v>141</v>
      </c>
      <c r="X108" s="486"/>
      <c r="Y108" s="486"/>
      <c r="Z108" s="486"/>
      <c r="AA108" s="486"/>
      <c r="AB108" s="486"/>
      <c r="AC108" s="488" t="str">
        <f>IF($K108="","",INDEX($BB$3:$BC$253,MATCH($K108,$BB$3:$BB$253,0),2))</f>
        <v/>
      </c>
      <c r="AD108" s="488"/>
      <c r="AE108" s="488"/>
      <c r="AF108" s="488"/>
      <c r="AG108" s="488"/>
      <c r="AH108" s="488"/>
      <c r="AI108" s="488"/>
      <c r="AJ108" s="488"/>
      <c r="AK108" s="488"/>
      <c r="AL108" s="488"/>
      <c r="AM108" s="488"/>
      <c r="AN108" s="488"/>
      <c r="AO108" s="488"/>
      <c r="AP108" s="488"/>
      <c r="AQ108" s="488"/>
      <c r="AR108" s="488"/>
      <c r="AS108" s="488"/>
      <c r="AT108" s="488"/>
      <c r="AU108" s="489"/>
    </row>
    <row r="109" spans="2:48" ht="12" customHeight="1">
      <c r="B109" s="81"/>
      <c r="C109" s="41"/>
      <c r="D109" s="41"/>
      <c r="E109" s="106"/>
      <c r="F109" s="420"/>
      <c r="G109" s="421"/>
      <c r="H109" s="421"/>
      <c r="I109" s="421"/>
      <c r="J109" s="422"/>
      <c r="K109" s="254"/>
      <c r="L109" s="255"/>
      <c r="M109" s="255"/>
      <c r="N109" s="255"/>
      <c r="O109" s="255"/>
      <c r="P109" s="255"/>
      <c r="Q109" s="255"/>
      <c r="R109" s="255"/>
      <c r="S109" s="255"/>
      <c r="T109" s="255"/>
      <c r="U109" s="255"/>
      <c r="V109" s="256"/>
      <c r="W109" s="487"/>
      <c r="X109" s="487"/>
      <c r="Y109" s="487"/>
      <c r="Z109" s="487"/>
      <c r="AA109" s="487"/>
      <c r="AB109" s="487"/>
      <c r="AC109" s="490"/>
      <c r="AD109" s="490"/>
      <c r="AE109" s="490"/>
      <c r="AF109" s="490"/>
      <c r="AG109" s="490"/>
      <c r="AH109" s="490"/>
      <c r="AI109" s="490"/>
      <c r="AJ109" s="490"/>
      <c r="AK109" s="490"/>
      <c r="AL109" s="490"/>
      <c r="AM109" s="490"/>
      <c r="AN109" s="490"/>
      <c r="AO109" s="490"/>
      <c r="AP109" s="490"/>
      <c r="AQ109" s="490"/>
      <c r="AR109" s="490"/>
      <c r="AS109" s="490"/>
      <c r="AT109" s="490"/>
      <c r="AU109" s="491"/>
    </row>
    <row r="110" spans="2:48" ht="12" customHeight="1">
      <c r="B110" s="514" t="s">
        <v>231</v>
      </c>
      <c r="C110" s="479"/>
      <c r="D110" s="479"/>
      <c r="E110" s="479"/>
      <c r="F110" s="479"/>
      <c r="G110" s="479"/>
      <c r="H110" s="479"/>
      <c r="I110" s="479"/>
      <c r="J110" s="479"/>
      <c r="K110" s="479"/>
      <c r="L110" s="479"/>
      <c r="M110" s="480"/>
      <c r="N110" s="543" t="s">
        <v>18</v>
      </c>
      <c r="O110" s="544"/>
      <c r="P110" s="544"/>
      <c r="Q110" s="544"/>
      <c r="R110" s="544"/>
      <c r="S110" s="544"/>
      <c r="T110" s="544"/>
      <c r="U110" s="544"/>
      <c r="V110" s="544"/>
      <c r="W110" s="544"/>
      <c r="X110" s="544"/>
      <c r="Y110" s="544"/>
      <c r="Z110" s="544"/>
      <c r="AA110" s="544"/>
      <c r="AB110" s="544"/>
      <c r="AC110" s="544" t="s">
        <v>36</v>
      </c>
      <c r="AD110" s="544"/>
      <c r="AE110" s="544"/>
      <c r="AF110" s="544"/>
      <c r="AG110" s="544"/>
      <c r="AH110" s="544"/>
      <c r="AI110" s="544"/>
      <c r="AJ110" s="544"/>
      <c r="AK110" s="544"/>
      <c r="AL110" s="544"/>
      <c r="AM110" s="544"/>
      <c r="AN110" s="544"/>
      <c r="AO110" s="544"/>
      <c r="AP110" s="544"/>
      <c r="AQ110" s="544"/>
      <c r="AR110" s="544"/>
      <c r="AS110" s="544"/>
      <c r="AT110" s="544"/>
      <c r="AU110" s="545"/>
    </row>
    <row r="111" spans="2:48" ht="12" customHeight="1">
      <c r="B111" s="515"/>
      <c r="C111" s="516"/>
      <c r="D111" s="516"/>
      <c r="E111" s="516"/>
      <c r="F111" s="516"/>
      <c r="G111" s="516"/>
      <c r="H111" s="516"/>
      <c r="I111" s="516"/>
      <c r="J111" s="516"/>
      <c r="K111" s="516"/>
      <c r="L111" s="516"/>
      <c r="M111" s="517"/>
      <c r="N111" s="546" t="s">
        <v>283</v>
      </c>
      <c r="O111" s="547"/>
      <c r="P111" s="547"/>
      <c r="Q111" s="547"/>
      <c r="R111" s="547"/>
      <c r="S111" s="548"/>
      <c r="T111" s="550" t="s">
        <v>287</v>
      </c>
      <c r="U111" s="550"/>
      <c r="V111" s="550"/>
      <c r="W111" s="550" t="s">
        <v>284</v>
      </c>
      <c r="X111" s="550"/>
      <c r="Y111" s="550"/>
      <c r="Z111" s="550"/>
      <c r="AA111" s="550"/>
      <c r="AB111" s="550"/>
      <c r="AC111" s="546" t="s">
        <v>285</v>
      </c>
      <c r="AD111" s="404"/>
      <c r="AE111" s="404"/>
      <c r="AF111" s="404"/>
      <c r="AG111" s="404"/>
      <c r="AH111" s="404"/>
      <c r="AI111" s="404"/>
      <c r="AJ111" s="405"/>
      <c r="AK111" s="550" t="s">
        <v>286</v>
      </c>
      <c r="AL111" s="550"/>
      <c r="AM111" s="550"/>
      <c r="AN111" s="546" t="s">
        <v>288</v>
      </c>
      <c r="AO111" s="404"/>
      <c r="AP111" s="404"/>
      <c r="AQ111" s="404"/>
      <c r="AR111" s="404"/>
      <c r="AS111" s="404"/>
      <c r="AT111" s="404"/>
      <c r="AU111" s="552"/>
    </row>
    <row r="112" spans="2:48" ht="12" customHeight="1">
      <c r="B112" s="515"/>
      <c r="C112" s="516"/>
      <c r="D112" s="516"/>
      <c r="E112" s="516"/>
      <c r="F112" s="516"/>
      <c r="G112" s="516"/>
      <c r="H112" s="516"/>
      <c r="I112" s="516"/>
      <c r="J112" s="516"/>
      <c r="K112" s="516"/>
      <c r="L112" s="516"/>
      <c r="M112" s="517"/>
      <c r="N112" s="437"/>
      <c r="O112" s="549"/>
      <c r="P112" s="549"/>
      <c r="Q112" s="549"/>
      <c r="R112" s="549"/>
      <c r="S112" s="438"/>
      <c r="T112" s="551"/>
      <c r="U112" s="551"/>
      <c r="V112" s="551"/>
      <c r="W112" s="551"/>
      <c r="X112" s="551"/>
      <c r="Y112" s="551"/>
      <c r="Z112" s="551"/>
      <c r="AA112" s="551"/>
      <c r="AB112" s="551"/>
      <c r="AC112" s="420"/>
      <c r="AD112" s="421"/>
      <c r="AE112" s="421"/>
      <c r="AF112" s="421"/>
      <c r="AG112" s="421"/>
      <c r="AH112" s="421"/>
      <c r="AI112" s="421"/>
      <c r="AJ112" s="422"/>
      <c r="AK112" s="550"/>
      <c r="AL112" s="550"/>
      <c r="AM112" s="550"/>
      <c r="AN112" s="420"/>
      <c r="AO112" s="421"/>
      <c r="AP112" s="421"/>
      <c r="AQ112" s="421"/>
      <c r="AR112" s="421"/>
      <c r="AS112" s="421"/>
      <c r="AT112" s="421"/>
      <c r="AU112" s="553"/>
    </row>
    <row r="113" spans="2:53" ht="12" customHeight="1">
      <c r="B113" s="518"/>
      <c r="C113" s="225"/>
      <c r="D113" s="225"/>
      <c r="E113" s="225"/>
      <c r="F113" s="225"/>
      <c r="G113" s="225"/>
      <c r="H113" s="225"/>
      <c r="I113" s="225"/>
      <c r="J113" s="225"/>
      <c r="K113" s="225"/>
      <c r="L113" s="225"/>
      <c r="M113" s="225"/>
      <c r="N113" s="541"/>
      <c r="O113" s="541"/>
      <c r="P113" s="541"/>
      <c r="Q113" s="541"/>
      <c r="R113" s="541"/>
      <c r="S113" s="541"/>
      <c r="T113" s="527" t="str">
        <f>IF($N113=0,"",INDEX($AX$3:$BA$26,MATCH($B113,$AX$3:$AX$26,0),3))</f>
        <v/>
      </c>
      <c r="U113" s="527"/>
      <c r="V113" s="527"/>
      <c r="W113" s="542" t="str">
        <f>IF(N113=0,"",ROUNDDOWN($N113*$T113,2))</f>
        <v/>
      </c>
      <c r="X113" s="542"/>
      <c r="Y113" s="542"/>
      <c r="Z113" s="542"/>
      <c r="AA113" s="542"/>
      <c r="AB113" s="542"/>
      <c r="AC113" s="37"/>
      <c r="AD113" s="38"/>
      <c r="AE113" s="89" t="s">
        <v>37</v>
      </c>
      <c r="AF113" s="89"/>
      <c r="AG113" s="89" t="s">
        <v>32</v>
      </c>
      <c r="AH113" s="89"/>
      <c r="AI113" s="89" t="s">
        <v>31</v>
      </c>
      <c r="AJ113" s="22" t="s">
        <v>30</v>
      </c>
      <c r="AK113" s="527" t="str">
        <f>IF($AC114=0,"",INDEX($AX$3:$BA$26,MATCH($B113,$AX$3:$AX$26,0),4))</f>
        <v/>
      </c>
      <c r="AL113" s="527"/>
      <c r="AM113" s="527"/>
      <c r="AN113" s="37"/>
      <c r="AO113" s="38"/>
      <c r="AP113" s="89" t="s">
        <v>37</v>
      </c>
      <c r="AQ113" s="89"/>
      <c r="AR113" s="89" t="s">
        <v>32</v>
      </c>
      <c r="AS113" s="89"/>
      <c r="AT113" s="89" t="s">
        <v>31</v>
      </c>
      <c r="AU113" s="28" t="s">
        <v>30</v>
      </c>
    </row>
    <row r="114" spans="2:53" ht="12" customHeight="1">
      <c r="B114" s="519" t="str">
        <f>IF($B113=0,"",INDEX($AX$3:$AY$26,MATCH($B113,$AX$3:$AX$26,0),2))</f>
        <v/>
      </c>
      <c r="C114" s="394"/>
      <c r="D114" s="394"/>
      <c r="E114" s="394"/>
      <c r="F114" s="394"/>
      <c r="G114" s="394"/>
      <c r="H114" s="394"/>
      <c r="I114" s="394"/>
      <c r="J114" s="394"/>
      <c r="K114" s="394"/>
      <c r="L114" s="394"/>
      <c r="M114" s="394"/>
      <c r="N114" s="541"/>
      <c r="O114" s="541"/>
      <c r="P114" s="541"/>
      <c r="Q114" s="541"/>
      <c r="R114" s="541"/>
      <c r="S114" s="541"/>
      <c r="T114" s="527"/>
      <c r="U114" s="527"/>
      <c r="V114" s="527"/>
      <c r="W114" s="542"/>
      <c r="X114" s="542"/>
      <c r="Y114" s="542"/>
      <c r="Z114" s="542"/>
      <c r="AA114" s="542"/>
      <c r="AB114" s="542"/>
      <c r="AC114" s="306"/>
      <c r="AD114" s="307"/>
      <c r="AE114" s="307"/>
      <c r="AF114" s="307"/>
      <c r="AG114" s="307"/>
      <c r="AH114" s="307"/>
      <c r="AI114" s="307"/>
      <c r="AJ114" s="307"/>
      <c r="AK114" s="527"/>
      <c r="AL114" s="527"/>
      <c r="AM114" s="527"/>
      <c r="AN114" s="528" t="str">
        <f>IF($AC114=0,"",ROUNDDOWN($AC114*$AK113,0))</f>
        <v/>
      </c>
      <c r="AO114" s="529"/>
      <c r="AP114" s="529"/>
      <c r="AQ114" s="529"/>
      <c r="AR114" s="529"/>
      <c r="AS114" s="529"/>
      <c r="AT114" s="529"/>
      <c r="AU114" s="530"/>
    </row>
    <row r="115" spans="2:53" ht="12" customHeight="1">
      <c r="B115" s="518"/>
      <c r="C115" s="225"/>
      <c r="D115" s="225"/>
      <c r="E115" s="225"/>
      <c r="F115" s="225"/>
      <c r="G115" s="225"/>
      <c r="H115" s="225"/>
      <c r="I115" s="225"/>
      <c r="J115" s="225"/>
      <c r="K115" s="225"/>
      <c r="L115" s="225"/>
      <c r="M115" s="225"/>
      <c r="N115" s="541"/>
      <c r="O115" s="541"/>
      <c r="P115" s="541"/>
      <c r="Q115" s="541"/>
      <c r="R115" s="541"/>
      <c r="S115" s="541"/>
      <c r="T115" s="527" t="str">
        <f>IF($N115=0,"",INDEX($AX$3:$BA$26,MATCH($B115,$AX$3:$AX$26,0),3))</f>
        <v/>
      </c>
      <c r="U115" s="527"/>
      <c r="V115" s="527"/>
      <c r="W115" s="542" t="str">
        <f>IF(N115=0,"",ROUNDDOWN($N115*$T115,2))</f>
        <v/>
      </c>
      <c r="X115" s="542"/>
      <c r="Y115" s="542"/>
      <c r="Z115" s="542"/>
      <c r="AA115" s="542"/>
      <c r="AB115" s="542"/>
      <c r="AC115" s="37"/>
      <c r="AD115" s="38"/>
      <c r="AE115" s="89"/>
      <c r="AF115" s="89"/>
      <c r="AG115" s="89"/>
      <c r="AH115" s="89"/>
      <c r="AI115" s="89"/>
      <c r="AJ115" s="22"/>
      <c r="AK115" s="527" t="str">
        <f>IF($AC116=0,"",INDEX($AX$3:$BA$26,MATCH($B115,$AX$3:$AX$26,0),4))</f>
        <v/>
      </c>
      <c r="AL115" s="527"/>
      <c r="AM115" s="527"/>
      <c r="AN115" s="128"/>
      <c r="AO115" s="129"/>
      <c r="AP115" s="130"/>
      <c r="AQ115" s="130"/>
      <c r="AR115" s="130"/>
      <c r="AS115" s="130"/>
      <c r="AT115" s="130"/>
      <c r="AU115" s="131"/>
    </row>
    <row r="116" spans="2:53" ht="12" customHeight="1">
      <c r="B116" s="519" t="str">
        <f>IF($B115=0,"",INDEX($AX$3:$AY$26,MATCH($B115,$AX$3:$AX$26,0),2))</f>
        <v/>
      </c>
      <c r="C116" s="394"/>
      <c r="D116" s="394"/>
      <c r="E116" s="394"/>
      <c r="F116" s="394"/>
      <c r="G116" s="394"/>
      <c r="H116" s="394"/>
      <c r="I116" s="394"/>
      <c r="J116" s="394"/>
      <c r="K116" s="394"/>
      <c r="L116" s="394"/>
      <c r="M116" s="394"/>
      <c r="N116" s="541"/>
      <c r="O116" s="541"/>
      <c r="P116" s="541"/>
      <c r="Q116" s="541"/>
      <c r="R116" s="541"/>
      <c r="S116" s="541"/>
      <c r="T116" s="527"/>
      <c r="U116" s="527"/>
      <c r="V116" s="527"/>
      <c r="W116" s="542"/>
      <c r="X116" s="542"/>
      <c r="Y116" s="542"/>
      <c r="Z116" s="542"/>
      <c r="AA116" s="542"/>
      <c r="AB116" s="542"/>
      <c r="AC116" s="306"/>
      <c r="AD116" s="307"/>
      <c r="AE116" s="307"/>
      <c r="AF116" s="307"/>
      <c r="AG116" s="307"/>
      <c r="AH116" s="307"/>
      <c r="AI116" s="307"/>
      <c r="AJ116" s="307"/>
      <c r="AK116" s="527"/>
      <c r="AL116" s="527"/>
      <c r="AM116" s="527"/>
      <c r="AN116" s="528" t="str">
        <f>IF($AC116=0,"",ROUNDDOWN($AC116*$AK115,0))</f>
        <v/>
      </c>
      <c r="AO116" s="529"/>
      <c r="AP116" s="529"/>
      <c r="AQ116" s="529"/>
      <c r="AR116" s="529"/>
      <c r="AS116" s="529"/>
      <c r="AT116" s="529"/>
      <c r="AU116" s="530"/>
    </row>
    <row r="117" spans="2:53" ht="12" customHeight="1">
      <c r="B117" s="518"/>
      <c r="C117" s="225"/>
      <c r="D117" s="225"/>
      <c r="E117" s="225"/>
      <c r="F117" s="225"/>
      <c r="G117" s="225"/>
      <c r="H117" s="225"/>
      <c r="I117" s="225"/>
      <c r="J117" s="225"/>
      <c r="K117" s="225"/>
      <c r="L117" s="225"/>
      <c r="M117" s="225"/>
      <c r="N117" s="541"/>
      <c r="O117" s="541"/>
      <c r="P117" s="541"/>
      <c r="Q117" s="541"/>
      <c r="R117" s="541"/>
      <c r="S117" s="541"/>
      <c r="T117" s="527" t="str">
        <f>IF($N117=0,"",INDEX($AX$3:$BA$26,MATCH($B117,$AX$3:$AX$26,0),3))</f>
        <v/>
      </c>
      <c r="U117" s="527"/>
      <c r="V117" s="527"/>
      <c r="W117" s="542" t="str">
        <f>IF(N117=0,"",ROUNDDOWN($N117*$T117,2))</f>
        <v/>
      </c>
      <c r="X117" s="542"/>
      <c r="Y117" s="542"/>
      <c r="Z117" s="542"/>
      <c r="AA117" s="542"/>
      <c r="AB117" s="542"/>
      <c r="AC117" s="37"/>
      <c r="AD117" s="38"/>
      <c r="AE117" s="89"/>
      <c r="AF117" s="89"/>
      <c r="AG117" s="89"/>
      <c r="AH117" s="89"/>
      <c r="AI117" s="89"/>
      <c r="AJ117" s="22"/>
      <c r="AK117" s="527" t="str">
        <f>IF($AC118=0,"",INDEX($AX$3:$BA$26,MATCH($B117,$AX$3:$AX$26,0),4))</f>
        <v/>
      </c>
      <c r="AL117" s="527"/>
      <c r="AM117" s="527"/>
      <c r="AN117" s="128"/>
      <c r="AO117" s="129"/>
      <c r="AP117" s="130"/>
      <c r="AQ117" s="130"/>
      <c r="AR117" s="130"/>
      <c r="AS117" s="130"/>
      <c r="AT117" s="130"/>
      <c r="AU117" s="131"/>
    </row>
    <row r="118" spans="2:53" ht="12" customHeight="1">
      <c r="B118" s="519" t="str">
        <f>IF($B117=0,"",INDEX($AX$3:$AY$26,MATCH($B117,$AX$3:$AX$26,0),2))</f>
        <v/>
      </c>
      <c r="C118" s="394"/>
      <c r="D118" s="394"/>
      <c r="E118" s="394"/>
      <c r="F118" s="394"/>
      <c r="G118" s="394"/>
      <c r="H118" s="394"/>
      <c r="I118" s="394"/>
      <c r="J118" s="394"/>
      <c r="K118" s="394"/>
      <c r="L118" s="394"/>
      <c r="M118" s="394"/>
      <c r="N118" s="541"/>
      <c r="O118" s="541"/>
      <c r="P118" s="541"/>
      <c r="Q118" s="541"/>
      <c r="R118" s="541"/>
      <c r="S118" s="541"/>
      <c r="T118" s="527"/>
      <c r="U118" s="527"/>
      <c r="V118" s="527"/>
      <c r="W118" s="542"/>
      <c r="X118" s="542"/>
      <c r="Y118" s="542"/>
      <c r="Z118" s="542"/>
      <c r="AA118" s="542"/>
      <c r="AB118" s="542"/>
      <c r="AC118" s="306"/>
      <c r="AD118" s="307"/>
      <c r="AE118" s="307"/>
      <c r="AF118" s="307"/>
      <c r="AG118" s="307"/>
      <c r="AH118" s="307"/>
      <c r="AI118" s="307"/>
      <c r="AJ118" s="307"/>
      <c r="AK118" s="527"/>
      <c r="AL118" s="527"/>
      <c r="AM118" s="527"/>
      <c r="AN118" s="528" t="str">
        <f>IF($AC118=0,"",ROUNDDOWN($AC118*$AK117,0))</f>
        <v/>
      </c>
      <c r="AO118" s="529"/>
      <c r="AP118" s="529"/>
      <c r="AQ118" s="529"/>
      <c r="AR118" s="529"/>
      <c r="AS118" s="529"/>
      <c r="AT118" s="529"/>
      <c r="AU118" s="530"/>
    </row>
    <row r="119" spans="2:53" ht="12" customHeight="1">
      <c r="B119" s="518"/>
      <c r="C119" s="225"/>
      <c r="D119" s="225"/>
      <c r="E119" s="225"/>
      <c r="F119" s="225"/>
      <c r="G119" s="225"/>
      <c r="H119" s="225"/>
      <c r="I119" s="225"/>
      <c r="J119" s="225"/>
      <c r="K119" s="225"/>
      <c r="L119" s="225"/>
      <c r="M119" s="225"/>
      <c r="N119" s="541"/>
      <c r="O119" s="541"/>
      <c r="P119" s="541"/>
      <c r="Q119" s="541"/>
      <c r="R119" s="541"/>
      <c r="S119" s="541"/>
      <c r="T119" s="527" t="str">
        <f>IF($N119=0,"",INDEX($AX$3:$BA$26,MATCH($B119,$AX$3:$AX$26,0),3))</f>
        <v/>
      </c>
      <c r="U119" s="527"/>
      <c r="V119" s="527"/>
      <c r="W119" s="542" t="str">
        <f>IF(N119=0,"",ROUNDDOWN($N119*$T119,2))</f>
        <v/>
      </c>
      <c r="X119" s="542"/>
      <c r="Y119" s="542"/>
      <c r="Z119" s="542"/>
      <c r="AA119" s="542"/>
      <c r="AB119" s="542"/>
      <c r="AC119" s="37"/>
      <c r="AD119" s="38"/>
      <c r="AE119" s="89"/>
      <c r="AF119" s="89"/>
      <c r="AG119" s="89"/>
      <c r="AH119" s="89"/>
      <c r="AI119" s="89"/>
      <c r="AJ119" s="22"/>
      <c r="AK119" s="527" t="str">
        <f>IF($AC120=0,"",INDEX($AX$3:$BA$26,MATCH($B119,$AX$3:$AX$26,0),4))</f>
        <v/>
      </c>
      <c r="AL119" s="527"/>
      <c r="AM119" s="527"/>
      <c r="AN119" s="128"/>
      <c r="AO119" s="129"/>
      <c r="AP119" s="130"/>
      <c r="AQ119" s="130"/>
      <c r="AR119" s="130"/>
      <c r="AS119" s="130"/>
      <c r="AT119" s="130"/>
      <c r="AU119" s="131"/>
    </row>
    <row r="120" spans="2:53" ht="12" customHeight="1">
      <c r="B120" s="519" t="str">
        <f>IF($B119=0,"",INDEX($AX$3:$AY$26,MATCH($B119,$AX$3:$AX$26,0),2))</f>
        <v/>
      </c>
      <c r="C120" s="394"/>
      <c r="D120" s="394"/>
      <c r="E120" s="394"/>
      <c r="F120" s="394"/>
      <c r="G120" s="394"/>
      <c r="H120" s="394"/>
      <c r="I120" s="394"/>
      <c r="J120" s="394"/>
      <c r="K120" s="394"/>
      <c r="L120" s="394"/>
      <c r="M120" s="394"/>
      <c r="N120" s="541"/>
      <c r="O120" s="541"/>
      <c r="P120" s="541"/>
      <c r="Q120" s="541"/>
      <c r="R120" s="541"/>
      <c r="S120" s="541"/>
      <c r="T120" s="527"/>
      <c r="U120" s="527"/>
      <c r="V120" s="527"/>
      <c r="W120" s="542"/>
      <c r="X120" s="542"/>
      <c r="Y120" s="542"/>
      <c r="Z120" s="542"/>
      <c r="AA120" s="542"/>
      <c r="AB120" s="542"/>
      <c r="AC120" s="306"/>
      <c r="AD120" s="307"/>
      <c r="AE120" s="307"/>
      <c r="AF120" s="307"/>
      <c r="AG120" s="307"/>
      <c r="AH120" s="307"/>
      <c r="AI120" s="307"/>
      <c r="AJ120" s="307"/>
      <c r="AK120" s="527"/>
      <c r="AL120" s="527"/>
      <c r="AM120" s="527"/>
      <c r="AN120" s="528" t="str">
        <f>IF($AC120=0,"",ROUNDDOWN($AC120*$AK119,0))</f>
        <v/>
      </c>
      <c r="AO120" s="529"/>
      <c r="AP120" s="529"/>
      <c r="AQ120" s="529"/>
      <c r="AR120" s="529"/>
      <c r="AS120" s="529"/>
      <c r="AT120" s="529"/>
      <c r="AU120" s="530"/>
    </row>
    <row r="121" spans="2:53" ht="12" customHeight="1">
      <c r="B121" s="520" t="s">
        <v>252</v>
      </c>
      <c r="C121" s="364"/>
      <c r="D121" s="364"/>
      <c r="E121" s="364"/>
      <c r="F121" s="364"/>
      <c r="G121" s="364"/>
      <c r="H121" s="364"/>
      <c r="I121" s="364"/>
      <c r="J121" s="364"/>
      <c r="K121" s="364"/>
      <c r="L121" s="364"/>
      <c r="M121" s="364"/>
      <c r="N121" s="521"/>
      <c r="O121" s="522"/>
      <c r="P121" s="522"/>
      <c r="Q121" s="522"/>
      <c r="R121" s="522"/>
      <c r="S121" s="522"/>
      <c r="T121" s="522"/>
      <c r="U121" s="522"/>
      <c r="V121" s="522"/>
      <c r="W121" s="522"/>
      <c r="X121" s="522"/>
      <c r="Y121" s="522"/>
      <c r="Z121" s="522"/>
      <c r="AA121" s="522"/>
      <c r="AB121" s="523"/>
      <c r="AC121" s="37"/>
      <c r="AD121" s="38"/>
      <c r="AE121" s="89"/>
      <c r="AF121" s="89"/>
      <c r="AG121" s="89"/>
      <c r="AH121" s="89"/>
      <c r="AI121" s="89"/>
      <c r="AJ121" s="22"/>
      <c r="AK121" s="527" t="str">
        <f>IF($AC122=0,"",INDEX($AX$3:$BA$26,MATCH($B121,$AX$3:$AX$26,0),4))</f>
        <v/>
      </c>
      <c r="AL121" s="527"/>
      <c r="AM121" s="527"/>
      <c r="AN121" s="128"/>
      <c r="AO121" s="129"/>
      <c r="AP121" s="130"/>
      <c r="AQ121" s="130"/>
      <c r="AR121" s="130"/>
      <c r="AS121" s="130"/>
      <c r="AT121" s="130"/>
      <c r="AU121" s="131"/>
    </row>
    <row r="122" spans="2:53" ht="12" customHeight="1">
      <c r="B122" s="519" t="str">
        <f>IF($B121=0,"",INDEX($AX$3:$AY$26,MATCH($B121,$AX$3:$AX$26,0),2))</f>
        <v>（雇用改善助成対象事業所）</v>
      </c>
      <c r="C122" s="394"/>
      <c r="D122" s="394"/>
      <c r="E122" s="394"/>
      <c r="F122" s="394"/>
      <c r="G122" s="394"/>
      <c r="H122" s="394"/>
      <c r="I122" s="394"/>
      <c r="J122" s="394"/>
      <c r="K122" s="394"/>
      <c r="L122" s="394"/>
      <c r="M122" s="394"/>
      <c r="N122" s="524"/>
      <c r="O122" s="525"/>
      <c r="P122" s="525"/>
      <c r="Q122" s="525"/>
      <c r="R122" s="525"/>
      <c r="S122" s="525"/>
      <c r="T122" s="525"/>
      <c r="U122" s="525"/>
      <c r="V122" s="525"/>
      <c r="W122" s="525"/>
      <c r="X122" s="525"/>
      <c r="Y122" s="525"/>
      <c r="Z122" s="525"/>
      <c r="AA122" s="525"/>
      <c r="AB122" s="526"/>
      <c r="AC122" s="306"/>
      <c r="AD122" s="307"/>
      <c r="AE122" s="307"/>
      <c r="AF122" s="307"/>
      <c r="AG122" s="307"/>
      <c r="AH122" s="307"/>
      <c r="AI122" s="307"/>
      <c r="AJ122" s="307"/>
      <c r="AK122" s="527"/>
      <c r="AL122" s="527"/>
      <c r="AM122" s="527"/>
      <c r="AN122" s="528" t="str">
        <f>IF($AC122=0,"",ROUNDDOWN($AC122*$AK121,0))</f>
        <v/>
      </c>
      <c r="AO122" s="529"/>
      <c r="AP122" s="529"/>
      <c r="AQ122" s="529"/>
      <c r="AR122" s="529"/>
      <c r="AS122" s="529"/>
      <c r="AT122" s="529"/>
      <c r="AU122" s="530"/>
    </row>
    <row r="123" spans="2:53" ht="12" customHeight="1">
      <c r="B123" s="531" t="s">
        <v>144</v>
      </c>
      <c r="C123" s="532"/>
      <c r="D123" s="532"/>
      <c r="E123" s="532"/>
      <c r="F123" s="532"/>
      <c r="G123" s="532"/>
      <c r="H123" s="532"/>
      <c r="I123" s="532"/>
      <c r="J123" s="532"/>
      <c r="K123" s="532"/>
      <c r="L123" s="532"/>
      <c r="M123" s="533"/>
      <c r="N123" s="507">
        <f>SUM(N113:S120)</f>
        <v>0</v>
      </c>
      <c r="O123" s="507"/>
      <c r="P123" s="507"/>
      <c r="Q123" s="507"/>
      <c r="R123" s="507"/>
      <c r="S123" s="507"/>
      <c r="T123" s="537"/>
      <c r="U123" s="537"/>
      <c r="V123" s="537"/>
      <c r="W123" s="507">
        <f>SUM(W113:AB120)</f>
        <v>0</v>
      </c>
      <c r="X123" s="507"/>
      <c r="Y123" s="507"/>
      <c r="Z123" s="507"/>
      <c r="AA123" s="507"/>
      <c r="AB123" s="507"/>
      <c r="AC123" s="37"/>
      <c r="AD123" s="38"/>
      <c r="AE123" s="89"/>
      <c r="AF123" s="89"/>
      <c r="AG123" s="89"/>
      <c r="AH123" s="89"/>
      <c r="AI123" s="89"/>
      <c r="AJ123" s="22"/>
      <c r="AK123" s="537"/>
      <c r="AL123" s="537"/>
      <c r="AM123" s="537"/>
      <c r="AN123" s="37"/>
      <c r="AO123" s="38"/>
      <c r="AP123" s="89"/>
      <c r="AQ123" s="89"/>
      <c r="AR123" s="89"/>
      <c r="AS123" s="89"/>
      <c r="AT123" s="89"/>
      <c r="AU123" s="28"/>
    </row>
    <row r="124" spans="2:53" ht="12" customHeight="1" thickBot="1">
      <c r="B124" s="534"/>
      <c r="C124" s="535"/>
      <c r="D124" s="535"/>
      <c r="E124" s="535"/>
      <c r="F124" s="535"/>
      <c r="G124" s="535"/>
      <c r="H124" s="535"/>
      <c r="I124" s="535"/>
      <c r="J124" s="535"/>
      <c r="K124" s="535"/>
      <c r="L124" s="535"/>
      <c r="M124" s="536"/>
      <c r="N124" s="508"/>
      <c r="O124" s="508"/>
      <c r="P124" s="508"/>
      <c r="Q124" s="508"/>
      <c r="R124" s="508"/>
      <c r="S124" s="508"/>
      <c r="T124" s="538"/>
      <c r="U124" s="538"/>
      <c r="V124" s="538"/>
      <c r="W124" s="508"/>
      <c r="X124" s="508"/>
      <c r="Y124" s="508"/>
      <c r="Z124" s="508"/>
      <c r="AA124" s="508"/>
      <c r="AB124" s="508"/>
      <c r="AC124" s="539">
        <f>SUM(AC114:AJ123)</f>
        <v>0</v>
      </c>
      <c r="AD124" s="540"/>
      <c r="AE124" s="540"/>
      <c r="AF124" s="540"/>
      <c r="AG124" s="540"/>
      <c r="AH124" s="540"/>
      <c r="AI124" s="540"/>
      <c r="AJ124" s="540"/>
      <c r="AK124" s="538"/>
      <c r="AL124" s="538"/>
      <c r="AM124" s="538"/>
      <c r="AN124" s="359">
        <f>SUM(AN114:AU122)</f>
        <v>0</v>
      </c>
      <c r="AO124" s="360"/>
      <c r="AP124" s="360"/>
      <c r="AQ124" s="360"/>
      <c r="AR124" s="360"/>
      <c r="AS124" s="360"/>
      <c r="AT124" s="360"/>
      <c r="AU124" s="363"/>
    </row>
    <row r="125" spans="2:53" ht="12" customHeight="1">
      <c r="B125" s="503" t="s">
        <v>289</v>
      </c>
      <c r="C125" s="504"/>
      <c r="D125" s="504"/>
      <c r="E125" s="504"/>
      <c r="F125" s="504"/>
      <c r="G125" s="504"/>
      <c r="H125" s="504"/>
      <c r="I125" s="504"/>
      <c r="J125" s="504"/>
      <c r="K125" s="504"/>
      <c r="L125" s="504"/>
      <c r="M125" s="504"/>
      <c r="N125" s="504"/>
      <c r="O125" s="504"/>
      <c r="P125" s="504"/>
      <c r="Q125" s="504"/>
      <c r="R125" s="504"/>
      <c r="S125" s="504"/>
      <c r="T125" s="504"/>
      <c r="U125" s="504"/>
      <c r="V125" s="504"/>
      <c r="W125" s="507">
        <f>W$22+W$39+W$64+W$81+W$106+W$123+W$148+W$165+W$190+W$207+W$232+W$249</f>
        <v>0</v>
      </c>
      <c r="X125" s="507"/>
      <c r="Y125" s="507"/>
      <c r="Z125" s="507"/>
      <c r="AA125" s="507"/>
      <c r="AB125" s="507"/>
      <c r="AC125" s="509" t="s">
        <v>290</v>
      </c>
      <c r="AD125" s="510"/>
      <c r="AE125" s="510"/>
      <c r="AF125" s="510"/>
      <c r="AG125" s="510"/>
      <c r="AH125" s="510"/>
      <c r="AI125" s="510"/>
      <c r="AJ125" s="510"/>
      <c r="AK125" s="510"/>
      <c r="AL125" s="510"/>
      <c r="AM125" s="510"/>
      <c r="AN125" s="37"/>
      <c r="AO125" s="38"/>
      <c r="AP125" s="89"/>
      <c r="AQ125" s="89"/>
      <c r="AR125" s="89"/>
      <c r="AS125" s="89"/>
      <c r="AT125" s="89"/>
      <c r="AU125" s="28"/>
    </row>
    <row r="126" spans="2:53" ht="12" customHeight="1" thickBot="1">
      <c r="B126" s="505"/>
      <c r="C126" s="506"/>
      <c r="D126" s="506"/>
      <c r="E126" s="506"/>
      <c r="F126" s="506"/>
      <c r="G126" s="506"/>
      <c r="H126" s="506"/>
      <c r="I126" s="506"/>
      <c r="J126" s="506"/>
      <c r="K126" s="506"/>
      <c r="L126" s="506"/>
      <c r="M126" s="506"/>
      <c r="N126" s="506"/>
      <c r="O126" s="506"/>
      <c r="P126" s="506"/>
      <c r="Q126" s="506"/>
      <c r="R126" s="506"/>
      <c r="S126" s="506"/>
      <c r="T126" s="506"/>
      <c r="U126" s="506"/>
      <c r="V126" s="506"/>
      <c r="W126" s="508"/>
      <c r="X126" s="508"/>
      <c r="Y126" s="508"/>
      <c r="Z126" s="508"/>
      <c r="AA126" s="508"/>
      <c r="AB126" s="508"/>
      <c r="AC126" s="511"/>
      <c r="AD126" s="512"/>
      <c r="AE126" s="512"/>
      <c r="AF126" s="512"/>
      <c r="AG126" s="512"/>
      <c r="AH126" s="512"/>
      <c r="AI126" s="512"/>
      <c r="AJ126" s="512"/>
      <c r="AK126" s="512"/>
      <c r="AL126" s="512"/>
      <c r="AM126" s="512"/>
      <c r="AN126" s="359">
        <f>AN$23+AN$40+AN$65+AN$82+AN$107+AN$124+AN$149+AN$166+AN$191+AN$208+AN$233+AN$250</f>
        <v>0</v>
      </c>
      <c r="AO126" s="360"/>
      <c r="AP126" s="360"/>
      <c r="AQ126" s="360"/>
      <c r="AR126" s="360"/>
      <c r="AS126" s="360"/>
      <c r="AT126" s="360"/>
      <c r="AU126" s="363"/>
    </row>
    <row r="127" spans="2:53" ht="12" customHeight="1" thickBot="1">
      <c r="B127" s="34"/>
      <c r="C127" s="34"/>
      <c r="D127" s="34"/>
      <c r="E127" s="34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3"/>
      <c r="T127" s="103"/>
      <c r="U127" s="103"/>
      <c r="V127" s="103"/>
      <c r="W127" s="103"/>
      <c r="X127" s="103"/>
      <c r="Y127" s="69"/>
      <c r="Z127" s="69"/>
      <c r="AA127" s="69"/>
      <c r="AB127" s="69"/>
      <c r="AC127" s="69"/>
      <c r="AD127" s="69"/>
      <c r="AE127" s="34"/>
      <c r="AF127" s="34"/>
      <c r="AG127" s="34"/>
      <c r="AH127" s="34"/>
      <c r="AI127" s="100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</row>
    <row r="128" spans="2:53" ht="12" customHeight="1">
      <c r="K128" s="34"/>
      <c r="L128" s="34"/>
      <c r="M128" s="34"/>
      <c r="N128" s="425"/>
      <c r="O128" s="425"/>
      <c r="P128" s="425"/>
      <c r="Q128" s="425"/>
      <c r="R128" s="425"/>
      <c r="S128" s="425"/>
      <c r="T128" s="34"/>
      <c r="U128" s="34"/>
      <c r="V128" s="34"/>
      <c r="W128" s="499" t="s">
        <v>140</v>
      </c>
      <c r="X128" s="10"/>
      <c r="Y128" s="10"/>
      <c r="Z128" s="10"/>
      <c r="AA128" s="10"/>
      <c r="AB128" s="10"/>
      <c r="AC128" s="10"/>
      <c r="AD128" s="10"/>
      <c r="AE128" s="431" t="s">
        <v>124</v>
      </c>
      <c r="AF128" s="432"/>
      <c r="AG128" s="294" t="s">
        <v>17</v>
      </c>
      <c r="AH128" s="295"/>
      <c r="AI128" s="295"/>
      <c r="AJ128" s="431" t="s">
        <v>77</v>
      </c>
      <c r="AK128" s="201"/>
      <c r="AL128" s="432"/>
      <c r="AM128" s="431" t="s">
        <v>133</v>
      </c>
      <c r="AN128" s="432"/>
      <c r="AO128" s="433" t="s">
        <v>90</v>
      </c>
      <c r="AP128" s="433"/>
      <c r="AQ128" s="433"/>
      <c r="AR128" s="433"/>
      <c r="AS128" s="433"/>
      <c r="AT128" s="434" t="s">
        <v>91</v>
      </c>
      <c r="AU128" s="435"/>
      <c r="AZ128" s="126"/>
      <c r="BA128" s="126"/>
    </row>
    <row r="129" spans="2:48" ht="12" customHeight="1">
      <c r="B129" s="498" t="s">
        <v>229</v>
      </c>
      <c r="C129" s="498"/>
      <c r="D129" s="498"/>
      <c r="E129" s="498"/>
      <c r="F129" s="498"/>
      <c r="G129" s="498"/>
      <c r="H129" s="498"/>
      <c r="I129" s="498"/>
      <c r="J129" s="498"/>
      <c r="K129" s="498"/>
      <c r="L129" s="498"/>
      <c r="M129" s="498"/>
      <c r="N129" s="498"/>
      <c r="O129" s="498"/>
      <c r="P129" s="498"/>
      <c r="Q129" s="498"/>
      <c r="R129" s="498"/>
      <c r="S129" s="498"/>
      <c r="T129" s="498"/>
      <c r="U129" s="498"/>
      <c r="V129" s="498"/>
      <c r="W129" s="500"/>
      <c r="X129" s="401" t="str">
        <f>IF('事業所税の申告書（第44号様式）'!$B$15="","",'事業所税の申告書（第44号様式）'!$B$15)</f>
        <v/>
      </c>
      <c r="Y129" s="402"/>
      <c r="Z129" s="402"/>
      <c r="AA129" s="402"/>
      <c r="AB129" s="402"/>
      <c r="AC129" s="402"/>
      <c r="AD129" s="52" t="s">
        <v>99</v>
      </c>
      <c r="AE129" s="437" t="s">
        <v>130</v>
      </c>
      <c r="AF129" s="438"/>
      <c r="AG129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129" s="217"/>
      <c r="AI129" s="217"/>
      <c r="AJ129" s="230"/>
      <c r="AK129" s="217"/>
      <c r="AL129" s="218"/>
      <c r="AM129" s="230"/>
      <c r="AN129" s="218"/>
      <c r="AO129" s="441" t="str">
        <f>CONCATENATE('事業所税の申告書（第44号様式）'!$AK$4,'事業所税の申告書（第44号様式）'!$AL$4,'事業所税の申告書（第44号様式）'!$AM$4,'事業所税の申告書（第44号様式）'!$Z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129" s="441"/>
      <c r="AQ129" s="441"/>
      <c r="AR129" s="441"/>
      <c r="AS129" s="441"/>
      <c r="AT129" s="230"/>
      <c r="AU129" s="259"/>
      <c r="AV129" s="513" t="s">
        <v>230</v>
      </c>
    </row>
    <row r="130" spans="2:48" ht="12" customHeight="1">
      <c r="B130" s="498"/>
      <c r="C130" s="498"/>
      <c r="D130" s="498"/>
      <c r="E130" s="498"/>
      <c r="F130" s="498"/>
      <c r="G130" s="498"/>
      <c r="H130" s="498"/>
      <c r="I130" s="498"/>
      <c r="J130" s="498"/>
      <c r="K130" s="498"/>
      <c r="L130" s="498"/>
      <c r="M130" s="498"/>
      <c r="N130" s="498"/>
      <c r="O130" s="498"/>
      <c r="P130" s="498"/>
      <c r="Q130" s="498"/>
      <c r="R130" s="498"/>
      <c r="S130" s="498"/>
      <c r="T130" s="498"/>
      <c r="U130" s="498"/>
      <c r="V130" s="498"/>
      <c r="W130" s="500"/>
      <c r="X130" s="31"/>
      <c r="Y130" s="30"/>
      <c r="Z130" s="30"/>
      <c r="AA130" s="30"/>
      <c r="AB130" s="30"/>
      <c r="AC130" s="30"/>
      <c r="AD130" s="30"/>
      <c r="AE130" s="439"/>
      <c r="AF130" s="440"/>
      <c r="AG130" s="231"/>
      <c r="AH130" s="263"/>
      <c r="AI130" s="263"/>
      <c r="AJ130" s="231"/>
      <c r="AK130" s="263"/>
      <c r="AL130" s="232"/>
      <c r="AM130" s="231"/>
      <c r="AN130" s="232"/>
      <c r="AO130" s="441"/>
      <c r="AP130" s="441"/>
      <c r="AQ130" s="441"/>
      <c r="AR130" s="441"/>
      <c r="AS130" s="441"/>
      <c r="AT130" s="231"/>
      <c r="AU130" s="260"/>
      <c r="AV130" s="513"/>
    </row>
    <row r="131" spans="2:48" ht="12" customHeight="1">
      <c r="B131" s="34"/>
      <c r="C131" s="34"/>
      <c r="D131" s="34"/>
      <c r="E131" s="34"/>
      <c r="F131" s="34"/>
      <c r="G131" s="34"/>
      <c r="H131" s="34"/>
      <c r="I131" s="34"/>
      <c r="J131" s="34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500"/>
      <c r="X131" s="401" t="str">
        <f>IF('事業所税の申告書（第44号様式）'!$K$15="","",'事業所税の申告書（第44号様式）'!$K$15)</f>
        <v/>
      </c>
      <c r="Y131" s="402"/>
      <c r="Z131" s="402"/>
      <c r="AA131" s="402"/>
      <c r="AB131" s="402"/>
      <c r="AC131" s="402"/>
      <c r="AD131" s="53" t="s">
        <v>100</v>
      </c>
      <c r="AE131" s="403" t="s">
        <v>106</v>
      </c>
      <c r="AF131" s="404"/>
      <c r="AG131" s="404"/>
      <c r="AH131" s="405"/>
      <c r="AI131" s="406" t="str">
        <f>IF('事業所税の申告書（第44号様式）'!$F$9="","",'事業所税の申告書（第44号様式）'!$F$9)</f>
        <v/>
      </c>
      <c r="AJ131" s="407"/>
      <c r="AK131" s="407"/>
      <c r="AL131" s="407"/>
      <c r="AM131" s="407"/>
      <c r="AN131" s="407"/>
      <c r="AO131" s="407"/>
      <c r="AP131" s="407"/>
      <c r="AQ131" s="407"/>
      <c r="AR131" s="407"/>
      <c r="AS131" s="407"/>
      <c r="AT131" s="407"/>
      <c r="AU131" s="408"/>
      <c r="AV131" s="513"/>
    </row>
    <row r="132" spans="2:48" ht="12" customHeight="1" thickBot="1">
      <c r="B132" s="34"/>
      <c r="C132" s="34"/>
      <c r="D132" s="34"/>
      <c r="E132" s="34"/>
      <c r="F132" s="34"/>
      <c r="G132" s="34"/>
      <c r="H132" s="34"/>
      <c r="I132" s="34"/>
      <c r="J132" s="34"/>
      <c r="K132" s="72"/>
      <c r="L132" s="72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500"/>
      <c r="X132" s="34"/>
      <c r="Y132" s="34"/>
      <c r="Z132" s="34"/>
      <c r="AA132" s="34"/>
      <c r="AB132" s="34"/>
      <c r="AC132" s="34"/>
      <c r="AD132" s="57"/>
      <c r="AE132" s="424" t="s">
        <v>107</v>
      </c>
      <c r="AF132" s="425"/>
      <c r="AG132" s="425"/>
      <c r="AH132" s="426"/>
      <c r="AI132" s="453"/>
      <c r="AJ132" s="454"/>
      <c r="AK132" s="454"/>
      <c r="AL132" s="454"/>
      <c r="AM132" s="454"/>
      <c r="AN132" s="454"/>
      <c r="AO132" s="454"/>
      <c r="AP132" s="454"/>
      <c r="AQ132" s="454"/>
      <c r="AR132" s="454"/>
      <c r="AS132" s="454"/>
      <c r="AT132" s="454"/>
      <c r="AU132" s="455"/>
      <c r="AV132" s="513"/>
    </row>
    <row r="133" spans="2:48" ht="12" customHeight="1">
      <c r="B133" s="73"/>
      <c r="C133" s="74"/>
      <c r="D133" s="74"/>
      <c r="E133" s="107"/>
      <c r="F133" s="417" t="s">
        <v>126</v>
      </c>
      <c r="G133" s="418"/>
      <c r="H133" s="418"/>
      <c r="I133" s="418"/>
      <c r="J133" s="419"/>
      <c r="K133" s="483"/>
      <c r="L133" s="484"/>
      <c r="M133" s="484"/>
      <c r="N133" s="484"/>
      <c r="O133" s="484"/>
      <c r="P133" s="484"/>
      <c r="Q133" s="484"/>
      <c r="R133" s="484"/>
      <c r="S133" s="484"/>
      <c r="T133" s="484"/>
      <c r="U133" s="484"/>
      <c r="V133" s="485"/>
      <c r="W133" s="486" t="s">
        <v>141</v>
      </c>
      <c r="X133" s="486"/>
      <c r="Y133" s="486"/>
      <c r="Z133" s="486"/>
      <c r="AA133" s="486"/>
      <c r="AB133" s="486"/>
      <c r="AC133" s="488" t="str">
        <f>IF($K133="","",INDEX($BB$3:$BC$253,MATCH($K133,$BB$3:$BB$253,0),2))</f>
        <v/>
      </c>
      <c r="AD133" s="488"/>
      <c r="AE133" s="488"/>
      <c r="AF133" s="488"/>
      <c r="AG133" s="488"/>
      <c r="AH133" s="488"/>
      <c r="AI133" s="488"/>
      <c r="AJ133" s="488"/>
      <c r="AK133" s="488"/>
      <c r="AL133" s="488"/>
      <c r="AM133" s="488"/>
      <c r="AN133" s="488"/>
      <c r="AO133" s="488"/>
      <c r="AP133" s="488"/>
      <c r="AQ133" s="488"/>
      <c r="AR133" s="488"/>
      <c r="AS133" s="488"/>
      <c r="AT133" s="488"/>
      <c r="AU133" s="489"/>
      <c r="AV133" s="245"/>
    </row>
    <row r="134" spans="2:48" ht="12" customHeight="1">
      <c r="B134" s="81"/>
      <c r="C134" s="41"/>
      <c r="D134" s="41"/>
      <c r="E134" s="106"/>
      <c r="F134" s="420"/>
      <c r="G134" s="421"/>
      <c r="H134" s="421"/>
      <c r="I134" s="421"/>
      <c r="J134" s="422"/>
      <c r="K134" s="254"/>
      <c r="L134" s="255"/>
      <c r="M134" s="255"/>
      <c r="N134" s="255"/>
      <c r="O134" s="255"/>
      <c r="P134" s="255"/>
      <c r="Q134" s="255"/>
      <c r="R134" s="255"/>
      <c r="S134" s="255"/>
      <c r="T134" s="255"/>
      <c r="U134" s="255"/>
      <c r="V134" s="256"/>
      <c r="W134" s="487"/>
      <c r="X134" s="487"/>
      <c r="Y134" s="487"/>
      <c r="Z134" s="487"/>
      <c r="AA134" s="487"/>
      <c r="AB134" s="487"/>
      <c r="AC134" s="490"/>
      <c r="AD134" s="490"/>
      <c r="AE134" s="490"/>
      <c r="AF134" s="490"/>
      <c r="AG134" s="490"/>
      <c r="AH134" s="490"/>
      <c r="AI134" s="490"/>
      <c r="AJ134" s="490"/>
      <c r="AK134" s="490"/>
      <c r="AL134" s="490"/>
      <c r="AM134" s="490"/>
      <c r="AN134" s="490"/>
      <c r="AO134" s="490"/>
      <c r="AP134" s="490"/>
      <c r="AQ134" s="490"/>
      <c r="AR134" s="490"/>
      <c r="AS134" s="490"/>
      <c r="AT134" s="490"/>
      <c r="AU134" s="491"/>
      <c r="AV134" s="245"/>
    </row>
    <row r="135" spans="2:48" ht="12" customHeight="1">
      <c r="B135" s="514" t="s">
        <v>231</v>
      </c>
      <c r="C135" s="479"/>
      <c r="D135" s="479"/>
      <c r="E135" s="479"/>
      <c r="F135" s="479"/>
      <c r="G135" s="479"/>
      <c r="H135" s="479"/>
      <c r="I135" s="479"/>
      <c r="J135" s="479"/>
      <c r="K135" s="479"/>
      <c r="L135" s="479"/>
      <c r="M135" s="480"/>
      <c r="N135" s="543" t="s">
        <v>18</v>
      </c>
      <c r="O135" s="544"/>
      <c r="P135" s="544"/>
      <c r="Q135" s="544"/>
      <c r="R135" s="544"/>
      <c r="S135" s="544"/>
      <c r="T135" s="544"/>
      <c r="U135" s="544"/>
      <c r="V135" s="544"/>
      <c r="W135" s="544"/>
      <c r="X135" s="544"/>
      <c r="Y135" s="544"/>
      <c r="Z135" s="544"/>
      <c r="AA135" s="544"/>
      <c r="AB135" s="544"/>
      <c r="AC135" s="544" t="s">
        <v>36</v>
      </c>
      <c r="AD135" s="544"/>
      <c r="AE135" s="544"/>
      <c r="AF135" s="544"/>
      <c r="AG135" s="544"/>
      <c r="AH135" s="544"/>
      <c r="AI135" s="544"/>
      <c r="AJ135" s="544"/>
      <c r="AK135" s="544"/>
      <c r="AL135" s="544"/>
      <c r="AM135" s="544"/>
      <c r="AN135" s="544"/>
      <c r="AO135" s="544"/>
      <c r="AP135" s="544"/>
      <c r="AQ135" s="544"/>
      <c r="AR135" s="544"/>
      <c r="AS135" s="544"/>
      <c r="AT135" s="544"/>
      <c r="AU135" s="545"/>
      <c r="AV135" s="245"/>
    </row>
    <row r="136" spans="2:48" ht="12" customHeight="1">
      <c r="B136" s="515"/>
      <c r="C136" s="516"/>
      <c r="D136" s="516"/>
      <c r="E136" s="516"/>
      <c r="F136" s="516"/>
      <c r="G136" s="516"/>
      <c r="H136" s="516"/>
      <c r="I136" s="516"/>
      <c r="J136" s="516"/>
      <c r="K136" s="516"/>
      <c r="L136" s="516"/>
      <c r="M136" s="517"/>
      <c r="N136" s="546" t="s">
        <v>283</v>
      </c>
      <c r="O136" s="547"/>
      <c r="P136" s="547"/>
      <c r="Q136" s="547"/>
      <c r="R136" s="547"/>
      <c r="S136" s="548"/>
      <c r="T136" s="550" t="s">
        <v>287</v>
      </c>
      <c r="U136" s="550"/>
      <c r="V136" s="550"/>
      <c r="W136" s="550" t="s">
        <v>284</v>
      </c>
      <c r="X136" s="550"/>
      <c r="Y136" s="550"/>
      <c r="Z136" s="550"/>
      <c r="AA136" s="550"/>
      <c r="AB136" s="550"/>
      <c r="AC136" s="546" t="s">
        <v>285</v>
      </c>
      <c r="AD136" s="404"/>
      <c r="AE136" s="404"/>
      <c r="AF136" s="404"/>
      <c r="AG136" s="404"/>
      <c r="AH136" s="404"/>
      <c r="AI136" s="404"/>
      <c r="AJ136" s="405"/>
      <c r="AK136" s="550" t="s">
        <v>286</v>
      </c>
      <c r="AL136" s="550"/>
      <c r="AM136" s="550"/>
      <c r="AN136" s="546" t="s">
        <v>288</v>
      </c>
      <c r="AO136" s="404"/>
      <c r="AP136" s="404"/>
      <c r="AQ136" s="404"/>
      <c r="AR136" s="404"/>
      <c r="AS136" s="404"/>
      <c r="AT136" s="404"/>
      <c r="AU136" s="552"/>
      <c r="AV136" s="245"/>
    </row>
    <row r="137" spans="2:48" ht="12" customHeight="1">
      <c r="B137" s="515"/>
      <c r="C137" s="516"/>
      <c r="D137" s="516"/>
      <c r="E137" s="516"/>
      <c r="F137" s="516"/>
      <c r="G137" s="516"/>
      <c r="H137" s="516"/>
      <c r="I137" s="516"/>
      <c r="J137" s="516"/>
      <c r="K137" s="516"/>
      <c r="L137" s="516"/>
      <c r="M137" s="517"/>
      <c r="N137" s="437"/>
      <c r="O137" s="549"/>
      <c r="P137" s="549"/>
      <c r="Q137" s="549"/>
      <c r="R137" s="549"/>
      <c r="S137" s="438"/>
      <c r="T137" s="551"/>
      <c r="U137" s="551"/>
      <c r="V137" s="551"/>
      <c r="W137" s="551"/>
      <c r="X137" s="551"/>
      <c r="Y137" s="551"/>
      <c r="Z137" s="551"/>
      <c r="AA137" s="551"/>
      <c r="AB137" s="551"/>
      <c r="AC137" s="420"/>
      <c r="AD137" s="421"/>
      <c r="AE137" s="421"/>
      <c r="AF137" s="421"/>
      <c r="AG137" s="421"/>
      <c r="AH137" s="421"/>
      <c r="AI137" s="421"/>
      <c r="AJ137" s="422"/>
      <c r="AK137" s="550"/>
      <c r="AL137" s="550"/>
      <c r="AM137" s="550"/>
      <c r="AN137" s="420"/>
      <c r="AO137" s="421"/>
      <c r="AP137" s="421"/>
      <c r="AQ137" s="421"/>
      <c r="AR137" s="421"/>
      <c r="AS137" s="421"/>
      <c r="AT137" s="421"/>
      <c r="AU137" s="553"/>
      <c r="AV137" s="245"/>
    </row>
    <row r="138" spans="2:48" ht="12" customHeight="1">
      <c r="B138" s="518"/>
      <c r="C138" s="225"/>
      <c r="D138" s="225"/>
      <c r="E138" s="225"/>
      <c r="F138" s="225"/>
      <c r="G138" s="225"/>
      <c r="H138" s="225"/>
      <c r="I138" s="225"/>
      <c r="J138" s="225"/>
      <c r="K138" s="225"/>
      <c r="L138" s="225"/>
      <c r="M138" s="225"/>
      <c r="N138" s="541"/>
      <c r="O138" s="541"/>
      <c r="P138" s="541"/>
      <c r="Q138" s="541"/>
      <c r="R138" s="541"/>
      <c r="S138" s="541"/>
      <c r="T138" s="527" t="str">
        <f>IF($N138=0,"",INDEX($AX$3:$BA$26,MATCH($B138,$AX$3:$AX$26,0),3))</f>
        <v/>
      </c>
      <c r="U138" s="527"/>
      <c r="V138" s="527"/>
      <c r="W138" s="542" t="str">
        <f>IF(N138=0,"",ROUNDDOWN($N138*$T138,2))</f>
        <v/>
      </c>
      <c r="X138" s="542"/>
      <c r="Y138" s="542"/>
      <c r="Z138" s="542"/>
      <c r="AA138" s="542"/>
      <c r="AB138" s="542"/>
      <c r="AC138" s="37"/>
      <c r="AD138" s="38"/>
      <c r="AE138" s="89" t="s">
        <v>37</v>
      </c>
      <c r="AF138" s="89"/>
      <c r="AG138" s="89" t="s">
        <v>32</v>
      </c>
      <c r="AH138" s="89"/>
      <c r="AI138" s="89" t="s">
        <v>31</v>
      </c>
      <c r="AJ138" s="22" t="s">
        <v>30</v>
      </c>
      <c r="AK138" s="527" t="str">
        <f>IF($AC139=0,"",INDEX($AX$3:$BA$26,MATCH($B138,$AX$3:$AX$26,0),4))</f>
        <v/>
      </c>
      <c r="AL138" s="527"/>
      <c r="AM138" s="527"/>
      <c r="AN138" s="37"/>
      <c r="AO138" s="38"/>
      <c r="AP138" s="89" t="s">
        <v>37</v>
      </c>
      <c r="AQ138" s="89"/>
      <c r="AR138" s="89" t="s">
        <v>32</v>
      </c>
      <c r="AS138" s="89"/>
      <c r="AT138" s="89" t="s">
        <v>31</v>
      </c>
      <c r="AU138" s="28" t="s">
        <v>30</v>
      </c>
      <c r="AV138" s="245"/>
    </row>
    <row r="139" spans="2:48" ht="12" customHeight="1">
      <c r="B139" s="519" t="str">
        <f>IF($B138=0,"",INDEX($AX$3:$AY$26,MATCH($B138,$AX$3:$AX$26,0),2))</f>
        <v/>
      </c>
      <c r="C139" s="394"/>
      <c r="D139" s="394"/>
      <c r="E139" s="394"/>
      <c r="F139" s="394"/>
      <c r="G139" s="394"/>
      <c r="H139" s="394"/>
      <c r="I139" s="394"/>
      <c r="J139" s="394"/>
      <c r="K139" s="394"/>
      <c r="L139" s="394"/>
      <c r="M139" s="394"/>
      <c r="N139" s="541"/>
      <c r="O139" s="541"/>
      <c r="P139" s="541"/>
      <c r="Q139" s="541"/>
      <c r="R139" s="541"/>
      <c r="S139" s="541"/>
      <c r="T139" s="527"/>
      <c r="U139" s="527"/>
      <c r="V139" s="527"/>
      <c r="W139" s="542"/>
      <c r="X139" s="542"/>
      <c r="Y139" s="542"/>
      <c r="Z139" s="542"/>
      <c r="AA139" s="542"/>
      <c r="AB139" s="542"/>
      <c r="AC139" s="306"/>
      <c r="AD139" s="307"/>
      <c r="AE139" s="307"/>
      <c r="AF139" s="307"/>
      <c r="AG139" s="307"/>
      <c r="AH139" s="307"/>
      <c r="AI139" s="307"/>
      <c r="AJ139" s="307"/>
      <c r="AK139" s="527"/>
      <c r="AL139" s="527"/>
      <c r="AM139" s="527"/>
      <c r="AN139" s="528" t="str">
        <f>IF($AC139=0,"",ROUNDDOWN($AC139*$AK138,0))</f>
        <v/>
      </c>
      <c r="AO139" s="529"/>
      <c r="AP139" s="529"/>
      <c r="AQ139" s="529"/>
      <c r="AR139" s="529"/>
      <c r="AS139" s="529"/>
      <c r="AT139" s="529"/>
      <c r="AU139" s="530"/>
      <c r="AV139" s="245"/>
    </row>
    <row r="140" spans="2:48" ht="12" customHeight="1">
      <c r="B140" s="518"/>
      <c r="C140" s="225"/>
      <c r="D140" s="225"/>
      <c r="E140" s="225"/>
      <c r="F140" s="225"/>
      <c r="G140" s="225"/>
      <c r="H140" s="225"/>
      <c r="I140" s="225"/>
      <c r="J140" s="225"/>
      <c r="K140" s="225"/>
      <c r="L140" s="225"/>
      <c r="M140" s="225"/>
      <c r="N140" s="541"/>
      <c r="O140" s="541"/>
      <c r="P140" s="541"/>
      <c r="Q140" s="541"/>
      <c r="R140" s="541"/>
      <c r="S140" s="541"/>
      <c r="T140" s="527" t="str">
        <f>IF($N140=0,"",INDEX($AX$3:$BA$26,MATCH($B140,$AX$3:$AX$26,0),3))</f>
        <v/>
      </c>
      <c r="U140" s="527"/>
      <c r="V140" s="527"/>
      <c r="W140" s="542" t="str">
        <f>IF(N140=0,"",ROUNDDOWN($N140*$T140,2))</f>
        <v/>
      </c>
      <c r="X140" s="542"/>
      <c r="Y140" s="542"/>
      <c r="Z140" s="542"/>
      <c r="AA140" s="542"/>
      <c r="AB140" s="542"/>
      <c r="AC140" s="37"/>
      <c r="AD140" s="38"/>
      <c r="AE140" s="89"/>
      <c r="AF140" s="89"/>
      <c r="AG140" s="89"/>
      <c r="AH140" s="89"/>
      <c r="AI140" s="89"/>
      <c r="AJ140" s="22"/>
      <c r="AK140" s="527" t="str">
        <f>IF($AC141=0,"",INDEX($AX$3:$BA$26,MATCH($B140,$AX$3:$AX$26,0),4))</f>
        <v/>
      </c>
      <c r="AL140" s="527"/>
      <c r="AM140" s="527"/>
      <c r="AN140" s="128"/>
      <c r="AO140" s="129"/>
      <c r="AP140" s="130"/>
      <c r="AQ140" s="130"/>
      <c r="AR140" s="130"/>
      <c r="AS140" s="130"/>
      <c r="AT140" s="130"/>
      <c r="AU140" s="131"/>
      <c r="AV140" s="125"/>
    </row>
    <row r="141" spans="2:48" ht="12" customHeight="1">
      <c r="B141" s="519" t="str">
        <f>IF($B140=0,"",INDEX($AX$3:$AY$26,MATCH($B140,$AX$3:$AX$26,0),2))</f>
        <v/>
      </c>
      <c r="C141" s="394"/>
      <c r="D141" s="394"/>
      <c r="E141" s="394"/>
      <c r="F141" s="394"/>
      <c r="G141" s="394"/>
      <c r="H141" s="394"/>
      <c r="I141" s="394"/>
      <c r="J141" s="394"/>
      <c r="K141" s="394"/>
      <c r="L141" s="394"/>
      <c r="M141" s="394"/>
      <c r="N141" s="541"/>
      <c r="O141" s="541"/>
      <c r="P141" s="541"/>
      <c r="Q141" s="541"/>
      <c r="R141" s="541"/>
      <c r="S141" s="541"/>
      <c r="T141" s="527"/>
      <c r="U141" s="527"/>
      <c r="V141" s="527"/>
      <c r="W141" s="542"/>
      <c r="X141" s="542"/>
      <c r="Y141" s="542"/>
      <c r="Z141" s="542"/>
      <c r="AA141" s="542"/>
      <c r="AB141" s="542"/>
      <c r="AC141" s="306"/>
      <c r="AD141" s="307"/>
      <c r="AE141" s="307"/>
      <c r="AF141" s="307"/>
      <c r="AG141" s="307"/>
      <c r="AH141" s="307"/>
      <c r="AI141" s="307"/>
      <c r="AJ141" s="307"/>
      <c r="AK141" s="527"/>
      <c r="AL141" s="527"/>
      <c r="AM141" s="527"/>
      <c r="AN141" s="528" t="str">
        <f>IF($AC141=0,"",ROUNDDOWN($AC141*$AK140,0))</f>
        <v/>
      </c>
      <c r="AO141" s="529"/>
      <c r="AP141" s="529"/>
      <c r="AQ141" s="529"/>
      <c r="AR141" s="529"/>
      <c r="AS141" s="529"/>
      <c r="AT141" s="529"/>
      <c r="AU141" s="530"/>
    </row>
    <row r="142" spans="2:48" ht="12" customHeight="1">
      <c r="B142" s="518"/>
      <c r="C142" s="225"/>
      <c r="D142" s="225"/>
      <c r="E142" s="225"/>
      <c r="F142" s="225"/>
      <c r="G142" s="225"/>
      <c r="H142" s="225"/>
      <c r="I142" s="225"/>
      <c r="J142" s="225"/>
      <c r="K142" s="225"/>
      <c r="L142" s="225"/>
      <c r="M142" s="225"/>
      <c r="N142" s="541"/>
      <c r="O142" s="541"/>
      <c r="P142" s="541"/>
      <c r="Q142" s="541"/>
      <c r="R142" s="541"/>
      <c r="S142" s="541"/>
      <c r="T142" s="527" t="str">
        <f>IF($N142=0,"",INDEX($AX$3:$BA$26,MATCH($B142,$AX$3:$AX$26,0),3))</f>
        <v/>
      </c>
      <c r="U142" s="527"/>
      <c r="V142" s="527"/>
      <c r="W142" s="542" t="str">
        <f>IF(N142=0,"",ROUNDDOWN($N142*$T142,2))</f>
        <v/>
      </c>
      <c r="X142" s="542"/>
      <c r="Y142" s="542"/>
      <c r="Z142" s="542"/>
      <c r="AA142" s="542"/>
      <c r="AB142" s="542"/>
      <c r="AC142" s="37"/>
      <c r="AD142" s="38"/>
      <c r="AE142" s="89"/>
      <c r="AF142" s="89"/>
      <c r="AG142" s="89"/>
      <c r="AH142" s="89"/>
      <c r="AI142" s="89"/>
      <c r="AJ142" s="22"/>
      <c r="AK142" s="527" t="str">
        <f>IF($AC143=0,"",INDEX($AX$3:$BA$26,MATCH($B142,$AX$3:$AX$26,0),4))</f>
        <v/>
      </c>
      <c r="AL142" s="527"/>
      <c r="AM142" s="527"/>
      <c r="AN142" s="128"/>
      <c r="AO142" s="129"/>
      <c r="AP142" s="130"/>
      <c r="AQ142" s="130"/>
      <c r="AR142" s="130"/>
      <c r="AS142" s="130"/>
      <c r="AT142" s="130"/>
      <c r="AU142" s="131"/>
    </row>
    <row r="143" spans="2:48" ht="12" customHeight="1">
      <c r="B143" s="519" t="str">
        <f>IF($B142=0,"",INDEX($AX$3:$AY$26,MATCH($B142,$AX$3:$AX$26,0),2))</f>
        <v/>
      </c>
      <c r="C143" s="394"/>
      <c r="D143" s="394"/>
      <c r="E143" s="394"/>
      <c r="F143" s="394"/>
      <c r="G143" s="394"/>
      <c r="H143" s="394"/>
      <c r="I143" s="394"/>
      <c r="J143" s="394"/>
      <c r="K143" s="394"/>
      <c r="L143" s="394"/>
      <c r="M143" s="394"/>
      <c r="N143" s="541"/>
      <c r="O143" s="541"/>
      <c r="P143" s="541"/>
      <c r="Q143" s="541"/>
      <c r="R143" s="541"/>
      <c r="S143" s="541"/>
      <c r="T143" s="527"/>
      <c r="U143" s="527"/>
      <c r="V143" s="527"/>
      <c r="W143" s="542"/>
      <c r="X143" s="542"/>
      <c r="Y143" s="542"/>
      <c r="Z143" s="542"/>
      <c r="AA143" s="542"/>
      <c r="AB143" s="542"/>
      <c r="AC143" s="306"/>
      <c r="AD143" s="307"/>
      <c r="AE143" s="307"/>
      <c r="AF143" s="307"/>
      <c r="AG143" s="307"/>
      <c r="AH143" s="307"/>
      <c r="AI143" s="307"/>
      <c r="AJ143" s="307"/>
      <c r="AK143" s="527"/>
      <c r="AL143" s="527"/>
      <c r="AM143" s="527"/>
      <c r="AN143" s="528" t="str">
        <f>IF($AC143=0,"",ROUNDDOWN($AC143*$AK142,0))</f>
        <v/>
      </c>
      <c r="AO143" s="529"/>
      <c r="AP143" s="529"/>
      <c r="AQ143" s="529"/>
      <c r="AR143" s="529"/>
      <c r="AS143" s="529"/>
      <c r="AT143" s="529"/>
      <c r="AU143" s="530"/>
    </row>
    <row r="144" spans="2:48" ht="12" customHeight="1">
      <c r="B144" s="518"/>
      <c r="C144" s="225"/>
      <c r="D144" s="225"/>
      <c r="E144" s="225"/>
      <c r="F144" s="225"/>
      <c r="G144" s="225"/>
      <c r="H144" s="225"/>
      <c r="I144" s="225"/>
      <c r="J144" s="225"/>
      <c r="K144" s="225"/>
      <c r="L144" s="225"/>
      <c r="M144" s="225"/>
      <c r="N144" s="541"/>
      <c r="O144" s="541"/>
      <c r="P144" s="541"/>
      <c r="Q144" s="541"/>
      <c r="R144" s="541"/>
      <c r="S144" s="541"/>
      <c r="T144" s="527" t="str">
        <f>IF($N144=0,"",INDEX($AX$3:$BA$26,MATCH($B144,$AX$3:$AX$26,0),3))</f>
        <v/>
      </c>
      <c r="U144" s="527"/>
      <c r="V144" s="527"/>
      <c r="W144" s="542" t="str">
        <f>IF(N144=0,"",ROUNDDOWN($N144*$T144,2))</f>
        <v/>
      </c>
      <c r="X144" s="542"/>
      <c r="Y144" s="542"/>
      <c r="Z144" s="542"/>
      <c r="AA144" s="542"/>
      <c r="AB144" s="542"/>
      <c r="AC144" s="37"/>
      <c r="AD144" s="38"/>
      <c r="AE144" s="89"/>
      <c r="AF144" s="89"/>
      <c r="AG144" s="89"/>
      <c r="AH144" s="89"/>
      <c r="AI144" s="89"/>
      <c r="AJ144" s="22"/>
      <c r="AK144" s="527" t="str">
        <f>IF($AC145=0,"",INDEX($AX$3:$BA$26,MATCH($B144,$AX$3:$AX$26,0),4))</f>
        <v/>
      </c>
      <c r="AL144" s="527"/>
      <c r="AM144" s="527"/>
      <c r="AN144" s="128"/>
      <c r="AO144" s="129"/>
      <c r="AP144" s="130"/>
      <c r="AQ144" s="130"/>
      <c r="AR144" s="130"/>
      <c r="AS144" s="130"/>
      <c r="AT144" s="130"/>
      <c r="AU144" s="131"/>
    </row>
    <row r="145" spans="2:47" ht="12" customHeight="1">
      <c r="B145" s="519" t="str">
        <f>IF($B144=0,"",INDEX($AX$3:$AY$26,MATCH($B144,$AX$3:$AX$26,0),2))</f>
        <v/>
      </c>
      <c r="C145" s="394"/>
      <c r="D145" s="394"/>
      <c r="E145" s="394"/>
      <c r="F145" s="394"/>
      <c r="G145" s="394"/>
      <c r="H145" s="394"/>
      <c r="I145" s="394"/>
      <c r="J145" s="394"/>
      <c r="K145" s="394"/>
      <c r="L145" s="394"/>
      <c r="M145" s="394"/>
      <c r="N145" s="541"/>
      <c r="O145" s="541"/>
      <c r="P145" s="541"/>
      <c r="Q145" s="541"/>
      <c r="R145" s="541"/>
      <c r="S145" s="541"/>
      <c r="T145" s="527"/>
      <c r="U145" s="527"/>
      <c r="V145" s="527"/>
      <c r="W145" s="542"/>
      <c r="X145" s="542"/>
      <c r="Y145" s="542"/>
      <c r="Z145" s="542"/>
      <c r="AA145" s="542"/>
      <c r="AB145" s="542"/>
      <c r="AC145" s="306"/>
      <c r="AD145" s="307"/>
      <c r="AE145" s="307"/>
      <c r="AF145" s="307"/>
      <c r="AG145" s="307"/>
      <c r="AH145" s="307"/>
      <c r="AI145" s="307"/>
      <c r="AJ145" s="307"/>
      <c r="AK145" s="527"/>
      <c r="AL145" s="527"/>
      <c r="AM145" s="527"/>
      <c r="AN145" s="528" t="str">
        <f>IF($AC145=0,"",ROUNDDOWN($AC145*$AK144,0))</f>
        <v/>
      </c>
      <c r="AO145" s="529"/>
      <c r="AP145" s="529"/>
      <c r="AQ145" s="529"/>
      <c r="AR145" s="529"/>
      <c r="AS145" s="529"/>
      <c r="AT145" s="529"/>
      <c r="AU145" s="530"/>
    </row>
    <row r="146" spans="2:47" ht="12" customHeight="1">
      <c r="B146" s="520" t="s">
        <v>252</v>
      </c>
      <c r="C146" s="364"/>
      <c r="D146" s="364"/>
      <c r="E146" s="364"/>
      <c r="F146" s="364"/>
      <c r="G146" s="364"/>
      <c r="H146" s="364"/>
      <c r="I146" s="364"/>
      <c r="J146" s="364"/>
      <c r="K146" s="364"/>
      <c r="L146" s="364"/>
      <c r="M146" s="364"/>
      <c r="N146" s="521"/>
      <c r="O146" s="522"/>
      <c r="P146" s="522"/>
      <c r="Q146" s="522"/>
      <c r="R146" s="522"/>
      <c r="S146" s="522"/>
      <c r="T146" s="522"/>
      <c r="U146" s="522"/>
      <c r="V146" s="522"/>
      <c r="W146" s="522"/>
      <c r="X146" s="522"/>
      <c r="Y146" s="522"/>
      <c r="Z146" s="522"/>
      <c r="AA146" s="522"/>
      <c r="AB146" s="523"/>
      <c r="AC146" s="37"/>
      <c r="AD146" s="38"/>
      <c r="AE146" s="89"/>
      <c r="AF146" s="89"/>
      <c r="AG146" s="89"/>
      <c r="AH146" s="89"/>
      <c r="AI146" s="89"/>
      <c r="AJ146" s="22"/>
      <c r="AK146" s="527" t="str">
        <f>IF($AC147=0,"",INDEX($AX$3:$BA$26,MATCH($B146,$AX$3:$AX$26,0),4))</f>
        <v/>
      </c>
      <c r="AL146" s="527"/>
      <c r="AM146" s="527"/>
      <c r="AN146" s="128"/>
      <c r="AO146" s="129"/>
      <c r="AP146" s="130"/>
      <c r="AQ146" s="130"/>
      <c r="AR146" s="130"/>
      <c r="AS146" s="130"/>
      <c r="AT146" s="130"/>
      <c r="AU146" s="131"/>
    </row>
    <row r="147" spans="2:47" ht="12" customHeight="1">
      <c r="B147" s="519" t="str">
        <f>IF($B146=0,"",INDEX($AX$3:$AY$26,MATCH($B146,$AX$3:$AX$26,0),2))</f>
        <v>（雇用改善助成対象事業所）</v>
      </c>
      <c r="C147" s="394"/>
      <c r="D147" s="394"/>
      <c r="E147" s="394"/>
      <c r="F147" s="394"/>
      <c r="G147" s="394"/>
      <c r="H147" s="394"/>
      <c r="I147" s="394"/>
      <c r="J147" s="394"/>
      <c r="K147" s="394"/>
      <c r="L147" s="394"/>
      <c r="M147" s="394"/>
      <c r="N147" s="524"/>
      <c r="O147" s="525"/>
      <c r="P147" s="525"/>
      <c r="Q147" s="525"/>
      <c r="R147" s="525"/>
      <c r="S147" s="525"/>
      <c r="T147" s="525"/>
      <c r="U147" s="525"/>
      <c r="V147" s="525"/>
      <c r="W147" s="525"/>
      <c r="X147" s="525"/>
      <c r="Y147" s="525"/>
      <c r="Z147" s="525"/>
      <c r="AA147" s="525"/>
      <c r="AB147" s="526"/>
      <c r="AC147" s="306"/>
      <c r="AD147" s="307"/>
      <c r="AE147" s="307"/>
      <c r="AF147" s="307"/>
      <c r="AG147" s="307"/>
      <c r="AH147" s="307"/>
      <c r="AI147" s="307"/>
      <c r="AJ147" s="307"/>
      <c r="AK147" s="527"/>
      <c r="AL147" s="527"/>
      <c r="AM147" s="527"/>
      <c r="AN147" s="528" t="str">
        <f>IF($AC147=0,"",ROUNDDOWN($AC147*$AK146,0))</f>
        <v/>
      </c>
      <c r="AO147" s="529"/>
      <c r="AP147" s="529"/>
      <c r="AQ147" s="529"/>
      <c r="AR147" s="529"/>
      <c r="AS147" s="529"/>
      <c r="AT147" s="529"/>
      <c r="AU147" s="530"/>
    </row>
    <row r="148" spans="2:47" ht="12" customHeight="1">
      <c r="B148" s="531" t="s">
        <v>144</v>
      </c>
      <c r="C148" s="532"/>
      <c r="D148" s="532"/>
      <c r="E148" s="532"/>
      <c r="F148" s="532"/>
      <c r="G148" s="532"/>
      <c r="H148" s="532"/>
      <c r="I148" s="532"/>
      <c r="J148" s="532"/>
      <c r="K148" s="532"/>
      <c r="L148" s="532"/>
      <c r="M148" s="533"/>
      <c r="N148" s="507">
        <f>SUM(N138:S145)</f>
        <v>0</v>
      </c>
      <c r="O148" s="507"/>
      <c r="P148" s="507"/>
      <c r="Q148" s="507"/>
      <c r="R148" s="507"/>
      <c r="S148" s="507"/>
      <c r="T148" s="537"/>
      <c r="U148" s="537"/>
      <c r="V148" s="537"/>
      <c r="W148" s="507">
        <f>SUM(W138:AB145)</f>
        <v>0</v>
      </c>
      <c r="X148" s="507"/>
      <c r="Y148" s="507"/>
      <c r="Z148" s="507"/>
      <c r="AA148" s="507"/>
      <c r="AB148" s="507"/>
      <c r="AC148" s="37"/>
      <c r="AD148" s="38"/>
      <c r="AE148" s="89"/>
      <c r="AF148" s="89"/>
      <c r="AG148" s="89"/>
      <c r="AH148" s="89"/>
      <c r="AI148" s="89"/>
      <c r="AJ148" s="22"/>
      <c r="AK148" s="537"/>
      <c r="AL148" s="537"/>
      <c r="AM148" s="537"/>
      <c r="AN148" s="37"/>
      <c r="AO148" s="38"/>
      <c r="AP148" s="89"/>
      <c r="AQ148" s="89"/>
      <c r="AR148" s="89"/>
      <c r="AS148" s="89"/>
      <c r="AT148" s="89"/>
      <c r="AU148" s="28"/>
    </row>
    <row r="149" spans="2:47" ht="12" customHeight="1" thickBot="1">
      <c r="B149" s="534"/>
      <c r="C149" s="535"/>
      <c r="D149" s="535"/>
      <c r="E149" s="535"/>
      <c r="F149" s="535"/>
      <c r="G149" s="535"/>
      <c r="H149" s="535"/>
      <c r="I149" s="535"/>
      <c r="J149" s="535"/>
      <c r="K149" s="535"/>
      <c r="L149" s="535"/>
      <c r="M149" s="536"/>
      <c r="N149" s="508"/>
      <c r="O149" s="508"/>
      <c r="P149" s="508"/>
      <c r="Q149" s="508"/>
      <c r="R149" s="508"/>
      <c r="S149" s="508"/>
      <c r="T149" s="538"/>
      <c r="U149" s="538"/>
      <c r="V149" s="538"/>
      <c r="W149" s="508"/>
      <c r="X149" s="508"/>
      <c r="Y149" s="508"/>
      <c r="Z149" s="508"/>
      <c r="AA149" s="508"/>
      <c r="AB149" s="508"/>
      <c r="AC149" s="539">
        <f>SUM(AC139:AJ148)</f>
        <v>0</v>
      </c>
      <c r="AD149" s="540"/>
      <c r="AE149" s="540"/>
      <c r="AF149" s="540"/>
      <c r="AG149" s="540"/>
      <c r="AH149" s="540"/>
      <c r="AI149" s="540"/>
      <c r="AJ149" s="540"/>
      <c r="AK149" s="538"/>
      <c r="AL149" s="538"/>
      <c r="AM149" s="538"/>
      <c r="AN149" s="359">
        <f>SUM(AN139:AU147)</f>
        <v>0</v>
      </c>
      <c r="AO149" s="360"/>
      <c r="AP149" s="360"/>
      <c r="AQ149" s="360"/>
      <c r="AR149" s="360"/>
      <c r="AS149" s="360"/>
      <c r="AT149" s="360"/>
      <c r="AU149" s="363"/>
    </row>
    <row r="150" spans="2:47" ht="12" customHeight="1">
      <c r="B150" s="73"/>
      <c r="C150" s="74"/>
      <c r="D150" s="74"/>
      <c r="E150" s="107"/>
      <c r="F150" s="417" t="s">
        <v>126</v>
      </c>
      <c r="G150" s="418"/>
      <c r="H150" s="418"/>
      <c r="I150" s="418"/>
      <c r="J150" s="419"/>
      <c r="K150" s="483"/>
      <c r="L150" s="484"/>
      <c r="M150" s="484"/>
      <c r="N150" s="484"/>
      <c r="O150" s="484"/>
      <c r="P150" s="484"/>
      <c r="Q150" s="484"/>
      <c r="R150" s="484"/>
      <c r="S150" s="484"/>
      <c r="T150" s="484"/>
      <c r="U150" s="484"/>
      <c r="V150" s="485"/>
      <c r="W150" s="486" t="s">
        <v>141</v>
      </c>
      <c r="X150" s="486"/>
      <c r="Y150" s="486"/>
      <c r="Z150" s="486"/>
      <c r="AA150" s="486"/>
      <c r="AB150" s="486"/>
      <c r="AC150" s="488" t="str">
        <f>IF($K150="","",INDEX($BB$3:$BC$253,MATCH($K150,$BB$3:$BB$253,0),2))</f>
        <v/>
      </c>
      <c r="AD150" s="488"/>
      <c r="AE150" s="488"/>
      <c r="AF150" s="488"/>
      <c r="AG150" s="488"/>
      <c r="AH150" s="488"/>
      <c r="AI150" s="488"/>
      <c r="AJ150" s="488"/>
      <c r="AK150" s="488"/>
      <c r="AL150" s="488"/>
      <c r="AM150" s="488"/>
      <c r="AN150" s="488"/>
      <c r="AO150" s="488"/>
      <c r="AP150" s="488"/>
      <c r="AQ150" s="488"/>
      <c r="AR150" s="488"/>
      <c r="AS150" s="488"/>
      <c r="AT150" s="488"/>
      <c r="AU150" s="489"/>
    </row>
    <row r="151" spans="2:47" ht="12" customHeight="1">
      <c r="B151" s="81"/>
      <c r="C151" s="41"/>
      <c r="D151" s="41"/>
      <c r="E151" s="106"/>
      <c r="F151" s="420"/>
      <c r="G151" s="421"/>
      <c r="H151" s="421"/>
      <c r="I151" s="421"/>
      <c r="J151" s="422"/>
      <c r="K151" s="254"/>
      <c r="L151" s="255"/>
      <c r="M151" s="255"/>
      <c r="N151" s="255"/>
      <c r="O151" s="255"/>
      <c r="P151" s="255"/>
      <c r="Q151" s="255"/>
      <c r="R151" s="255"/>
      <c r="S151" s="255"/>
      <c r="T151" s="255"/>
      <c r="U151" s="255"/>
      <c r="V151" s="256"/>
      <c r="W151" s="487"/>
      <c r="X151" s="487"/>
      <c r="Y151" s="487"/>
      <c r="Z151" s="487"/>
      <c r="AA151" s="487"/>
      <c r="AB151" s="487"/>
      <c r="AC151" s="490"/>
      <c r="AD151" s="490"/>
      <c r="AE151" s="490"/>
      <c r="AF151" s="490"/>
      <c r="AG151" s="490"/>
      <c r="AH151" s="490"/>
      <c r="AI151" s="490"/>
      <c r="AJ151" s="490"/>
      <c r="AK151" s="490"/>
      <c r="AL151" s="490"/>
      <c r="AM151" s="490"/>
      <c r="AN151" s="490"/>
      <c r="AO151" s="490"/>
      <c r="AP151" s="490"/>
      <c r="AQ151" s="490"/>
      <c r="AR151" s="490"/>
      <c r="AS151" s="490"/>
      <c r="AT151" s="490"/>
      <c r="AU151" s="491"/>
    </row>
    <row r="152" spans="2:47" ht="12" customHeight="1">
      <c r="B152" s="514" t="s">
        <v>231</v>
      </c>
      <c r="C152" s="479"/>
      <c r="D152" s="479"/>
      <c r="E152" s="479"/>
      <c r="F152" s="479"/>
      <c r="G152" s="479"/>
      <c r="H152" s="479"/>
      <c r="I152" s="479"/>
      <c r="J152" s="479"/>
      <c r="K152" s="479"/>
      <c r="L152" s="479"/>
      <c r="M152" s="480"/>
      <c r="N152" s="543" t="s">
        <v>18</v>
      </c>
      <c r="O152" s="544"/>
      <c r="P152" s="544"/>
      <c r="Q152" s="544"/>
      <c r="R152" s="544"/>
      <c r="S152" s="544"/>
      <c r="T152" s="544"/>
      <c r="U152" s="544"/>
      <c r="V152" s="544"/>
      <c r="W152" s="544"/>
      <c r="X152" s="544"/>
      <c r="Y152" s="544"/>
      <c r="Z152" s="544"/>
      <c r="AA152" s="544"/>
      <c r="AB152" s="544"/>
      <c r="AC152" s="544" t="s">
        <v>36</v>
      </c>
      <c r="AD152" s="544"/>
      <c r="AE152" s="544"/>
      <c r="AF152" s="544"/>
      <c r="AG152" s="544"/>
      <c r="AH152" s="544"/>
      <c r="AI152" s="544"/>
      <c r="AJ152" s="544"/>
      <c r="AK152" s="544"/>
      <c r="AL152" s="544"/>
      <c r="AM152" s="544"/>
      <c r="AN152" s="544"/>
      <c r="AO152" s="544"/>
      <c r="AP152" s="544"/>
      <c r="AQ152" s="544"/>
      <c r="AR152" s="544"/>
      <c r="AS152" s="544"/>
      <c r="AT152" s="544"/>
      <c r="AU152" s="545"/>
    </row>
    <row r="153" spans="2:47" ht="12" customHeight="1">
      <c r="B153" s="515"/>
      <c r="C153" s="516"/>
      <c r="D153" s="516"/>
      <c r="E153" s="516"/>
      <c r="F153" s="516"/>
      <c r="G153" s="516"/>
      <c r="H153" s="516"/>
      <c r="I153" s="516"/>
      <c r="J153" s="516"/>
      <c r="K153" s="516"/>
      <c r="L153" s="516"/>
      <c r="M153" s="517"/>
      <c r="N153" s="546" t="s">
        <v>283</v>
      </c>
      <c r="O153" s="547"/>
      <c r="P153" s="547"/>
      <c r="Q153" s="547"/>
      <c r="R153" s="547"/>
      <c r="S153" s="548"/>
      <c r="T153" s="550" t="s">
        <v>287</v>
      </c>
      <c r="U153" s="550"/>
      <c r="V153" s="550"/>
      <c r="W153" s="550" t="s">
        <v>284</v>
      </c>
      <c r="X153" s="550"/>
      <c r="Y153" s="550"/>
      <c r="Z153" s="550"/>
      <c r="AA153" s="550"/>
      <c r="AB153" s="550"/>
      <c r="AC153" s="546" t="s">
        <v>285</v>
      </c>
      <c r="AD153" s="404"/>
      <c r="AE153" s="404"/>
      <c r="AF153" s="404"/>
      <c r="AG153" s="404"/>
      <c r="AH153" s="404"/>
      <c r="AI153" s="404"/>
      <c r="AJ153" s="405"/>
      <c r="AK153" s="550" t="s">
        <v>286</v>
      </c>
      <c r="AL153" s="550"/>
      <c r="AM153" s="550"/>
      <c r="AN153" s="546" t="s">
        <v>288</v>
      </c>
      <c r="AO153" s="404"/>
      <c r="AP153" s="404"/>
      <c r="AQ153" s="404"/>
      <c r="AR153" s="404"/>
      <c r="AS153" s="404"/>
      <c r="AT153" s="404"/>
      <c r="AU153" s="552"/>
    </row>
    <row r="154" spans="2:47" ht="12" customHeight="1">
      <c r="B154" s="515"/>
      <c r="C154" s="516"/>
      <c r="D154" s="516"/>
      <c r="E154" s="516"/>
      <c r="F154" s="516"/>
      <c r="G154" s="516"/>
      <c r="H154" s="516"/>
      <c r="I154" s="516"/>
      <c r="J154" s="516"/>
      <c r="K154" s="516"/>
      <c r="L154" s="516"/>
      <c r="M154" s="517"/>
      <c r="N154" s="437"/>
      <c r="O154" s="549"/>
      <c r="P154" s="549"/>
      <c r="Q154" s="549"/>
      <c r="R154" s="549"/>
      <c r="S154" s="438"/>
      <c r="T154" s="551"/>
      <c r="U154" s="551"/>
      <c r="V154" s="551"/>
      <c r="W154" s="551"/>
      <c r="X154" s="551"/>
      <c r="Y154" s="551"/>
      <c r="Z154" s="551"/>
      <c r="AA154" s="551"/>
      <c r="AB154" s="551"/>
      <c r="AC154" s="420"/>
      <c r="AD154" s="421"/>
      <c r="AE154" s="421"/>
      <c r="AF154" s="421"/>
      <c r="AG154" s="421"/>
      <c r="AH154" s="421"/>
      <c r="AI154" s="421"/>
      <c r="AJ154" s="422"/>
      <c r="AK154" s="550"/>
      <c r="AL154" s="550"/>
      <c r="AM154" s="550"/>
      <c r="AN154" s="420"/>
      <c r="AO154" s="421"/>
      <c r="AP154" s="421"/>
      <c r="AQ154" s="421"/>
      <c r="AR154" s="421"/>
      <c r="AS154" s="421"/>
      <c r="AT154" s="421"/>
      <c r="AU154" s="553"/>
    </row>
    <row r="155" spans="2:47" ht="12" customHeight="1">
      <c r="B155" s="518"/>
      <c r="C155" s="225"/>
      <c r="D155" s="225"/>
      <c r="E155" s="225"/>
      <c r="F155" s="225"/>
      <c r="G155" s="225"/>
      <c r="H155" s="225"/>
      <c r="I155" s="225"/>
      <c r="J155" s="225"/>
      <c r="K155" s="225"/>
      <c r="L155" s="225"/>
      <c r="M155" s="225"/>
      <c r="N155" s="541"/>
      <c r="O155" s="541"/>
      <c r="P155" s="541"/>
      <c r="Q155" s="541"/>
      <c r="R155" s="541"/>
      <c r="S155" s="541"/>
      <c r="T155" s="527" t="str">
        <f>IF($N155=0,"",INDEX($AX$3:$BA$26,MATCH($B155,$AX$3:$AX$26,0),3))</f>
        <v/>
      </c>
      <c r="U155" s="527"/>
      <c r="V155" s="527"/>
      <c r="W155" s="542" t="str">
        <f>IF(N155=0,"",ROUNDDOWN($N155*$T155,2))</f>
        <v/>
      </c>
      <c r="X155" s="542"/>
      <c r="Y155" s="542"/>
      <c r="Z155" s="542"/>
      <c r="AA155" s="542"/>
      <c r="AB155" s="542"/>
      <c r="AC155" s="37"/>
      <c r="AD155" s="38"/>
      <c r="AE155" s="89" t="s">
        <v>37</v>
      </c>
      <c r="AF155" s="89"/>
      <c r="AG155" s="89" t="s">
        <v>32</v>
      </c>
      <c r="AH155" s="89"/>
      <c r="AI155" s="89" t="s">
        <v>31</v>
      </c>
      <c r="AJ155" s="22" t="s">
        <v>30</v>
      </c>
      <c r="AK155" s="527" t="str">
        <f>IF($AC156=0,"",INDEX($AX$3:$BA$26,MATCH($B155,$AX$3:$AX$26,0),4))</f>
        <v/>
      </c>
      <c r="AL155" s="527"/>
      <c r="AM155" s="527"/>
      <c r="AN155" s="37"/>
      <c r="AO155" s="38"/>
      <c r="AP155" s="89" t="s">
        <v>37</v>
      </c>
      <c r="AQ155" s="89"/>
      <c r="AR155" s="89" t="s">
        <v>32</v>
      </c>
      <c r="AS155" s="89"/>
      <c r="AT155" s="89" t="s">
        <v>31</v>
      </c>
      <c r="AU155" s="28" t="s">
        <v>30</v>
      </c>
    </row>
    <row r="156" spans="2:47" ht="12" customHeight="1">
      <c r="B156" s="519" t="str">
        <f>IF($B155=0,"",INDEX($AX$3:$AY$26,MATCH($B155,$AX$3:$AX$26,0),2))</f>
        <v/>
      </c>
      <c r="C156" s="394"/>
      <c r="D156" s="394"/>
      <c r="E156" s="394"/>
      <c r="F156" s="394"/>
      <c r="G156" s="394"/>
      <c r="H156" s="394"/>
      <c r="I156" s="394"/>
      <c r="J156" s="394"/>
      <c r="K156" s="394"/>
      <c r="L156" s="394"/>
      <c r="M156" s="394"/>
      <c r="N156" s="541"/>
      <c r="O156" s="541"/>
      <c r="P156" s="541"/>
      <c r="Q156" s="541"/>
      <c r="R156" s="541"/>
      <c r="S156" s="541"/>
      <c r="T156" s="527"/>
      <c r="U156" s="527"/>
      <c r="V156" s="527"/>
      <c r="W156" s="542"/>
      <c r="X156" s="542"/>
      <c r="Y156" s="542"/>
      <c r="Z156" s="542"/>
      <c r="AA156" s="542"/>
      <c r="AB156" s="542"/>
      <c r="AC156" s="306"/>
      <c r="AD156" s="307"/>
      <c r="AE156" s="307"/>
      <c r="AF156" s="307"/>
      <c r="AG156" s="307"/>
      <c r="AH156" s="307"/>
      <c r="AI156" s="307"/>
      <c r="AJ156" s="307"/>
      <c r="AK156" s="527"/>
      <c r="AL156" s="527"/>
      <c r="AM156" s="527"/>
      <c r="AN156" s="528" t="str">
        <f>IF($AC156=0,"",ROUNDDOWN($AC156*$AK155,0))</f>
        <v/>
      </c>
      <c r="AO156" s="529"/>
      <c r="AP156" s="529"/>
      <c r="AQ156" s="529"/>
      <c r="AR156" s="529"/>
      <c r="AS156" s="529"/>
      <c r="AT156" s="529"/>
      <c r="AU156" s="530"/>
    </row>
    <row r="157" spans="2:47" ht="12" customHeight="1">
      <c r="B157" s="518"/>
      <c r="C157" s="225"/>
      <c r="D157" s="225"/>
      <c r="E157" s="225"/>
      <c r="F157" s="225"/>
      <c r="G157" s="225"/>
      <c r="H157" s="225"/>
      <c r="I157" s="225"/>
      <c r="J157" s="225"/>
      <c r="K157" s="225"/>
      <c r="L157" s="225"/>
      <c r="M157" s="225"/>
      <c r="N157" s="541"/>
      <c r="O157" s="541"/>
      <c r="P157" s="541"/>
      <c r="Q157" s="541"/>
      <c r="R157" s="541"/>
      <c r="S157" s="541"/>
      <c r="T157" s="527" t="str">
        <f>IF($N157=0,"",INDEX($AX$3:$BA$26,MATCH($B157,$AX$3:$AX$26,0),3))</f>
        <v/>
      </c>
      <c r="U157" s="527"/>
      <c r="V157" s="527"/>
      <c r="W157" s="542" t="str">
        <f>IF(N157=0,"",ROUNDDOWN($N157*$T157,2))</f>
        <v/>
      </c>
      <c r="X157" s="542"/>
      <c r="Y157" s="542"/>
      <c r="Z157" s="542"/>
      <c r="AA157" s="542"/>
      <c r="AB157" s="542"/>
      <c r="AC157" s="37"/>
      <c r="AD157" s="38"/>
      <c r="AE157" s="89"/>
      <c r="AF157" s="89"/>
      <c r="AG157" s="89"/>
      <c r="AH157" s="89"/>
      <c r="AI157" s="89"/>
      <c r="AJ157" s="22"/>
      <c r="AK157" s="527" t="str">
        <f>IF($AC158=0,"",INDEX($AX$3:$BA$26,MATCH($B157,$AX$3:$AX$26,0),4))</f>
        <v/>
      </c>
      <c r="AL157" s="527"/>
      <c r="AM157" s="527"/>
      <c r="AN157" s="128"/>
      <c r="AO157" s="129"/>
      <c r="AP157" s="130"/>
      <c r="AQ157" s="130"/>
      <c r="AR157" s="130"/>
      <c r="AS157" s="130"/>
      <c r="AT157" s="130"/>
      <c r="AU157" s="131"/>
    </row>
    <row r="158" spans="2:47" ht="12" customHeight="1">
      <c r="B158" s="519" t="str">
        <f>IF($B157=0,"",INDEX($AX$3:$AY$26,MATCH($B157,$AX$3:$AX$26,0),2))</f>
        <v/>
      </c>
      <c r="C158" s="394"/>
      <c r="D158" s="394"/>
      <c r="E158" s="394"/>
      <c r="F158" s="394"/>
      <c r="G158" s="394"/>
      <c r="H158" s="394"/>
      <c r="I158" s="394"/>
      <c r="J158" s="394"/>
      <c r="K158" s="394"/>
      <c r="L158" s="394"/>
      <c r="M158" s="394"/>
      <c r="N158" s="541"/>
      <c r="O158" s="541"/>
      <c r="P158" s="541"/>
      <c r="Q158" s="541"/>
      <c r="R158" s="541"/>
      <c r="S158" s="541"/>
      <c r="T158" s="527"/>
      <c r="U158" s="527"/>
      <c r="V158" s="527"/>
      <c r="W158" s="542"/>
      <c r="X158" s="542"/>
      <c r="Y158" s="542"/>
      <c r="Z158" s="542"/>
      <c r="AA158" s="542"/>
      <c r="AB158" s="542"/>
      <c r="AC158" s="306"/>
      <c r="AD158" s="307"/>
      <c r="AE158" s="307"/>
      <c r="AF158" s="307"/>
      <c r="AG158" s="307"/>
      <c r="AH158" s="307"/>
      <c r="AI158" s="307"/>
      <c r="AJ158" s="307"/>
      <c r="AK158" s="527"/>
      <c r="AL158" s="527"/>
      <c r="AM158" s="527"/>
      <c r="AN158" s="528" t="str">
        <f>IF($AC158=0,"",ROUNDDOWN($AC158*$AK157,0))</f>
        <v/>
      </c>
      <c r="AO158" s="529"/>
      <c r="AP158" s="529"/>
      <c r="AQ158" s="529"/>
      <c r="AR158" s="529"/>
      <c r="AS158" s="529"/>
      <c r="AT158" s="529"/>
      <c r="AU158" s="530"/>
    </row>
    <row r="159" spans="2:47" ht="12" customHeight="1">
      <c r="B159" s="518"/>
      <c r="C159" s="225"/>
      <c r="D159" s="225"/>
      <c r="E159" s="225"/>
      <c r="F159" s="225"/>
      <c r="G159" s="225"/>
      <c r="H159" s="225"/>
      <c r="I159" s="225"/>
      <c r="J159" s="225"/>
      <c r="K159" s="225"/>
      <c r="L159" s="225"/>
      <c r="M159" s="225"/>
      <c r="N159" s="541"/>
      <c r="O159" s="541"/>
      <c r="P159" s="541"/>
      <c r="Q159" s="541"/>
      <c r="R159" s="541"/>
      <c r="S159" s="541"/>
      <c r="T159" s="527" t="str">
        <f>IF($N159=0,"",INDEX($AX$3:$BA$26,MATCH($B159,$AX$3:$AX$26,0),3))</f>
        <v/>
      </c>
      <c r="U159" s="527"/>
      <c r="V159" s="527"/>
      <c r="W159" s="542" t="str">
        <f>IF(N159=0,"",ROUNDDOWN($N159*$T159,2))</f>
        <v/>
      </c>
      <c r="X159" s="542"/>
      <c r="Y159" s="542"/>
      <c r="Z159" s="542"/>
      <c r="AA159" s="542"/>
      <c r="AB159" s="542"/>
      <c r="AC159" s="37"/>
      <c r="AD159" s="38"/>
      <c r="AE159" s="89"/>
      <c r="AF159" s="89"/>
      <c r="AG159" s="89"/>
      <c r="AH159" s="89"/>
      <c r="AI159" s="89"/>
      <c r="AJ159" s="22"/>
      <c r="AK159" s="527" t="str">
        <f>IF($AC160=0,"",INDEX($AX$3:$BA$26,MATCH($B159,$AX$3:$AX$26,0),4))</f>
        <v/>
      </c>
      <c r="AL159" s="527"/>
      <c r="AM159" s="527"/>
      <c r="AN159" s="128"/>
      <c r="AO159" s="129"/>
      <c r="AP159" s="130"/>
      <c r="AQ159" s="130"/>
      <c r="AR159" s="130"/>
      <c r="AS159" s="130"/>
      <c r="AT159" s="130"/>
      <c r="AU159" s="131"/>
    </row>
    <row r="160" spans="2:47" ht="12" customHeight="1">
      <c r="B160" s="519" t="str">
        <f>IF($B159=0,"",INDEX($AX$3:$AY$26,MATCH($B159,$AX$3:$AX$26,0),2))</f>
        <v/>
      </c>
      <c r="C160" s="394"/>
      <c r="D160" s="394"/>
      <c r="E160" s="394"/>
      <c r="F160" s="394"/>
      <c r="G160" s="394"/>
      <c r="H160" s="394"/>
      <c r="I160" s="394"/>
      <c r="J160" s="394"/>
      <c r="K160" s="394"/>
      <c r="L160" s="394"/>
      <c r="M160" s="394"/>
      <c r="N160" s="541"/>
      <c r="O160" s="541"/>
      <c r="P160" s="541"/>
      <c r="Q160" s="541"/>
      <c r="R160" s="541"/>
      <c r="S160" s="541"/>
      <c r="T160" s="527"/>
      <c r="U160" s="527"/>
      <c r="V160" s="527"/>
      <c r="W160" s="542"/>
      <c r="X160" s="542"/>
      <c r="Y160" s="542"/>
      <c r="Z160" s="542"/>
      <c r="AA160" s="542"/>
      <c r="AB160" s="542"/>
      <c r="AC160" s="306"/>
      <c r="AD160" s="307"/>
      <c r="AE160" s="307"/>
      <c r="AF160" s="307"/>
      <c r="AG160" s="307"/>
      <c r="AH160" s="307"/>
      <c r="AI160" s="307"/>
      <c r="AJ160" s="307"/>
      <c r="AK160" s="527"/>
      <c r="AL160" s="527"/>
      <c r="AM160" s="527"/>
      <c r="AN160" s="528" t="str">
        <f>IF($AC160=0,"",ROUNDDOWN($AC160*$AK159,0))</f>
        <v/>
      </c>
      <c r="AO160" s="529"/>
      <c r="AP160" s="529"/>
      <c r="AQ160" s="529"/>
      <c r="AR160" s="529"/>
      <c r="AS160" s="529"/>
      <c r="AT160" s="529"/>
      <c r="AU160" s="530"/>
    </row>
    <row r="161" spans="2:53" ht="12" customHeight="1">
      <c r="B161" s="518"/>
      <c r="C161" s="225"/>
      <c r="D161" s="225"/>
      <c r="E161" s="225"/>
      <c r="F161" s="225"/>
      <c r="G161" s="225"/>
      <c r="H161" s="225"/>
      <c r="I161" s="225"/>
      <c r="J161" s="225"/>
      <c r="K161" s="225"/>
      <c r="L161" s="225"/>
      <c r="M161" s="225"/>
      <c r="N161" s="541"/>
      <c r="O161" s="541"/>
      <c r="P161" s="541"/>
      <c r="Q161" s="541"/>
      <c r="R161" s="541"/>
      <c r="S161" s="541"/>
      <c r="T161" s="527" t="str">
        <f>IF($N161=0,"",INDEX($AX$3:$BA$26,MATCH($B161,$AX$3:$AX$26,0),3))</f>
        <v/>
      </c>
      <c r="U161" s="527"/>
      <c r="V161" s="527"/>
      <c r="W161" s="542" t="str">
        <f>IF(N161=0,"",ROUNDDOWN($N161*$T161,2))</f>
        <v/>
      </c>
      <c r="X161" s="542"/>
      <c r="Y161" s="542"/>
      <c r="Z161" s="542"/>
      <c r="AA161" s="542"/>
      <c r="AB161" s="542"/>
      <c r="AC161" s="37"/>
      <c r="AD161" s="38"/>
      <c r="AE161" s="89"/>
      <c r="AF161" s="89"/>
      <c r="AG161" s="89"/>
      <c r="AH161" s="89"/>
      <c r="AI161" s="89"/>
      <c r="AJ161" s="22"/>
      <c r="AK161" s="527" t="str">
        <f>IF($AC162=0,"",INDEX($AX$3:$BA$26,MATCH($B161,$AX$3:$AX$26,0),4))</f>
        <v/>
      </c>
      <c r="AL161" s="527"/>
      <c r="AM161" s="527"/>
      <c r="AN161" s="128"/>
      <c r="AO161" s="129"/>
      <c r="AP161" s="130"/>
      <c r="AQ161" s="130"/>
      <c r="AR161" s="130"/>
      <c r="AS161" s="130"/>
      <c r="AT161" s="130"/>
      <c r="AU161" s="131"/>
    </row>
    <row r="162" spans="2:53" ht="12" customHeight="1">
      <c r="B162" s="519" t="str">
        <f>IF($B161=0,"",INDEX($AX$3:$AY$26,MATCH($B161,$AX$3:$AX$26,0),2))</f>
        <v/>
      </c>
      <c r="C162" s="394"/>
      <c r="D162" s="394"/>
      <c r="E162" s="394"/>
      <c r="F162" s="394"/>
      <c r="G162" s="394"/>
      <c r="H162" s="394"/>
      <c r="I162" s="394"/>
      <c r="J162" s="394"/>
      <c r="K162" s="394"/>
      <c r="L162" s="394"/>
      <c r="M162" s="394"/>
      <c r="N162" s="541"/>
      <c r="O162" s="541"/>
      <c r="P162" s="541"/>
      <c r="Q162" s="541"/>
      <c r="R162" s="541"/>
      <c r="S162" s="541"/>
      <c r="T162" s="527"/>
      <c r="U162" s="527"/>
      <c r="V162" s="527"/>
      <c r="W162" s="542"/>
      <c r="X162" s="542"/>
      <c r="Y162" s="542"/>
      <c r="Z162" s="542"/>
      <c r="AA162" s="542"/>
      <c r="AB162" s="542"/>
      <c r="AC162" s="306"/>
      <c r="AD162" s="307"/>
      <c r="AE162" s="307"/>
      <c r="AF162" s="307"/>
      <c r="AG162" s="307"/>
      <c r="AH162" s="307"/>
      <c r="AI162" s="307"/>
      <c r="AJ162" s="307"/>
      <c r="AK162" s="527"/>
      <c r="AL162" s="527"/>
      <c r="AM162" s="527"/>
      <c r="AN162" s="528" t="str">
        <f>IF($AC162=0,"",ROUNDDOWN($AC162*$AK161,0))</f>
        <v/>
      </c>
      <c r="AO162" s="529"/>
      <c r="AP162" s="529"/>
      <c r="AQ162" s="529"/>
      <c r="AR162" s="529"/>
      <c r="AS162" s="529"/>
      <c r="AT162" s="529"/>
      <c r="AU162" s="530"/>
    </row>
    <row r="163" spans="2:53" ht="12" customHeight="1">
      <c r="B163" s="520" t="s">
        <v>252</v>
      </c>
      <c r="C163" s="364"/>
      <c r="D163" s="364"/>
      <c r="E163" s="364"/>
      <c r="F163" s="364"/>
      <c r="G163" s="364"/>
      <c r="H163" s="364"/>
      <c r="I163" s="364"/>
      <c r="J163" s="364"/>
      <c r="K163" s="364"/>
      <c r="L163" s="364"/>
      <c r="M163" s="364"/>
      <c r="N163" s="521"/>
      <c r="O163" s="522"/>
      <c r="P163" s="522"/>
      <c r="Q163" s="522"/>
      <c r="R163" s="522"/>
      <c r="S163" s="522"/>
      <c r="T163" s="522"/>
      <c r="U163" s="522"/>
      <c r="V163" s="522"/>
      <c r="W163" s="522"/>
      <c r="X163" s="522"/>
      <c r="Y163" s="522"/>
      <c r="Z163" s="522"/>
      <c r="AA163" s="522"/>
      <c r="AB163" s="523"/>
      <c r="AC163" s="37"/>
      <c r="AD163" s="38"/>
      <c r="AE163" s="89"/>
      <c r="AF163" s="89"/>
      <c r="AG163" s="89"/>
      <c r="AH163" s="89"/>
      <c r="AI163" s="89"/>
      <c r="AJ163" s="22"/>
      <c r="AK163" s="527" t="str">
        <f>IF($AC164=0,"",INDEX($AX$3:$BA$26,MATCH($B163,$AX$3:$AX$26,0),4))</f>
        <v/>
      </c>
      <c r="AL163" s="527"/>
      <c r="AM163" s="527"/>
      <c r="AN163" s="128"/>
      <c r="AO163" s="129"/>
      <c r="AP163" s="130"/>
      <c r="AQ163" s="130"/>
      <c r="AR163" s="130"/>
      <c r="AS163" s="130"/>
      <c r="AT163" s="130"/>
      <c r="AU163" s="131"/>
    </row>
    <row r="164" spans="2:53" ht="12" customHeight="1">
      <c r="B164" s="519" t="str">
        <f>IF($B163=0,"",INDEX($AX$3:$AY$26,MATCH($B163,$AX$3:$AX$26,0),2))</f>
        <v>（雇用改善助成対象事業所）</v>
      </c>
      <c r="C164" s="394"/>
      <c r="D164" s="394"/>
      <c r="E164" s="394"/>
      <c r="F164" s="394"/>
      <c r="G164" s="394"/>
      <c r="H164" s="394"/>
      <c r="I164" s="394"/>
      <c r="J164" s="394"/>
      <c r="K164" s="394"/>
      <c r="L164" s="394"/>
      <c r="M164" s="394"/>
      <c r="N164" s="524"/>
      <c r="O164" s="525"/>
      <c r="P164" s="525"/>
      <c r="Q164" s="525"/>
      <c r="R164" s="525"/>
      <c r="S164" s="525"/>
      <c r="T164" s="525"/>
      <c r="U164" s="525"/>
      <c r="V164" s="525"/>
      <c r="W164" s="525"/>
      <c r="X164" s="525"/>
      <c r="Y164" s="525"/>
      <c r="Z164" s="525"/>
      <c r="AA164" s="525"/>
      <c r="AB164" s="526"/>
      <c r="AC164" s="306"/>
      <c r="AD164" s="307"/>
      <c r="AE164" s="307"/>
      <c r="AF164" s="307"/>
      <c r="AG164" s="307"/>
      <c r="AH164" s="307"/>
      <c r="AI164" s="307"/>
      <c r="AJ164" s="307"/>
      <c r="AK164" s="527"/>
      <c r="AL164" s="527"/>
      <c r="AM164" s="527"/>
      <c r="AN164" s="528" t="str">
        <f>IF($AC164=0,"",ROUNDDOWN($AC164*$AK163,0))</f>
        <v/>
      </c>
      <c r="AO164" s="529"/>
      <c r="AP164" s="529"/>
      <c r="AQ164" s="529"/>
      <c r="AR164" s="529"/>
      <c r="AS164" s="529"/>
      <c r="AT164" s="529"/>
      <c r="AU164" s="530"/>
    </row>
    <row r="165" spans="2:53" ht="12" customHeight="1">
      <c r="B165" s="531" t="s">
        <v>144</v>
      </c>
      <c r="C165" s="532"/>
      <c r="D165" s="532"/>
      <c r="E165" s="532"/>
      <c r="F165" s="532"/>
      <c r="G165" s="532"/>
      <c r="H165" s="532"/>
      <c r="I165" s="532"/>
      <c r="J165" s="532"/>
      <c r="K165" s="532"/>
      <c r="L165" s="532"/>
      <c r="M165" s="533"/>
      <c r="N165" s="507">
        <f>SUM(N155:S162)</f>
        <v>0</v>
      </c>
      <c r="O165" s="507"/>
      <c r="P165" s="507"/>
      <c r="Q165" s="507"/>
      <c r="R165" s="507"/>
      <c r="S165" s="507"/>
      <c r="T165" s="537"/>
      <c r="U165" s="537"/>
      <c r="V165" s="537"/>
      <c r="W165" s="507">
        <f>SUM(W155:AB162)</f>
        <v>0</v>
      </c>
      <c r="X165" s="507"/>
      <c r="Y165" s="507"/>
      <c r="Z165" s="507"/>
      <c r="AA165" s="507"/>
      <c r="AB165" s="507"/>
      <c r="AC165" s="37"/>
      <c r="AD165" s="38"/>
      <c r="AE165" s="89"/>
      <c r="AF165" s="89"/>
      <c r="AG165" s="89"/>
      <c r="AH165" s="89"/>
      <c r="AI165" s="89"/>
      <c r="AJ165" s="22"/>
      <c r="AK165" s="537"/>
      <c r="AL165" s="537"/>
      <c r="AM165" s="537"/>
      <c r="AN165" s="37"/>
      <c r="AO165" s="38"/>
      <c r="AP165" s="89"/>
      <c r="AQ165" s="89"/>
      <c r="AR165" s="89"/>
      <c r="AS165" s="89"/>
      <c r="AT165" s="89"/>
      <c r="AU165" s="28"/>
    </row>
    <row r="166" spans="2:53" ht="12" customHeight="1" thickBot="1">
      <c r="B166" s="534"/>
      <c r="C166" s="535"/>
      <c r="D166" s="535"/>
      <c r="E166" s="535"/>
      <c r="F166" s="535"/>
      <c r="G166" s="535"/>
      <c r="H166" s="535"/>
      <c r="I166" s="535"/>
      <c r="J166" s="535"/>
      <c r="K166" s="535"/>
      <c r="L166" s="535"/>
      <c r="M166" s="536"/>
      <c r="N166" s="508"/>
      <c r="O166" s="508"/>
      <c r="P166" s="508"/>
      <c r="Q166" s="508"/>
      <c r="R166" s="508"/>
      <c r="S166" s="508"/>
      <c r="T166" s="538"/>
      <c r="U166" s="538"/>
      <c r="V166" s="538"/>
      <c r="W166" s="508"/>
      <c r="X166" s="508"/>
      <c r="Y166" s="508"/>
      <c r="Z166" s="508"/>
      <c r="AA166" s="508"/>
      <c r="AB166" s="508"/>
      <c r="AC166" s="539">
        <f>SUM(AC156:AJ165)</f>
        <v>0</v>
      </c>
      <c r="AD166" s="540"/>
      <c r="AE166" s="540"/>
      <c r="AF166" s="540"/>
      <c r="AG166" s="540"/>
      <c r="AH166" s="540"/>
      <c r="AI166" s="540"/>
      <c r="AJ166" s="540"/>
      <c r="AK166" s="538"/>
      <c r="AL166" s="538"/>
      <c r="AM166" s="538"/>
      <c r="AN166" s="359">
        <f>SUM(AN156:AU164)</f>
        <v>0</v>
      </c>
      <c r="AO166" s="360"/>
      <c r="AP166" s="360"/>
      <c r="AQ166" s="360"/>
      <c r="AR166" s="360"/>
      <c r="AS166" s="360"/>
      <c r="AT166" s="360"/>
      <c r="AU166" s="363"/>
    </row>
    <row r="167" spans="2:53" ht="12" customHeight="1">
      <c r="B167" s="503" t="s">
        <v>289</v>
      </c>
      <c r="C167" s="504"/>
      <c r="D167" s="504"/>
      <c r="E167" s="504"/>
      <c r="F167" s="504"/>
      <c r="G167" s="504"/>
      <c r="H167" s="504"/>
      <c r="I167" s="504"/>
      <c r="J167" s="504"/>
      <c r="K167" s="504"/>
      <c r="L167" s="504"/>
      <c r="M167" s="504"/>
      <c r="N167" s="504"/>
      <c r="O167" s="504"/>
      <c r="P167" s="504"/>
      <c r="Q167" s="504"/>
      <c r="R167" s="504"/>
      <c r="S167" s="504"/>
      <c r="T167" s="504"/>
      <c r="U167" s="504"/>
      <c r="V167" s="504"/>
      <c r="W167" s="507">
        <f>W$22+W$39+W$64+W$81+W$106+W$123+W$148+W$165+W$190+W$207+W$232+W$249</f>
        <v>0</v>
      </c>
      <c r="X167" s="507"/>
      <c r="Y167" s="507"/>
      <c r="Z167" s="507"/>
      <c r="AA167" s="507"/>
      <c r="AB167" s="507"/>
      <c r="AC167" s="509" t="s">
        <v>290</v>
      </c>
      <c r="AD167" s="510"/>
      <c r="AE167" s="510"/>
      <c r="AF167" s="510"/>
      <c r="AG167" s="510"/>
      <c r="AH167" s="510"/>
      <c r="AI167" s="510"/>
      <c r="AJ167" s="510"/>
      <c r="AK167" s="510"/>
      <c r="AL167" s="510"/>
      <c r="AM167" s="510"/>
      <c r="AN167" s="37"/>
      <c r="AO167" s="38"/>
      <c r="AP167" s="89"/>
      <c r="AQ167" s="89"/>
      <c r="AR167" s="89"/>
      <c r="AS167" s="89"/>
      <c r="AT167" s="89"/>
      <c r="AU167" s="28"/>
    </row>
    <row r="168" spans="2:53" ht="12" customHeight="1" thickBot="1">
      <c r="B168" s="505"/>
      <c r="C168" s="506"/>
      <c r="D168" s="506"/>
      <c r="E168" s="506"/>
      <c r="F168" s="506"/>
      <c r="G168" s="506"/>
      <c r="H168" s="506"/>
      <c r="I168" s="506"/>
      <c r="J168" s="506"/>
      <c r="K168" s="506"/>
      <c r="L168" s="506"/>
      <c r="M168" s="506"/>
      <c r="N168" s="506"/>
      <c r="O168" s="506"/>
      <c r="P168" s="506"/>
      <c r="Q168" s="506"/>
      <c r="R168" s="506"/>
      <c r="S168" s="506"/>
      <c r="T168" s="506"/>
      <c r="U168" s="506"/>
      <c r="V168" s="506"/>
      <c r="W168" s="508"/>
      <c r="X168" s="508"/>
      <c r="Y168" s="508"/>
      <c r="Z168" s="508"/>
      <c r="AA168" s="508"/>
      <c r="AB168" s="508"/>
      <c r="AC168" s="511"/>
      <c r="AD168" s="512"/>
      <c r="AE168" s="512"/>
      <c r="AF168" s="512"/>
      <c r="AG168" s="512"/>
      <c r="AH168" s="512"/>
      <c r="AI168" s="512"/>
      <c r="AJ168" s="512"/>
      <c r="AK168" s="512"/>
      <c r="AL168" s="512"/>
      <c r="AM168" s="512"/>
      <c r="AN168" s="359">
        <f>AN$23+AN$40+AN$65+AN$82+AN$107+AN$124+AN$149+AN$166+AN$191+AN$208+AN$233+AN$250</f>
        <v>0</v>
      </c>
      <c r="AO168" s="360"/>
      <c r="AP168" s="360"/>
      <c r="AQ168" s="360"/>
      <c r="AR168" s="360"/>
      <c r="AS168" s="360"/>
      <c r="AT168" s="360"/>
      <c r="AU168" s="363"/>
    </row>
    <row r="169" spans="2:53" ht="12" customHeight="1" thickBot="1">
      <c r="B169" s="34"/>
      <c r="C169" s="34"/>
      <c r="D169" s="34"/>
      <c r="E169" s="34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3"/>
      <c r="T169" s="103"/>
      <c r="U169" s="103"/>
      <c r="V169" s="103"/>
      <c r="W169" s="103"/>
      <c r="X169" s="103"/>
      <c r="Y169" s="69"/>
      <c r="Z169" s="69"/>
      <c r="AA169" s="69"/>
      <c r="AB169" s="69"/>
      <c r="AC169" s="69"/>
      <c r="AD169" s="69"/>
      <c r="AE169" s="34"/>
      <c r="AF169" s="34"/>
      <c r="AG169" s="34"/>
      <c r="AH169" s="34"/>
      <c r="AI169" s="100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</row>
    <row r="170" spans="2:53" ht="12" customHeight="1">
      <c r="K170" s="34"/>
      <c r="L170" s="34"/>
      <c r="M170" s="34"/>
      <c r="N170" s="425"/>
      <c r="O170" s="425"/>
      <c r="P170" s="425"/>
      <c r="Q170" s="425"/>
      <c r="R170" s="425"/>
      <c r="S170" s="425"/>
      <c r="T170" s="34"/>
      <c r="U170" s="34"/>
      <c r="V170" s="34"/>
      <c r="W170" s="499" t="s">
        <v>140</v>
      </c>
      <c r="X170" s="10"/>
      <c r="Y170" s="10"/>
      <c r="Z170" s="10"/>
      <c r="AA170" s="10"/>
      <c r="AB170" s="10"/>
      <c r="AC170" s="10"/>
      <c r="AD170" s="10"/>
      <c r="AE170" s="431" t="s">
        <v>124</v>
      </c>
      <c r="AF170" s="432"/>
      <c r="AG170" s="294" t="s">
        <v>17</v>
      </c>
      <c r="AH170" s="295"/>
      <c r="AI170" s="295"/>
      <c r="AJ170" s="431" t="s">
        <v>77</v>
      </c>
      <c r="AK170" s="201"/>
      <c r="AL170" s="432"/>
      <c r="AM170" s="431" t="s">
        <v>133</v>
      </c>
      <c r="AN170" s="432"/>
      <c r="AO170" s="433" t="s">
        <v>90</v>
      </c>
      <c r="AP170" s="433"/>
      <c r="AQ170" s="433"/>
      <c r="AR170" s="433"/>
      <c r="AS170" s="433"/>
      <c r="AT170" s="434" t="s">
        <v>91</v>
      </c>
      <c r="AU170" s="435"/>
      <c r="AZ170" s="126"/>
      <c r="BA170" s="126"/>
    </row>
    <row r="171" spans="2:53" ht="12" customHeight="1">
      <c r="B171" s="498" t="s">
        <v>229</v>
      </c>
      <c r="C171" s="498"/>
      <c r="D171" s="498"/>
      <c r="E171" s="498"/>
      <c r="F171" s="498"/>
      <c r="G171" s="498"/>
      <c r="H171" s="498"/>
      <c r="I171" s="498"/>
      <c r="J171" s="498"/>
      <c r="K171" s="498"/>
      <c r="L171" s="498"/>
      <c r="M171" s="498"/>
      <c r="N171" s="498"/>
      <c r="O171" s="498"/>
      <c r="P171" s="498"/>
      <c r="Q171" s="498"/>
      <c r="R171" s="498"/>
      <c r="S171" s="498"/>
      <c r="T171" s="498"/>
      <c r="U171" s="498"/>
      <c r="V171" s="498"/>
      <c r="W171" s="500"/>
      <c r="X171" s="401" t="str">
        <f>IF('事業所税の申告書（第44号様式）'!$B$15="","",'事業所税の申告書（第44号様式）'!$B$15)</f>
        <v/>
      </c>
      <c r="Y171" s="402"/>
      <c r="Z171" s="402"/>
      <c r="AA171" s="402"/>
      <c r="AB171" s="402"/>
      <c r="AC171" s="402"/>
      <c r="AD171" s="52" t="s">
        <v>99</v>
      </c>
      <c r="AE171" s="437" t="s">
        <v>130</v>
      </c>
      <c r="AF171" s="438"/>
      <c r="AG171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171" s="217"/>
      <c r="AI171" s="217"/>
      <c r="AJ171" s="230"/>
      <c r="AK171" s="217"/>
      <c r="AL171" s="218"/>
      <c r="AM171" s="230"/>
      <c r="AN171" s="218"/>
      <c r="AO171" s="441" t="str">
        <f>CONCATENATE('事業所税の申告書（第44号様式）'!$AK$4,'事業所税の申告書（第44号様式）'!$AL$4,'事業所税の申告書（第44号様式）'!$AM$4,'事業所税の申告書（第44号様式）'!$Z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171" s="441"/>
      <c r="AQ171" s="441"/>
      <c r="AR171" s="441"/>
      <c r="AS171" s="441"/>
      <c r="AT171" s="230"/>
      <c r="AU171" s="259"/>
      <c r="AV171" s="513" t="s">
        <v>230</v>
      </c>
    </row>
    <row r="172" spans="2:53" ht="12" customHeight="1">
      <c r="B172" s="498"/>
      <c r="C172" s="498"/>
      <c r="D172" s="498"/>
      <c r="E172" s="498"/>
      <c r="F172" s="498"/>
      <c r="G172" s="498"/>
      <c r="H172" s="498"/>
      <c r="I172" s="498"/>
      <c r="J172" s="498"/>
      <c r="K172" s="498"/>
      <c r="L172" s="498"/>
      <c r="M172" s="498"/>
      <c r="N172" s="498"/>
      <c r="O172" s="498"/>
      <c r="P172" s="498"/>
      <c r="Q172" s="498"/>
      <c r="R172" s="498"/>
      <c r="S172" s="498"/>
      <c r="T172" s="498"/>
      <c r="U172" s="498"/>
      <c r="V172" s="498"/>
      <c r="W172" s="500"/>
      <c r="X172" s="31"/>
      <c r="Y172" s="30"/>
      <c r="Z172" s="30"/>
      <c r="AA172" s="30"/>
      <c r="AB172" s="30"/>
      <c r="AC172" s="30"/>
      <c r="AD172" s="30"/>
      <c r="AE172" s="439"/>
      <c r="AF172" s="440"/>
      <c r="AG172" s="231"/>
      <c r="AH172" s="263"/>
      <c r="AI172" s="263"/>
      <c r="AJ172" s="231"/>
      <c r="AK172" s="263"/>
      <c r="AL172" s="232"/>
      <c r="AM172" s="231"/>
      <c r="AN172" s="232"/>
      <c r="AO172" s="441"/>
      <c r="AP172" s="441"/>
      <c r="AQ172" s="441"/>
      <c r="AR172" s="441"/>
      <c r="AS172" s="441"/>
      <c r="AT172" s="231"/>
      <c r="AU172" s="260"/>
      <c r="AV172" s="513"/>
    </row>
    <row r="173" spans="2:53" ht="12" customHeight="1">
      <c r="B173" s="34"/>
      <c r="C173" s="34"/>
      <c r="D173" s="34"/>
      <c r="E173" s="34"/>
      <c r="F173" s="34"/>
      <c r="G173" s="34"/>
      <c r="H173" s="34"/>
      <c r="I173" s="34"/>
      <c r="J173" s="34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500"/>
      <c r="X173" s="401" t="str">
        <f>IF('事業所税の申告書（第44号様式）'!$K$15="","",'事業所税の申告書（第44号様式）'!$K$15)</f>
        <v/>
      </c>
      <c r="Y173" s="402"/>
      <c r="Z173" s="402"/>
      <c r="AA173" s="402"/>
      <c r="AB173" s="402"/>
      <c r="AC173" s="402"/>
      <c r="AD173" s="53" t="s">
        <v>100</v>
      </c>
      <c r="AE173" s="403" t="s">
        <v>106</v>
      </c>
      <c r="AF173" s="404"/>
      <c r="AG173" s="404"/>
      <c r="AH173" s="405"/>
      <c r="AI173" s="406" t="str">
        <f>IF('事業所税の申告書（第44号様式）'!$F$9="","",'事業所税の申告書（第44号様式）'!$F$9)</f>
        <v/>
      </c>
      <c r="AJ173" s="407"/>
      <c r="AK173" s="407"/>
      <c r="AL173" s="407"/>
      <c r="AM173" s="407"/>
      <c r="AN173" s="407"/>
      <c r="AO173" s="407"/>
      <c r="AP173" s="407"/>
      <c r="AQ173" s="407"/>
      <c r="AR173" s="407"/>
      <c r="AS173" s="407"/>
      <c r="AT173" s="407"/>
      <c r="AU173" s="408"/>
      <c r="AV173" s="513"/>
    </row>
    <row r="174" spans="2:53" ht="12" customHeight="1" thickBot="1">
      <c r="B174" s="34"/>
      <c r="C174" s="34"/>
      <c r="D174" s="34"/>
      <c r="E174" s="34"/>
      <c r="F174" s="34"/>
      <c r="G174" s="34"/>
      <c r="H174" s="34"/>
      <c r="I174" s="34"/>
      <c r="J174" s="34"/>
      <c r="K174" s="72"/>
      <c r="L174" s="72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500"/>
      <c r="X174" s="34"/>
      <c r="Y174" s="34"/>
      <c r="Z174" s="34"/>
      <c r="AA174" s="34"/>
      <c r="AB174" s="34"/>
      <c r="AC174" s="34"/>
      <c r="AD174" s="57"/>
      <c r="AE174" s="424" t="s">
        <v>107</v>
      </c>
      <c r="AF174" s="425"/>
      <c r="AG174" s="425"/>
      <c r="AH174" s="426"/>
      <c r="AI174" s="453"/>
      <c r="AJ174" s="454"/>
      <c r="AK174" s="454"/>
      <c r="AL174" s="454"/>
      <c r="AM174" s="454"/>
      <c r="AN174" s="454"/>
      <c r="AO174" s="454"/>
      <c r="AP174" s="454"/>
      <c r="AQ174" s="454"/>
      <c r="AR174" s="454"/>
      <c r="AS174" s="454"/>
      <c r="AT174" s="454"/>
      <c r="AU174" s="455"/>
      <c r="AV174" s="513"/>
    </row>
    <row r="175" spans="2:53" ht="12" customHeight="1">
      <c r="B175" s="73"/>
      <c r="C175" s="74"/>
      <c r="D175" s="74"/>
      <c r="E175" s="107"/>
      <c r="F175" s="417" t="s">
        <v>126</v>
      </c>
      <c r="G175" s="418"/>
      <c r="H175" s="418"/>
      <c r="I175" s="418"/>
      <c r="J175" s="419"/>
      <c r="K175" s="483"/>
      <c r="L175" s="484"/>
      <c r="M175" s="484"/>
      <c r="N175" s="484"/>
      <c r="O175" s="484"/>
      <c r="P175" s="484"/>
      <c r="Q175" s="484"/>
      <c r="R175" s="484"/>
      <c r="S175" s="484"/>
      <c r="T175" s="484"/>
      <c r="U175" s="484"/>
      <c r="V175" s="485"/>
      <c r="W175" s="486" t="s">
        <v>141</v>
      </c>
      <c r="X175" s="486"/>
      <c r="Y175" s="486"/>
      <c r="Z175" s="486"/>
      <c r="AA175" s="486"/>
      <c r="AB175" s="486"/>
      <c r="AC175" s="488" t="str">
        <f>IF($K175="","",INDEX($BB$3:$BC$253,MATCH($K175,$BB$3:$BB$253,0),2))</f>
        <v/>
      </c>
      <c r="AD175" s="488"/>
      <c r="AE175" s="488"/>
      <c r="AF175" s="488"/>
      <c r="AG175" s="488"/>
      <c r="AH175" s="488"/>
      <c r="AI175" s="488"/>
      <c r="AJ175" s="488"/>
      <c r="AK175" s="488"/>
      <c r="AL175" s="488"/>
      <c r="AM175" s="488"/>
      <c r="AN175" s="488"/>
      <c r="AO175" s="488"/>
      <c r="AP175" s="488"/>
      <c r="AQ175" s="488"/>
      <c r="AR175" s="488"/>
      <c r="AS175" s="488"/>
      <c r="AT175" s="488"/>
      <c r="AU175" s="489"/>
      <c r="AV175" s="245"/>
    </row>
    <row r="176" spans="2:53" ht="12" customHeight="1">
      <c r="B176" s="81"/>
      <c r="C176" s="41"/>
      <c r="D176" s="41"/>
      <c r="E176" s="106"/>
      <c r="F176" s="420"/>
      <c r="G176" s="421"/>
      <c r="H176" s="421"/>
      <c r="I176" s="421"/>
      <c r="J176" s="422"/>
      <c r="K176" s="254"/>
      <c r="L176" s="255"/>
      <c r="M176" s="255"/>
      <c r="N176" s="255"/>
      <c r="O176" s="255"/>
      <c r="P176" s="255"/>
      <c r="Q176" s="255"/>
      <c r="R176" s="255"/>
      <c r="S176" s="255"/>
      <c r="T176" s="255"/>
      <c r="U176" s="255"/>
      <c r="V176" s="256"/>
      <c r="W176" s="487"/>
      <c r="X176" s="487"/>
      <c r="Y176" s="487"/>
      <c r="Z176" s="487"/>
      <c r="AA176" s="487"/>
      <c r="AB176" s="487"/>
      <c r="AC176" s="490"/>
      <c r="AD176" s="490"/>
      <c r="AE176" s="490"/>
      <c r="AF176" s="490"/>
      <c r="AG176" s="490"/>
      <c r="AH176" s="490"/>
      <c r="AI176" s="490"/>
      <c r="AJ176" s="490"/>
      <c r="AK176" s="490"/>
      <c r="AL176" s="490"/>
      <c r="AM176" s="490"/>
      <c r="AN176" s="490"/>
      <c r="AO176" s="490"/>
      <c r="AP176" s="490"/>
      <c r="AQ176" s="490"/>
      <c r="AR176" s="490"/>
      <c r="AS176" s="490"/>
      <c r="AT176" s="490"/>
      <c r="AU176" s="491"/>
      <c r="AV176" s="245"/>
    </row>
    <row r="177" spans="2:48" ht="12" customHeight="1">
      <c r="B177" s="514" t="s">
        <v>231</v>
      </c>
      <c r="C177" s="479"/>
      <c r="D177" s="479"/>
      <c r="E177" s="479"/>
      <c r="F177" s="479"/>
      <c r="G177" s="479"/>
      <c r="H177" s="479"/>
      <c r="I177" s="479"/>
      <c r="J177" s="479"/>
      <c r="K177" s="479"/>
      <c r="L177" s="479"/>
      <c r="M177" s="480"/>
      <c r="N177" s="543" t="s">
        <v>18</v>
      </c>
      <c r="O177" s="544"/>
      <c r="P177" s="544"/>
      <c r="Q177" s="544"/>
      <c r="R177" s="544"/>
      <c r="S177" s="544"/>
      <c r="T177" s="544"/>
      <c r="U177" s="544"/>
      <c r="V177" s="544"/>
      <c r="W177" s="544"/>
      <c r="X177" s="544"/>
      <c r="Y177" s="544"/>
      <c r="Z177" s="544"/>
      <c r="AA177" s="544"/>
      <c r="AB177" s="544"/>
      <c r="AC177" s="544" t="s">
        <v>36</v>
      </c>
      <c r="AD177" s="544"/>
      <c r="AE177" s="544"/>
      <c r="AF177" s="544"/>
      <c r="AG177" s="544"/>
      <c r="AH177" s="544"/>
      <c r="AI177" s="544"/>
      <c r="AJ177" s="544"/>
      <c r="AK177" s="544"/>
      <c r="AL177" s="544"/>
      <c r="AM177" s="544"/>
      <c r="AN177" s="544"/>
      <c r="AO177" s="544"/>
      <c r="AP177" s="544"/>
      <c r="AQ177" s="544"/>
      <c r="AR177" s="544"/>
      <c r="AS177" s="544"/>
      <c r="AT177" s="544"/>
      <c r="AU177" s="545"/>
      <c r="AV177" s="245"/>
    </row>
    <row r="178" spans="2:48" ht="12" customHeight="1">
      <c r="B178" s="515"/>
      <c r="C178" s="516"/>
      <c r="D178" s="516"/>
      <c r="E178" s="516"/>
      <c r="F178" s="516"/>
      <c r="G178" s="516"/>
      <c r="H178" s="516"/>
      <c r="I178" s="516"/>
      <c r="J178" s="516"/>
      <c r="K178" s="516"/>
      <c r="L178" s="516"/>
      <c r="M178" s="517"/>
      <c r="N178" s="546" t="s">
        <v>283</v>
      </c>
      <c r="O178" s="547"/>
      <c r="P178" s="547"/>
      <c r="Q178" s="547"/>
      <c r="R178" s="547"/>
      <c r="S178" s="548"/>
      <c r="T178" s="550" t="s">
        <v>287</v>
      </c>
      <c r="U178" s="550"/>
      <c r="V178" s="550"/>
      <c r="W178" s="550" t="s">
        <v>284</v>
      </c>
      <c r="X178" s="550"/>
      <c r="Y178" s="550"/>
      <c r="Z178" s="550"/>
      <c r="AA178" s="550"/>
      <c r="AB178" s="550"/>
      <c r="AC178" s="546" t="s">
        <v>285</v>
      </c>
      <c r="AD178" s="404"/>
      <c r="AE178" s="404"/>
      <c r="AF178" s="404"/>
      <c r="AG178" s="404"/>
      <c r="AH178" s="404"/>
      <c r="AI178" s="404"/>
      <c r="AJ178" s="405"/>
      <c r="AK178" s="550" t="s">
        <v>286</v>
      </c>
      <c r="AL178" s="550"/>
      <c r="AM178" s="550"/>
      <c r="AN178" s="546" t="s">
        <v>288</v>
      </c>
      <c r="AO178" s="404"/>
      <c r="AP178" s="404"/>
      <c r="AQ178" s="404"/>
      <c r="AR178" s="404"/>
      <c r="AS178" s="404"/>
      <c r="AT178" s="404"/>
      <c r="AU178" s="552"/>
      <c r="AV178" s="245"/>
    </row>
    <row r="179" spans="2:48" ht="12" customHeight="1">
      <c r="B179" s="515"/>
      <c r="C179" s="516"/>
      <c r="D179" s="516"/>
      <c r="E179" s="516"/>
      <c r="F179" s="516"/>
      <c r="G179" s="516"/>
      <c r="H179" s="516"/>
      <c r="I179" s="516"/>
      <c r="J179" s="516"/>
      <c r="K179" s="516"/>
      <c r="L179" s="516"/>
      <c r="M179" s="517"/>
      <c r="N179" s="437"/>
      <c r="O179" s="549"/>
      <c r="P179" s="549"/>
      <c r="Q179" s="549"/>
      <c r="R179" s="549"/>
      <c r="S179" s="438"/>
      <c r="T179" s="551"/>
      <c r="U179" s="551"/>
      <c r="V179" s="551"/>
      <c r="W179" s="551"/>
      <c r="X179" s="551"/>
      <c r="Y179" s="551"/>
      <c r="Z179" s="551"/>
      <c r="AA179" s="551"/>
      <c r="AB179" s="551"/>
      <c r="AC179" s="420"/>
      <c r="AD179" s="421"/>
      <c r="AE179" s="421"/>
      <c r="AF179" s="421"/>
      <c r="AG179" s="421"/>
      <c r="AH179" s="421"/>
      <c r="AI179" s="421"/>
      <c r="AJ179" s="422"/>
      <c r="AK179" s="550"/>
      <c r="AL179" s="550"/>
      <c r="AM179" s="550"/>
      <c r="AN179" s="420"/>
      <c r="AO179" s="421"/>
      <c r="AP179" s="421"/>
      <c r="AQ179" s="421"/>
      <c r="AR179" s="421"/>
      <c r="AS179" s="421"/>
      <c r="AT179" s="421"/>
      <c r="AU179" s="553"/>
      <c r="AV179" s="245"/>
    </row>
    <row r="180" spans="2:48" ht="12" customHeight="1">
      <c r="B180" s="518"/>
      <c r="C180" s="225"/>
      <c r="D180" s="225"/>
      <c r="E180" s="225"/>
      <c r="F180" s="225"/>
      <c r="G180" s="225"/>
      <c r="H180" s="225"/>
      <c r="I180" s="225"/>
      <c r="J180" s="225"/>
      <c r="K180" s="225"/>
      <c r="L180" s="225"/>
      <c r="M180" s="225"/>
      <c r="N180" s="541"/>
      <c r="O180" s="541"/>
      <c r="P180" s="541"/>
      <c r="Q180" s="541"/>
      <c r="R180" s="541"/>
      <c r="S180" s="541"/>
      <c r="T180" s="527" t="str">
        <f>IF($N180=0,"",INDEX($AX$3:$BA$26,MATCH($B180,$AX$3:$AX$26,0),3))</f>
        <v/>
      </c>
      <c r="U180" s="527"/>
      <c r="V180" s="527"/>
      <c r="W180" s="542" t="str">
        <f>IF(N180=0,"",ROUNDDOWN($N180*$T180,2))</f>
        <v/>
      </c>
      <c r="X180" s="542"/>
      <c r="Y180" s="542"/>
      <c r="Z180" s="542"/>
      <c r="AA180" s="542"/>
      <c r="AB180" s="542"/>
      <c r="AC180" s="37"/>
      <c r="AD180" s="38"/>
      <c r="AE180" s="89" t="s">
        <v>37</v>
      </c>
      <c r="AF180" s="89"/>
      <c r="AG180" s="89" t="s">
        <v>32</v>
      </c>
      <c r="AH180" s="89"/>
      <c r="AI180" s="89" t="s">
        <v>31</v>
      </c>
      <c r="AJ180" s="22" t="s">
        <v>30</v>
      </c>
      <c r="AK180" s="527" t="str">
        <f>IF($AC181=0,"",INDEX($AX$3:$BA$26,MATCH($B180,$AX$3:$AX$26,0),4))</f>
        <v/>
      </c>
      <c r="AL180" s="527"/>
      <c r="AM180" s="527"/>
      <c r="AN180" s="37"/>
      <c r="AO180" s="38"/>
      <c r="AP180" s="89" t="s">
        <v>37</v>
      </c>
      <c r="AQ180" s="89"/>
      <c r="AR180" s="89" t="s">
        <v>32</v>
      </c>
      <c r="AS180" s="89"/>
      <c r="AT180" s="89" t="s">
        <v>31</v>
      </c>
      <c r="AU180" s="28" t="s">
        <v>30</v>
      </c>
      <c r="AV180" s="245"/>
    </row>
    <row r="181" spans="2:48" ht="12" customHeight="1">
      <c r="B181" s="519" t="str">
        <f>IF($B180=0,"",INDEX($AX$3:$AY$26,MATCH($B180,$AX$3:$AX$26,0),2))</f>
        <v/>
      </c>
      <c r="C181" s="394"/>
      <c r="D181" s="394"/>
      <c r="E181" s="394"/>
      <c r="F181" s="394"/>
      <c r="G181" s="394"/>
      <c r="H181" s="394"/>
      <c r="I181" s="394"/>
      <c r="J181" s="394"/>
      <c r="K181" s="394"/>
      <c r="L181" s="394"/>
      <c r="M181" s="394"/>
      <c r="N181" s="541"/>
      <c r="O181" s="541"/>
      <c r="P181" s="541"/>
      <c r="Q181" s="541"/>
      <c r="R181" s="541"/>
      <c r="S181" s="541"/>
      <c r="T181" s="527"/>
      <c r="U181" s="527"/>
      <c r="V181" s="527"/>
      <c r="W181" s="542"/>
      <c r="X181" s="542"/>
      <c r="Y181" s="542"/>
      <c r="Z181" s="542"/>
      <c r="AA181" s="542"/>
      <c r="AB181" s="542"/>
      <c r="AC181" s="306"/>
      <c r="AD181" s="307"/>
      <c r="AE181" s="307"/>
      <c r="AF181" s="307"/>
      <c r="AG181" s="307"/>
      <c r="AH181" s="307"/>
      <c r="AI181" s="307"/>
      <c r="AJ181" s="307"/>
      <c r="AK181" s="527"/>
      <c r="AL181" s="527"/>
      <c r="AM181" s="527"/>
      <c r="AN181" s="528" t="str">
        <f>IF($AC181=0,"",ROUNDDOWN($AC181*$AK180,0))</f>
        <v/>
      </c>
      <c r="AO181" s="529"/>
      <c r="AP181" s="529"/>
      <c r="AQ181" s="529"/>
      <c r="AR181" s="529"/>
      <c r="AS181" s="529"/>
      <c r="AT181" s="529"/>
      <c r="AU181" s="530"/>
      <c r="AV181" s="245"/>
    </row>
    <row r="182" spans="2:48" ht="12" customHeight="1">
      <c r="B182" s="518"/>
      <c r="C182" s="225"/>
      <c r="D182" s="225"/>
      <c r="E182" s="225"/>
      <c r="F182" s="225"/>
      <c r="G182" s="225"/>
      <c r="H182" s="225"/>
      <c r="I182" s="225"/>
      <c r="J182" s="225"/>
      <c r="K182" s="225"/>
      <c r="L182" s="225"/>
      <c r="M182" s="225"/>
      <c r="N182" s="541"/>
      <c r="O182" s="541"/>
      <c r="P182" s="541"/>
      <c r="Q182" s="541"/>
      <c r="R182" s="541"/>
      <c r="S182" s="541"/>
      <c r="T182" s="527" t="str">
        <f>IF($N182=0,"",INDEX($AX$3:$BA$26,MATCH($B182,$AX$3:$AX$26,0),3))</f>
        <v/>
      </c>
      <c r="U182" s="527"/>
      <c r="V182" s="527"/>
      <c r="W182" s="542" t="str">
        <f>IF(N182=0,"",ROUNDDOWN($N182*$T182,2))</f>
        <v/>
      </c>
      <c r="X182" s="542"/>
      <c r="Y182" s="542"/>
      <c r="Z182" s="542"/>
      <c r="AA182" s="542"/>
      <c r="AB182" s="542"/>
      <c r="AC182" s="37"/>
      <c r="AD182" s="38"/>
      <c r="AE182" s="89"/>
      <c r="AF182" s="89"/>
      <c r="AG182" s="89"/>
      <c r="AH182" s="89"/>
      <c r="AI182" s="89"/>
      <c r="AJ182" s="22"/>
      <c r="AK182" s="527" t="str">
        <f>IF($AC183=0,"",INDEX($AX$3:$BA$26,MATCH($B182,$AX$3:$AX$26,0),4))</f>
        <v/>
      </c>
      <c r="AL182" s="527"/>
      <c r="AM182" s="527"/>
      <c r="AN182" s="128"/>
      <c r="AO182" s="129"/>
      <c r="AP182" s="130"/>
      <c r="AQ182" s="130"/>
      <c r="AR182" s="130"/>
      <c r="AS182" s="130"/>
      <c r="AT182" s="130"/>
      <c r="AU182" s="131"/>
      <c r="AV182" s="125"/>
    </row>
    <row r="183" spans="2:48" ht="12" customHeight="1">
      <c r="B183" s="519" t="str">
        <f>IF($B182=0,"",INDEX($AX$3:$AY$26,MATCH($B182,$AX$3:$AX$26,0),2))</f>
        <v/>
      </c>
      <c r="C183" s="394"/>
      <c r="D183" s="394"/>
      <c r="E183" s="394"/>
      <c r="F183" s="394"/>
      <c r="G183" s="394"/>
      <c r="H183" s="394"/>
      <c r="I183" s="394"/>
      <c r="J183" s="394"/>
      <c r="K183" s="394"/>
      <c r="L183" s="394"/>
      <c r="M183" s="394"/>
      <c r="N183" s="541"/>
      <c r="O183" s="541"/>
      <c r="P183" s="541"/>
      <c r="Q183" s="541"/>
      <c r="R183" s="541"/>
      <c r="S183" s="541"/>
      <c r="T183" s="527"/>
      <c r="U183" s="527"/>
      <c r="V183" s="527"/>
      <c r="W183" s="542"/>
      <c r="X183" s="542"/>
      <c r="Y183" s="542"/>
      <c r="Z183" s="542"/>
      <c r="AA183" s="542"/>
      <c r="AB183" s="542"/>
      <c r="AC183" s="306"/>
      <c r="AD183" s="307"/>
      <c r="AE183" s="307"/>
      <c r="AF183" s="307"/>
      <c r="AG183" s="307"/>
      <c r="AH183" s="307"/>
      <c r="AI183" s="307"/>
      <c r="AJ183" s="307"/>
      <c r="AK183" s="527"/>
      <c r="AL183" s="527"/>
      <c r="AM183" s="527"/>
      <c r="AN183" s="528" t="str">
        <f>IF($AC183=0,"",ROUNDDOWN($AC183*$AK182,0))</f>
        <v/>
      </c>
      <c r="AO183" s="529"/>
      <c r="AP183" s="529"/>
      <c r="AQ183" s="529"/>
      <c r="AR183" s="529"/>
      <c r="AS183" s="529"/>
      <c r="AT183" s="529"/>
      <c r="AU183" s="530"/>
    </row>
    <row r="184" spans="2:48" ht="12" customHeight="1">
      <c r="B184" s="518"/>
      <c r="C184" s="225"/>
      <c r="D184" s="225"/>
      <c r="E184" s="225"/>
      <c r="F184" s="225"/>
      <c r="G184" s="225"/>
      <c r="H184" s="225"/>
      <c r="I184" s="225"/>
      <c r="J184" s="225"/>
      <c r="K184" s="225"/>
      <c r="L184" s="225"/>
      <c r="M184" s="225"/>
      <c r="N184" s="541"/>
      <c r="O184" s="541"/>
      <c r="P184" s="541"/>
      <c r="Q184" s="541"/>
      <c r="R184" s="541"/>
      <c r="S184" s="541"/>
      <c r="T184" s="527" t="str">
        <f>IF($N184=0,"",INDEX($AX$3:$BA$26,MATCH($B184,$AX$3:$AX$26,0),3))</f>
        <v/>
      </c>
      <c r="U184" s="527"/>
      <c r="V184" s="527"/>
      <c r="W184" s="542" t="str">
        <f>IF(N184=0,"",ROUNDDOWN($N184*$T184,2))</f>
        <v/>
      </c>
      <c r="X184" s="542"/>
      <c r="Y184" s="542"/>
      <c r="Z184" s="542"/>
      <c r="AA184" s="542"/>
      <c r="AB184" s="542"/>
      <c r="AC184" s="37"/>
      <c r="AD184" s="38"/>
      <c r="AE184" s="89"/>
      <c r="AF184" s="89"/>
      <c r="AG184" s="89"/>
      <c r="AH184" s="89"/>
      <c r="AI184" s="89"/>
      <c r="AJ184" s="22"/>
      <c r="AK184" s="527" t="str">
        <f>IF($AC185=0,"",INDEX($AX$3:$BA$26,MATCH($B184,$AX$3:$AX$26,0),4))</f>
        <v/>
      </c>
      <c r="AL184" s="527"/>
      <c r="AM184" s="527"/>
      <c r="AN184" s="128"/>
      <c r="AO184" s="129"/>
      <c r="AP184" s="130"/>
      <c r="AQ184" s="130"/>
      <c r="AR184" s="130"/>
      <c r="AS184" s="130"/>
      <c r="AT184" s="130"/>
      <c r="AU184" s="131"/>
    </row>
    <row r="185" spans="2:48" ht="12" customHeight="1">
      <c r="B185" s="519" t="str">
        <f>IF($B184=0,"",INDEX($AX$3:$AY$26,MATCH($B184,$AX$3:$AX$26,0),2))</f>
        <v/>
      </c>
      <c r="C185" s="394"/>
      <c r="D185" s="394"/>
      <c r="E185" s="394"/>
      <c r="F185" s="394"/>
      <c r="G185" s="394"/>
      <c r="H185" s="394"/>
      <c r="I185" s="394"/>
      <c r="J185" s="394"/>
      <c r="K185" s="394"/>
      <c r="L185" s="394"/>
      <c r="M185" s="394"/>
      <c r="N185" s="541"/>
      <c r="O185" s="541"/>
      <c r="P185" s="541"/>
      <c r="Q185" s="541"/>
      <c r="R185" s="541"/>
      <c r="S185" s="541"/>
      <c r="T185" s="527"/>
      <c r="U185" s="527"/>
      <c r="V185" s="527"/>
      <c r="W185" s="542"/>
      <c r="X185" s="542"/>
      <c r="Y185" s="542"/>
      <c r="Z185" s="542"/>
      <c r="AA185" s="542"/>
      <c r="AB185" s="542"/>
      <c r="AC185" s="306"/>
      <c r="AD185" s="307"/>
      <c r="AE185" s="307"/>
      <c r="AF185" s="307"/>
      <c r="AG185" s="307"/>
      <c r="AH185" s="307"/>
      <c r="AI185" s="307"/>
      <c r="AJ185" s="307"/>
      <c r="AK185" s="527"/>
      <c r="AL185" s="527"/>
      <c r="AM185" s="527"/>
      <c r="AN185" s="528" t="str">
        <f>IF($AC185=0,"",ROUNDDOWN($AC185*$AK184,0))</f>
        <v/>
      </c>
      <c r="AO185" s="529"/>
      <c r="AP185" s="529"/>
      <c r="AQ185" s="529"/>
      <c r="AR185" s="529"/>
      <c r="AS185" s="529"/>
      <c r="AT185" s="529"/>
      <c r="AU185" s="530"/>
    </row>
    <row r="186" spans="2:48" ht="12" customHeight="1">
      <c r="B186" s="518"/>
      <c r="C186" s="225"/>
      <c r="D186" s="225"/>
      <c r="E186" s="225"/>
      <c r="F186" s="225"/>
      <c r="G186" s="225"/>
      <c r="H186" s="225"/>
      <c r="I186" s="225"/>
      <c r="J186" s="225"/>
      <c r="K186" s="225"/>
      <c r="L186" s="225"/>
      <c r="M186" s="225"/>
      <c r="N186" s="541"/>
      <c r="O186" s="541"/>
      <c r="P186" s="541"/>
      <c r="Q186" s="541"/>
      <c r="R186" s="541"/>
      <c r="S186" s="541"/>
      <c r="T186" s="527" t="str">
        <f>IF($N186=0,"",INDEX($AX$3:$BA$26,MATCH($B186,$AX$3:$AX$26,0),3))</f>
        <v/>
      </c>
      <c r="U186" s="527"/>
      <c r="V186" s="527"/>
      <c r="W186" s="542" t="str">
        <f>IF(N186=0,"",ROUNDDOWN($N186*$T186,2))</f>
        <v/>
      </c>
      <c r="X186" s="542"/>
      <c r="Y186" s="542"/>
      <c r="Z186" s="542"/>
      <c r="AA186" s="542"/>
      <c r="AB186" s="542"/>
      <c r="AC186" s="37"/>
      <c r="AD186" s="38"/>
      <c r="AE186" s="89"/>
      <c r="AF186" s="89"/>
      <c r="AG186" s="89"/>
      <c r="AH186" s="89"/>
      <c r="AI186" s="89"/>
      <c r="AJ186" s="22"/>
      <c r="AK186" s="527" t="str">
        <f>IF($AC187=0,"",INDEX($AX$3:$BA$26,MATCH($B186,$AX$3:$AX$26,0),4))</f>
        <v/>
      </c>
      <c r="AL186" s="527"/>
      <c r="AM186" s="527"/>
      <c r="AN186" s="128"/>
      <c r="AO186" s="129"/>
      <c r="AP186" s="130"/>
      <c r="AQ186" s="130"/>
      <c r="AR186" s="130"/>
      <c r="AS186" s="130"/>
      <c r="AT186" s="130"/>
      <c r="AU186" s="131"/>
    </row>
    <row r="187" spans="2:48" ht="12" customHeight="1">
      <c r="B187" s="519" t="str">
        <f>IF($B186=0,"",INDEX($AX$3:$AY$26,MATCH($B186,$AX$3:$AX$26,0),2))</f>
        <v/>
      </c>
      <c r="C187" s="394"/>
      <c r="D187" s="394"/>
      <c r="E187" s="394"/>
      <c r="F187" s="394"/>
      <c r="G187" s="394"/>
      <c r="H187" s="394"/>
      <c r="I187" s="394"/>
      <c r="J187" s="394"/>
      <c r="K187" s="394"/>
      <c r="L187" s="394"/>
      <c r="M187" s="394"/>
      <c r="N187" s="541"/>
      <c r="O187" s="541"/>
      <c r="P187" s="541"/>
      <c r="Q187" s="541"/>
      <c r="R187" s="541"/>
      <c r="S187" s="541"/>
      <c r="T187" s="527"/>
      <c r="U187" s="527"/>
      <c r="V187" s="527"/>
      <c r="W187" s="542"/>
      <c r="X187" s="542"/>
      <c r="Y187" s="542"/>
      <c r="Z187" s="542"/>
      <c r="AA187" s="542"/>
      <c r="AB187" s="542"/>
      <c r="AC187" s="306"/>
      <c r="AD187" s="307"/>
      <c r="AE187" s="307"/>
      <c r="AF187" s="307"/>
      <c r="AG187" s="307"/>
      <c r="AH187" s="307"/>
      <c r="AI187" s="307"/>
      <c r="AJ187" s="307"/>
      <c r="AK187" s="527"/>
      <c r="AL187" s="527"/>
      <c r="AM187" s="527"/>
      <c r="AN187" s="528" t="str">
        <f>IF($AC187=0,"",ROUNDDOWN($AC187*$AK186,0))</f>
        <v/>
      </c>
      <c r="AO187" s="529"/>
      <c r="AP187" s="529"/>
      <c r="AQ187" s="529"/>
      <c r="AR187" s="529"/>
      <c r="AS187" s="529"/>
      <c r="AT187" s="529"/>
      <c r="AU187" s="530"/>
    </row>
    <row r="188" spans="2:48" ht="12" customHeight="1">
      <c r="B188" s="520" t="s">
        <v>252</v>
      </c>
      <c r="C188" s="364"/>
      <c r="D188" s="364"/>
      <c r="E188" s="364"/>
      <c r="F188" s="364"/>
      <c r="G188" s="364"/>
      <c r="H188" s="364"/>
      <c r="I188" s="364"/>
      <c r="J188" s="364"/>
      <c r="K188" s="364"/>
      <c r="L188" s="364"/>
      <c r="M188" s="364"/>
      <c r="N188" s="521"/>
      <c r="O188" s="522"/>
      <c r="P188" s="522"/>
      <c r="Q188" s="522"/>
      <c r="R188" s="522"/>
      <c r="S188" s="522"/>
      <c r="T188" s="522"/>
      <c r="U188" s="522"/>
      <c r="V188" s="522"/>
      <c r="W188" s="522"/>
      <c r="X188" s="522"/>
      <c r="Y188" s="522"/>
      <c r="Z188" s="522"/>
      <c r="AA188" s="522"/>
      <c r="AB188" s="523"/>
      <c r="AC188" s="37"/>
      <c r="AD188" s="38"/>
      <c r="AE188" s="89"/>
      <c r="AF188" s="89"/>
      <c r="AG188" s="89"/>
      <c r="AH188" s="89"/>
      <c r="AI188" s="89"/>
      <c r="AJ188" s="22"/>
      <c r="AK188" s="527" t="str">
        <f>IF($AC189=0,"",INDEX($AX$3:$BA$26,MATCH($B188,$AX$3:$AX$26,0),4))</f>
        <v/>
      </c>
      <c r="AL188" s="527"/>
      <c r="AM188" s="527"/>
      <c r="AN188" s="128"/>
      <c r="AO188" s="129"/>
      <c r="AP188" s="130"/>
      <c r="AQ188" s="130"/>
      <c r="AR188" s="130"/>
      <c r="AS188" s="130"/>
      <c r="AT188" s="130"/>
      <c r="AU188" s="131"/>
    </row>
    <row r="189" spans="2:48" ht="12" customHeight="1">
      <c r="B189" s="519" t="str">
        <f>IF($B188=0,"",INDEX($AX$3:$AY$26,MATCH($B188,$AX$3:$AX$26,0),2))</f>
        <v>（雇用改善助成対象事業所）</v>
      </c>
      <c r="C189" s="394"/>
      <c r="D189" s="394"/>
      <c r="E189" s="394"/>
      <c r="F189" s="394"/>
      <c r="G189" s="394"/>
      <c r="H189" s="394"/>
      <c r="I189" s="394"/>
      <c r="J189" s="394"/>
      <c r="K189" s="394"/>
      <c r="L189" s="394"/>
      <c r="M189" s="394"/>
      <c r="N189" s="524"/>
      <c r="O189" s="525"/>
      <c r="P189" s="525"/>
      <c r="Q189" s="525"/>
      <c r="R189" s="525"/>
      <c r="S189" s="525"/>
      <c r="T189" s="525"/>
      <c r="U189" s="525"/>
      <c r="V189" s="525"/>
      <c r="W189" s="525"/>
      <c r="X189" s="525"/>
      <c r="Y189" s="525"/>
      <c r="Z189" s="525"/>
      <c r="AA189" s="525"/>
      <c r="AB189" s="526"/>
      <c r="AC189" s="306"/>
      <c r="AD189" s="307"/>
      <c r="AE189" s="307"/>
      <c r="AF189" s="307"/>
      <c r="AG189" s="307"/>
      <c r="AH189" s="307"/>
      <c r="AI189" s="307"/>
      <c r="AJ189" s="307"/>
      <c r="AK189" s="527"/>
      <c r="AL189" s="527"/>
      <c r="AM189" s="527"/>
      <c r="AN189" s="528" t="str">
        <f>IF($AC189=0,"",ROUNDDOWN($AC189*$AK188,0))</f>
        <v/>
      </c>
      <c r="AO189" s="529"/>
      <c r="AP189" s="529"/>
      <c r="AQ189" s="529"/>
      <c r="AR189" s="529"/>
      <c r="AS189" s="529"/>
      <c r="AT189" s="529"/>
      <c r="AU189" s="530"/>
    </row>
    <row r="190" spans="2:48" ht="12" customHeight="1">
      <c r="B190" s="531" t="s">
        <v>144</v>
      </c>
      <c r="C190" s="532"/>
      <c r="D190" s="532"/>
      <c r="E190" s="532"/>
      <c r="F190" s="532"/>
      <c r="G190" s="532"/>
      <c r="H190" s="532"/>
      <c r="I190" s="532"/>
      <c r="J190" s="532"/>
      <c r="K190" s="532"/>
      <c r="L190" s="532"/>
      <c r="M190" s="533"/>
      <c r="N190" s="507">
        <f>SUM(N180:S187)</f>
        <v>0</v>
      </c>
      <c r="O190" s="507"/>
      <c r="P190" s="507"/>
      <c r="Q190" s="507"/>
      <c r="R190" s="507"/>
      <c r="S190" s="507"/>
      <c r="T190" s="537"/>
      <c r="U190" s="537"/>
      <c r="V190" s="537"/>
      <c r="W190" s="507">
        <f>SUM(W180:AB187)</f>
        <v>0</v>
      </c>
      <c r="X190" s="507"/>
      <c r="Y190" s="507"/>
      <c r="Z190" s="507"/>
      <c r="AA190" s="507"/>
      <c r="AB190" s="507"/>
      <c r="AC190" s="37"/>
      <c r="AD190" s="38"/>
      <c r="AE190" s="89"/>
      <c r="AF190" s="89"/>
      <c r="AG190" s="89"/>
      <c r="AH190" s="89"/>
      <c r="AI190" s="89"/>
      <c r="AJ190" s="22"/>
      <c r="AK190" s="537"/>
      <c r="AL190" s="537"/>
      <c r="AM190" s="537"/>
      <c r="AN190" s="37"/>
      <c r="AO190" s="38"/>
      <c r="AP190" s="89"/>
      <c r="AQ190" s="89"/>
      <c r="AR190" s="89"/>
      <c r="AS190" s="89"/>
      <c r="AT190" s="89"/>
      <c r="AU190" s="28"/>
    </row>
    <row r="191" spans="2:48" ht="12" customHeight="1" thickBot="1">
      <c r="B191" s="534"/>
      <c r="C191" s="535"/>
      <c r="D191" s="535"/>
      <c r="E191" s="535"/>
      <c r="F191" s="535"/>
      <c r="G191" s="535"/>
      <c r="H191" s="535"/>
      <c r="I191" s="535"/>
      <c r="J191" s="535"/>
      <c r="K191" s="535"/>
      <c r="L191" s="535"/>
      <c r="M191" s="536"/>
      <c r="N191" s="508"/>
      <c r="O191" s="508"/>
      <c r="P191" s="508"/>
      <c r="Q191" s="508"/>
      <c r="R191" s="508"/>
      <c r="S191" s="508"/>
      <c r="T191" s="538"/>
      <c r="U191" s="538"/>
      <c r="V191" s="538"/>
      <c r="W191" s="508"/>
      <c r="X191" s="508"/>
      <c r="Y191" s="508"/>
      <c r="Z191" s="508"/>
      <c r="AA191" s="508"/>
      <c r="AB191" s="508"/>
      <c r="AC191" s="539">
        <f>SUM(AC181:AJ190)</f>
        <v>0</v>
      </c>
      <c r="AD191" s="540"/>
      <c r="AE191" s="540"/>
      <c r="AF191" s="540"/>
      <c r="AG191" s="540"/>
      <c r="AH191" s="540"/>
      <c r="AI191" s="540"/>
      <c r="AJ191" s="540"/>
      <c r="AK191" s="538"/>
      <c r="AL191" s="538"/>
      <c r="AM191" s="538"/>
      <c r="AN191" s="359">
        <f>SUM(AN181:AU189)</f>
        <v>0</v>
      </c>
      <c r="AO191" s="360"/>
      <c r="AP191" s="360"/>
      <c r="AQ191" s="360"/>
      <c r="AR191" s="360"/>
      <c r="AS191" s="360"/>
      <c r="AT191" s="360"/>
      <c r="AU191" s="363"/>
    </row>
    <row r="192" spans="2:48" ht="12" customHeight="1">
      <c r="B192" s="73"/>
      <c r="C192" s="74"/>
      <c r="D192" s="74"/>
      <c r="E192" s="107"/>
      <c r="F192" s="417" t="s">
        <v>126</v>
      </c>
      <c r="G192" s="418"/>
      <c r="H192" s="418"/>
      <c r="I192" s="418"/>
      <c r="J192" s="419"/>
      <c r="K192" s="483"/>
      <c r="L192" s="484"/>
      <c r="M192" s="484"/>
      <c r="N192" s="484"/>
      <c r="O192" s="484"/>
      <c r="P192" s="484"/>
      <c r="Q192" s="484"/>
      <c r="R192" s="484"/>
      <c r="S192" s="484"/>
      <c r="T192" s="484"/>
      <c r="U192" s="484"/>
      <c r="V192" s="485"/>
      <c r="W192" s="486" t="s">
        <v>141</v>
      </c>
      <c r="X192" s="486"/>
      <c r="Y192" s="486"/>
      <c r="Z192" s="486"/>
      <c r="AA192" s="486"/>
      <c r="AB192" s="486"/>
      <c r="AC192" s="488" t="str">
        <f>IF($K192="","",INDEX($BB$3:$BC$253,MATCH($K192,$BB$3:$BB$253,0),2))</f>
        <v/>
      </c>
      <c r="AD192" s="488"/>
      <c r="AE192" s="488"/>
      <c r="AF192" s="488"/>
      <c r="AG192" s="488"/>
      <c r="AH192" s="488"/>
      <c r="AI192" s="488"/>
      <c r="AJ192" s="488"/>
      <c r="AK192" s="488"/>
      <c r="AL192" s="488"/>
      <c r="AM192" s="488"/>
      <c r="AN192" s="488"/>
      <c r="AO192" s="488"/>
      <c r="AP192" s="488"/>
      <c r="AQ192" s="488"/>
      <c r="AR192" s="488"/>
      <c r="AS192" s="488"/>
      <c r="AT192" s="488"/>
      <c r="AU192" s="489"/>
    </row>
    <row r="193" spans="2:47" ht="12" customHeight="1">
      <c r="B193" s="81"/>
      <c r="C193" s="41"/>
      <c r="D193" s="41"/>
      <c r="E193" s="106"/>
      <c r="F193" s="420"/>
      <c r="G193" s="421"/>
      <c r="H193" s="421"/>
      <c r="I193" s="421"/>
      <c r="J193" s="422"/>
      <c r="K193" s="254"/>
      <c r="L193" s="255"/>
      <c r="M193" s="255"/>
      <c r="N193" s="255"/>
      <c r="O193" s="255"/>
      <c r="P193" s="255"/>
      <c r="Q193" s="255"/>
      <c r="R193" s="255"/>
      <c r="S193" s="255"/>
      <c r="T193" s="255"/>
      <c r="U193" s="255"/>
      <c r="V193" s="256"/>
      <c r="W193" s="487"/>
      <c r="X193" s="487"/>
      <c r="Y193" s="487"/>
      <c r="Z193" s="487"/>
      <c r="AA193" s="487"/>
      <c r="AB193" s="487"/>
      <c r="AC193" s="490"/>
      <c r="AD193" s="490"/>
      <c r="AE193" s="490"/>
      <c r="AF193" s="490"/>
      <c r="AG193" s="490"/>
      <c r="AH193" s="490"/>
      <c r="AI193" s="490"/>
      <c r="AJ193" s="490"/>
      <c r="AK193" s="490"/>
      <c r="AL193" s="490"/>
      <c r="AM193" s="490"/>
      <c r="AN193" s="490"/>
      <c r="AO193" s="490"/>
      <c r="AP193" s="490"/>
      <c r="AQ193" s="490"/>
      <c r="AR193" s="490"/>
      <c r="AS193" s="490"/>
      <c r="AT193" s="490"/>
      <c r="AU193" s="491"/>
    </row>
    <row r="194" spans="2:47" ht="12" customHeight="1">
      <c r="B194" s="514" t="s">
        <v>231</v>
      </c>
      <c r="C194" s="479"/>
      <c r="D194" s="479"/>
      <c r="E194" s="479"/>
      <c r="F194" s="479"/>
      <c r="G194" s="479"/>
      <c r="H194" s="479"/>
      <c r="I194" s="479"/>
      <c r="J194" s="479"/>
      <c r="K194" s="479"/>
      <c r="L194" s="479"/>
      <c r="M194" s="480"/>
      <c r="N194" s="543" t="s">
        <v>18</v>
      </c>
      <c r="O194" s="544"/>
      <c r="P194" s="544"/>
      <c r="Q194" s="544"/>
      <c r="R194" s="544"/>
      <c r="S194" s="544"/>
      <c r="T194" s="544"/>
      <c r="U194" s="544"/>
      <c r="V194" s="544"/>
      <c r="W194" s="544"/>
      <c r="X194" s="544"/>
      <c r="Y194" s="544"/>
      <c r="Z194" s="544"/>
      <c r="AA194" s="544"/>
      <c r="AB194" s="544"/>
      <c r="AC194" s="544" t="s">
        <v>36</v>
      </c>
      <c r="AD194" s="544"/>
      <c r="AE194" s="544"/>
      <c r="AF194" s="544"/>
      <c r="AG194" s="544"/>
      <c r="AH194" s="544"/>
      <c r="AI194" s="544"/>
      <c r="AJ194" s="544"/>
      <c r="AK194" s="544"/>
      <c r="AL194" s="544"/>
      <c r="AM194" s="544"/>
      <c r="AN194" s="544"/>
      <c r="AO194" s="544"/>
      <c r="AP194" s="544"/>
      <c r="AQ194" s="544"/>
      <c r="AR194" s="544"/>
      <c r="AS194" s="544"/>
      <c r="AT194" s="544"/>
      <c r="AU194" s="545"/>
    </row>
    <row r="195" spans="2:47" ht="12" customHeight="1">
      <c r="B195" s="515"/>
      <c r="C195" s="516"/>
      <c r="D195" s="516"/>
      <c r="E195" s="516"/>
      <c r="F195" s="516"/>
      <c r="G195" s="516"/>
      <c r="H195" s="516"/>
      <c r="I195" s="516"/>
      <c r="J195" s="516"/>
      <c r="K195" s="516"/>
      <c r="L195" s="516"/>
      <c r="M195" s="517"/>
      <c r="N195" s="546" t="s">
        <v>283</v>
      </c>
      <c r="O195" s="547"/>
      <c r="P195" s="547"/>
      <c r="Q195" s="547"/>
      <c r="R195" s="547"/>
      <c r="S195" s="548"/>
      <c r="T195" s="550" t="s">
        <v>287</v>
      </c>
      <c r="U195" s="550"/>
      <c r="V195" s="550"/>
      <c r="W195" s="550" t="s">
        <v>284</v>
      </c>
      <c r="X195" s="550"/>
      <c r="Y195" s="550"/>
      <c r="Z195" s="550"/>
      <c r="AA195" s="550"/>
      <c r="AB195" s="550"/>
      <c r="AC195" s="546" t="s">
        <v>285</v>
      </c>
      <c r="AD195" s="404"/>
      <c r="AE195" s="404"/>
      <c r="AF195" s="404"/>
      <c r="AG195" s="404"/>
      <c r="AH195" s="404"/>
      <c r="AI195" s="404"/>
      <c r="AJ195" s="405"/>
      <c r="AK195" s="550" t="s">
        <v>286</v>
      </c>
      <c r="AL195" s="550"/>
      <c r="AM195" s="550"/>
      <c r="AN195" s="546" t="s">
        <v>288</v>
      </c>
      <c r="AO195" s="404"/>
      <c r="AP195" s="404"/>
      <c r="AQ195" s="404"/>
      <c r="AR195" s="404"/>
      <c r="AS195" s="404"/>
      <c r="AT195" s="404"/>
      <c r="AU195" s="552"/>
    </row>
    <row r="196" spans="2:47" ht="12" customHeight="1">
      <c r="B196" s="515"/>
      <c r="C196" s="516"/>
      <c r="D196" s="516"/>
      <c r="E196" s="516"/>
      <c r="F196" s="516"/>
      <c r="G196" s="516"/>
      <c r="H196" s="516"/>
      <c r="I196" s="516"/>
      <c r="J196" s="516"/>
      <c r="K196" s="516"/>
      <c r="L196" s="516"/>
      <c r="M196" s="517"/>
      <c r="N196" s="437"/>
      <c r="O196" s="549"/>
      <c r="P196" s="549"/>
      <c r="Q196" s="549"/>
      <c r="R196" s="549"/>
      <c r="S196" s="438"/>
      <c r="T196" s="551"/>
      <c r="U196" s="551"/>
      <c r="V196" s="551"/>
      <c r="W196" s="551"/>
      <c r="X196" s="551"/>
      <c r="Y196" s="551"/>
      <c r="Z196" s="551"/>
      <c r="AA196" s="551"/>
      <c r="AB196" s="551"/>
      <c r="AC196" s="420"/>
      <c r="AD196" s="421"/>
      <c r="AE196" s="421"/>
      <c r="AF196" s="421"/>
      <c r="AG196" s="421"/>
      <c r="AH196" s="421"/>
      <c r="AI196" s="421"/>
      <c r="AJ196" s="422"/>
      <c r="AK196" s="550"/>
      <c r="AL196" s="550"/>
      <c r="AM196" s="550"/>
      <c r="AN196" s="420"/>
      <c r="AO196" s="421"/>
      <c r="AP196" s="421"/>
      <c r="AQ196" s="421"/>
      <c r="AR196" s="421"/>
      <c r="AS196" s="421"/>
      <c r="AT196" s="421"/>
      <c r="AU196" s="553"/>
    </row>
    <row r="197" spans="2:47" ht="12" customHeight="1">
      <c r="B197" s="518"/>
      <c r="C197" s="225"/>
      <c r="D197" s="225"/>
      <c r="E197" s="225"/>
      <c r="F197" s="225"/>
      <c r="G197" s="225"/>
      <c r="H197" s="225"/>
      <c r="I197" s="225"/>
      <c r="J197" s="225"/>
      <c r="K197" s="225"/>
      <c r="L197" s="225"/>
      <c r="M197" s="225"/>
      <c r="N197" s="541"/>
      <c r="O197" s="541"/>
      <c r="P197" s="541"/>
      <c r="Q197" s="541"/>
      <c r="R197" s="541"/>
      <c r="S197" s="541"/>
      <c r="T197" s="527" t="str">
        <f>IF($N197=0,"",INDEX($AX$3:$BA$26,MATCH($B197,$AX$3:$AX$26,0),3))</f>
        <v/>
      </c>
      <c r="U197" s="527"/>
      <c r="V197" s="527"/>
      <c r="W197" s="542" t="str">
        <f>IF(N197=0,"",ROUNDDOWN($N197*$T197,2))</f>
        <v/>
      </c>
      <c r="X197" s="542"/>
      <c r="Y197" s="542"/>
      <c r="Z197" s="542"/>
      <c r="AA197" s="542"/>
      <c r="AB197" s="542"/>
      <c r="AC197" s="37"/>
      <c r="AD197" s="38"/>
      <c r="AE197" s="89" t="s">
        <v>37</v>
      </c>
      <c r="AF197" s="89"/>
      <c r="AG197" s="89" t="s">
        <v>32</v>
      </c>
      <c r="AH197" s="89"/>
      <c r="AI197" s="89" t="s">
        <v>31</v>
      </c>
      <c r="AJ197" s="22" t="s">
        <v>30</v>
      </c>
      <c r="AK197" s="527" t="str">
        <f>IF($AC198=0,"",INDEX($AX$3:$BA$26,MATCH($B197,$AX$3:$AX$26,0),4))</f>
        <v/>
      </c>
      <c r="AL197" s="527"/>
      <c r="AM197" s="527"/>
      <c r="AN197" s="37"/>
      <c r="AO197" s="38"/>
      <c r="AP197" s="89" t="s">
        <v>37</v>
      </c>
      <c r="AQ197" s="89"/>
      <c r="AR197" s="89" t="s">
        <v>32</v>
      </c>
      <c r="AS197" s="89"/>
      <c r="AT197" s="89" t="s">
        <v>31</v>
      </c>
      <c r="AU197" s="28" t="s">
        <v>30</v>
      </c>
    </row>
    <row r="198" spans="2:47" ht="12" customHeight="1">
      <c r="B198" s="519" t="str">
        <f>IF($B197=0,"",INDEX($AX$3:$AY$26,MATCH($B197,$AX$3:$AX$26,0),2))</f>
        <v/>
      </c>
      <c r="C198" s="394"/>
      <c r="D198" s="394"/>
      <c r="E198" s="394"/>
      <c r="F198" s="394"/>
      <c r="G198" s="394"/>
      <c r="H198" s="394"/>
      <c r="I198" s="394"/>
      <c r="J198" s="394"/>
      <c r="K198" s="394"/>
      <c r="L198" s="394"/>
      <c r="M198" s="394"/>
      <c r="N198" s="541"/>
      <c r="O198" s="541"/>
      <c r="P198" s="541"/>
      <c r="Q198" s="541"/>
      <c r="R198" s="541"/>
      <c r="S198" s="541"/>
      <c r="T198" s="527"/>
      <c r="U198" s="527"/>
      <c r="V198" s="527"/>
      <c r="W198" s="542"/>
      <c r="X198" s="542"/>
      <c r="Y198" s="542"/>
      <c r="Z198" s="542"/>
      <c r="AA198" s="542"/>
      <c r="AB198" s="542"/>
      <c r="AC198" s="306"/>
      <c r="AD198" s="307"/>
      <c r="AE198" s="307"/>
      <c r="AF198" s="307"/>
      <c r="AG198" s="307"/>
      <c r="AH198" s="307"/>
      <c r="AI198" s="307"/>
      <c r="AJ198" s="307"/>
      <c r="AK198" s="527"/>
      <c r="AL198" s="527"/>
      <c r="AM198" s="527"/>
      <c r="AN198" s="528" t="str">
        <f>IF($AC198=0,"",ROUNDDOWN($AC198*$AK197,0))</f>
        <v/>
      </c>
      <c r="AO198" s="529"/>
      <c r="AP198" s="529"/>
      <c r="AQ198" s="529"/>
      <c r="AR198" s="529"/>
      <c r="AS198" s="529"/>
      <c r="AT198" s="529"/>
      <c r="AU198" s="530"/>
    </row>
    <row r="199" spans="2:47" ht="12" customHeight="1">
      <c r="B199" s="518"/>
      <c r="C199" s="225"/>
      <c r="D199" s="225"/>
      <c r="E199" s="225"/>
      <c r="F199" s="225"/>
      <c r="G199" s="225"/>
      <c r="H199" s="225"/>
      <c r="I199" s="225"/>
      <c r="J199" s="225"/>
      <c r="K199" s="225"/>
      <c r="L199" s="225"/>
      <c r="M199" s="225"/>
      <c r="N199" s="541"/>
      <c r="O199" s="541"/>
      <c r="P199" s="541"/>
      <c r="Q199" s="541"/>
      <c r="R199" s="541"/>
      <c r="S199" s="541"/>
      <c r="T199" s="527" t="str">
        <f>IF($N199=0,"",INDEX($AX$3:$BA$26,MATCH($B199,$AX$3:$AX$26,0),3))</f>
        <v/>
      </c>
      <c r="U199" s="527"/>
      <c r="V199" s="527"/>
      <c r="W199" s="542" t="str">
        <f>IF(N199=0,"",ROUNDDOWN($N199*$T199,2))</f>
        <v/>
      </c>
      <c r="X199" s="542"/>
      <c r="Y199" s="542"/>
      <c r="Z199" s="542"/>
      <c r="AA199" s="542"/>
      <c r="AB199" s="542"/>
      <c r="AC199" s="37"/>
      <c r="AD199" s="38"/>
      <c r="AE199" s="89"/>
      <c r="AF199" s="89"/>
      <c r="AG199" s="89"/>
      <c r="AH199" s="89"/>
      <c r="AI199" s="89"/>
      <c r="AJ199" s="22"/>
      <c r="AK199" s="527" t="str">
        <f>IF($AC200=0,"",INDEX($AX$3:$BA$26,MATCH($B199,$AX$3:$AX$26,0),4))</f>
        <v/>
      </c>
      <c r="AL199" s="527"/>
      <c r="AM199" s="527"/>
      <c r="AN199" s="128"/>
      <c r="AO199" s="129"/>
      <c r="AP199" s="130"/>
      <c r="AQ199" s="130"/>
      <c r="AR199" s="130"/>
      <c r="AS199" s="130"/>
      <c r="AT199" s="130"/>
      <c r="AU199" s="131"/>
    </row>
    <row r="200" spans="2:47" ht="12" customHeight="1">
      <c r="B200" s="519" t="str">
        <f>IF($B199=0,"",INDEX($AX$3:$AY$26,MATCH($B199,$AX$3:$AX$26,0),2))</f>
        <v/>
      </c>
      <c r="C200" s="394"/>
      <c r="D200" s="394"/>
      <c r="E200" s="394"/>
      <c r="F200" s="394"/>
      <c r="G200" s="394"/>
      <c r="H200" s="394"/>
      <c r="I200" s="394"/>
      <c r="J200" s="394"/>
      <c r="K200" s="394"/>
      <c r="L200" s="394"/>
      <c r="M200" s="394"/>
      <c r="N200" s="541"/>
      <c r="O200" s="541"/>
      <c r="P200" s="541"/>
      <c r="Q200" s="541"/>
      <c r="R200" s="541"/>
      <c r="S200" s="541"/>
      <c r="T200" s="527"/>
      <c r="U200" s="527"/>
      <c r="V200" s="527"/>
      <c r="W200" s="542"/>
      <c r="X200" s="542"/>
      <c r="Y200" s="542"/>
      <c r="Z200" s="542"/>
      <c r="AA200" s="542"/>
      <c r="AB200" s="542"/>
      <c r="AC200" s="306"/>
      <c r="AD200" s="307"/>
      <c r="AE200" s="307"/>
      <c r="AF200" s="307"/>
      <c r="AG200" s="307"/>
      <c r="AH200" s="307"/>
      <c r="AI200" s="307"/>
      <c r="AJ200" s="307"/>
      <c r="AK200" s="527"/>
      <c r="AL200" s="527"/>
      <c r="AM200" s="527"/>
      <c r="AN200" s="528" t="str">
        <f>IF($AC200=0,"",ROUNDDOWN($AC200*$AK199,0))</f>
        <v/>
      </c>
      <c r="AO200" s="529"/>
      <c r="AP200" s="529"/>
      <c r="AQ200" s="529"/>
      <c r="AR200" s="529"/>
      <c r="AS200" s="529"/>
      <c r="AT200" s="529"/>
      <c r="AU200" s="530"/>
    </row>
    <row r="201" spans="2:47" ht="12" customHeight="1">
      <c r="B201" s="518"/>
      <c r="C201" s="225"/>
      <c r="D201" s="225"/>
      <c r="E201" s="225"/>
      <c r="F201" s="225"/>
      <c r="G201" s="225"/>
      <c r="H201" s="225"/>
      <c r="I201" s="225"/>
      <c r="J201" s="225"/>
      <c r="K201" s="225"/>
      <c r="L201" s="225"/>
      <c r="M201" s="225"/>
      <c r="N201" s="541"/>
      <c r="O201" s="541"/>
      <c r="P201" s="541"/>
      <c r="Q201" s="541"/>
      <c r="R201" s="541"/>
      <c r="S201" s="541"/>
      <c r="T201" s="527" t="str">
        <f>IF($N201=0,"",INDEX($AX$3:$BA$26,MATCH($B201,$AX$3:$AX$26,0),3))</f>
        <v/>
      </c>
      <c r="U201" s="527"/>
      <c r="V201" s="527"/>
      <c r="W201" s="542" t="str">
        <f>IF(N201=0,"",ROUNDDOWN($N201*$T201,2))</f>
        <v/>
      </c>
      <c r="X201" s="542"/>
      <c r="Y201" s="542"/>
      <c r="Z201" s="542"/>
      <c r="AA201" s="542"/>
      <c r="AB201" s="542"/>
      <c r="AC201" s="37"/>
      <c r="AD201" s="38"/>
      <c r="AE201" s="89"/>
      <c r="AF201" s="89"/>
      <c r="AG201" s="89"/>
      <c r="AH201" s="89"/>
      <c r="AI201" s="89"/>
      <c r="AJ201" s="22"/>
      <c r="AK201" s="527" t="str">
        <f>IF($AC202=0,"",INDEX($AX$3:$BA$26,MATCH($B201,$AX$3:$AX$26,0),4))</f>
        <v/>
      </c>
      <c r="AL201" s="527"/>
      <c r="AM201" s="527"/>
      <c r="AN201" s="128"/>
      <c r="AO201" s="129"/>
      <c r="AP201" s="130"/>
      <c r="AQ201" s="130"/>
      <c r="AR201" s="130"/>
      <c r="AS201" s="130"/>
      <c r="AT201" s="130"/>
      <c r="AU201" s="131"/>
    </row>
    <row r="202" spans="2:47" ht="12" customHeight="1">
      <c r="B202" s="519" t="str">
        <f>IF($B201=0,"",INDEX($AX$3:$AY$26,MATCH($B201,$AX$3:$AX$26,0),2))</f>
        <v/>
      </c>
      <c r="C202" s="394"/>
      <c r="D202" s="394"/>
      <c r="E202" s="394"/>
      <c r="F202" s="394"/>
      <c r="G202" s="394"/>
      <c r="H202" s="394"/>
      <c r="I202" s="394"/>
      <c r="J202" s="394"/>
      <c r="K202" s="394"/>
      <c r="L202" s="394"/>
      <c r="M202" s="394"/>
      <c r="N202" s="541"/>
      <c r="O202" s="541"/>
      <c r="P202" s="541"/>
      <c r="Q202" s="541"/>
      <c r="R202" s="541"/>
      <c r="S202" s="541"/>
      <c r="T202" s="527"/>
      <c r="U202" s="527"/>
      <c r="V202" s="527"/>
      <c r="W202" s="542"/>
      <c r="X202" s="542"/>
      <c r="Y202" s="542"/>
      <c r="Z202" s="542"/>
      <c r="AA202" s="542"/>
      <c r="AB202" s="542"/>
      <c r="AC202" s="306"/>
      <c r="AD202" s="307"/>
      <c r="AE202" s="307"/>
      <c r="AF202" s="307"/>
      <c r="AG202" s="307"/>
      <c r="AH202" s="307"/>
      <c r="AI202" s="307"/>
      <c r="AJ202" s="307"/>
      <c r="AK202" s="527"/>
      <c r="AL202" s="527"/>
      <c r="AM202" s="527"/>
      <c r="AN202" s="528" t="str">
        <f>IF($AC202=0,"",ROUNDDOWN($AC202*$AK201,0))</f>
        <v/>
      </c>
      <c r="AO202" s="529"/>
      <c r="AP202" s="529"/>
      <c r="AQ202" s="529"/>
      <c r="AR202" s="529"/>
      <c r="AS202" s="529"/>
      <c r="AT202" s="529"/>
      <c r="AU202" s="530"/>
    </row>
    <row r="203" spans="2:47" ht="12" customHeight="1">
      <c r="B203" s="518"/>
      <c r="C203" s="225"/>
      <c r="D203" s="225"/>
      <c r="E203" s="225"/>
      <c r="F203" s="225"/>
      <c r="G203" s="225"/>
      <c r="H203" s="225"/>
      <c r="I203" s="225"/>
      <c r="J203" s="225"/>
      <c r="K203" s="225"/>
      <c r="L203" s="225"/>
      <c r="M203" s="225"/>
      <c r="N203" s="541"/>
      <c r="O203" s="541"/>
      <c r="P203" s="541"/>
      <c r="Q203" s="541"/>
      <c r="R203" s="541"/>
      <c r="S203" s="541"/>
      <c r="T203" s="527" t="str">
        <f>IF($N203=0,"",INDEX($AX$3:$BA$26,MATCH($B203,$AX$3:$AX$26,0),3))</f>
        <v/>
      </c>
      <c r="U203" s="527"/>
      <c r="V203" s="527"/>
      <c r="W203" s="542" t="str">
        <f>IF(N203=0,"",ROUNDDOWN($N203*$T203,2))</f>
        <v/>
      </c>
      <c r="X203" s="542"/>
      <c r="Y203" s="542"/>
      <c r="Z203" s="542"/>
      <c r="AA203" s="542"/>
      <c r="AB203" s="542"/>
      <c r="AC203" s="37"/>
      <c r="AD203" s="38"/>
      <c r="AE203" s="89"/>
      <c r="AF203" s="89"/>
      <c r="AG203" s="89"/>
      <c r="AH203" s="89"/>
      <c r="AI203" s="89"/>
      <c r="AJ203" s="22"/>
      <c r="AK203" s="527" t="str">
        <f>IF($AC204=0,"",INDEX($AX$3:$BA$26,MATCH($B203,$AX$3:$AX$26,0),4))</f>
        <v/>
      </c>
      <c r="AL203" s="527"/>
      <c r="AM203" s="527"/>
      <c r="AN203" s="128"/>
      <c r="AO203" s="129"/>
      <c r="AP203" s="130"/>
      <c r="AQ203" s="130"/>
      <c r="AR203" s="130"/>
      <c r="AS203" s="130"/>
      <c r="AT203" s="130"/>
      <c r="AU203" s="131"/>
    </row>
    <row r="204" spans="2:47" ht="12" customHeight="1">
      <c r="B204" s="519" t="str">
        <f>IF($B203=0,"",INDEX($AX$3:$AY$26,MATCH($B203,$AX$3:$AX$26,0),2))</f>
        <v/>
      </c>
      <c r="C204" s="394"/>
      <c r="D204" s="394"/>
      <c r="E204" s="394"/>
      <c r="F204" s="394"/>
      <c r="G204" s="394"/>
      <c r="H204" s="394"/>
      <c r="I204" s="394"/>
      <c r="J204" s="394"/>
      <c r="K204" s="394"/>
      <c r="L204" s="394"/>
      <c r="M204" s="394"/>
      <c r="N204" s="541"/>
      <c r="O204" s="541"/>
      <c r="P204" s="541"/>
      <c r="Q204" s="541"/>
      <c r="R204" s="541"/>
      <c r="S204" s="541"/>
      <c r="T204" s="527"/>
      <c r="U204" s="527"/>
      <c r="V204" s="527"/>
      <c r="W204" s="542"/>
      <c r="X204" s="542"/>
      <c r="Y204" s="542"/>
      <c r="Z204" s="542"/>
      <c r="AA204" s="542"/>
      <c r="AB204" s="542"/>
      <c r="AC204" s="306"/>
      <c r="AD204" s="307"/>
      <c r="AE204" s="307"/>
      <c r="AF204" s="307"/>
      <c r="AG204" s="307"/>
      <c r="AH204" s="307"/>
      <c r="AI204" s="307"/>
      <c r="AJ204" s="307"/>
      <c r="AK204" s="527"/>
      <c r="AL204" s="527"/>
      <c r="AM204" s="527"/>
      <c r="AN204" s="528" t="str">
        <f>IF($AC204=0,"",ROUNDDOWN($AC204*$AK203,0))</f>
        <v/>
      </c>
      <c r="AO204" s="529"/>
      <c r="AP204" s="529"/>
      <c r="AQ204" s="529"/>
      <c r="AR204" s="529"/>
      <c r="AS204" s="529"/>
      <c r="AT204" s="529"/>
      <c r="AU204" s="530"/>
    </row>
    <row r="205" spans="2:47" ht="12" customHeight="1">
      <c r="B205" s="520" t="s">
        <v>252</v>
      </c>
      <c r="C205" s="364"/>
      <c r="D205" s="364"/>
      <c r="E205" s="364"/>
      <c r="F205" s="364"/>
      <c r="G205" s="364"/>
      <c r="H205" s="364"/>
      <c r="I205" s="364"/>
      <c r="J205" s="364"/>
      <c r="K205" s="364"/>
      <c r="L205" s="364"/>
      <c r="M205" s="364"/>
      <c r="N205" s="521"/>
      <c r="O205" s="522"/>
      <c r="P205" s="522"/>
      <c r="Q205" s="522"/>
      <c r="R205" s="522"/>
      <c r="S205" s="522"/>
      <c r="T205" s="522"/>
      <c r="U205" s="522"/>
      <c r="V205" s="522"/>
      <c r="W205" s="522"/>
      <c r="X205" s="522"/>
      <c r="Y205" s="522"/>
      <c r="Z205" s="522"/>
      <c r="AA205" s="522"/>
      <c r="AB205" s="523"/>
      <c r="AC205" s="37"/>
      <c r="AD205" s="38"/>
      <c r="AE205" s="89"/>
      <c r="AF205" s="89"/>
      <c r="AG205" s="89"/>
      <c r="AH205" s="89"/>
      <c r="AI205" s="89"/>
      <c r="AJ205" s="22"/>
      <c r="AK205" s="527" t="str">
        <f>IF($AC206=0,"",INDEX($AX$3:$BA$26,MATCH($B205,$AX$3:$AX$26,0),4))</f>
        <v/>
      </c>
      <c r="AL205" s="527"/>
      <c r="AM205" s="527"/>
      <c r="AN205" s="128"/>
      <c r="AO205" s="129"/>
      <c r="AP205" s="130"/>
      <c r="AQ205" s="130"/>
      <c r="AR205" s="130"/>
      <c r="AS205" s="130"/>
      <c r="AT205" s="130"/>
      <c r="AU205" s="131"/>
    </row>
    <row r="206" spans="2:47" ht="12" customHeight="1">
      <c r="B206" s="519" t="str">
        <f>IF($B205=0,"",INDEX($AX$3:$AY$26,MATCH($B205,$AX$3:$AX$26,0),2))</f>
        <v>（雇用改善助成対象事業所）</v>
      </c>
      <c r="C206" s="394"/>
      <c r="D206" s="394"/>
      <c r="E206" s="394"/>
      <c r="F206" s="394"/>
      <c r="G206" s="394"/>
      <c r="H206" s="394"/>
      <c r="I206" s="394"/>
      <c r="J206" s="394"/>
      <c r="K206" s="394"/>
      <c r="L206" s="394"/>
      <c r="M206" s="394"/>
      <c r="N206" s="524"/>
      <c r="O206" s="525"/>
      <c r="P206" s="525"/>
      <c r="Q206" s="525"/>
      <c r="R206" s="525"/>
      <c r="S206" s="525"/>
      <c r="T206" s="525"/>
      <c r="U206" s="525"/>
      <c r="V206" s="525"/>
      <c r="W206" s="525"/>
      <c r="X206" s="525"/>
      <c r="Y206" s="525"/>
      <c r="Z206" s="525"/>
      <c r="AA206" s="525"/>
      <c r="AB206" s="526"/>
      <c r="AC206" s="306"/>
      <c r="AD206" s="307"/>
      <c r="AE206" s="307"/>
      <c r="AF206" s="307"/>
      <c r="AG206" s="307"/>
      <c r="AH206" s="307"/>
      <c r="AI206" s="307"/>
      <c r="AJ206" s="307"/>
      <c r="AK206" s="527"/>
      <c r="AL206" s="527"/>
      <c r="AM206" s="527"/>
      <c r="AN206" s="528" t="str">
        <f>IF($AC206=0,"",ROUNDDOWN($AC206*$AK205,0))</f>
        <v/>
      </c>
      <c r="AO206" s="529"/>
      <c r="AP206" s="529"/>
      <c r="AQ206" s="529"/>
      <c r="AR206" s="529"/>
      <c r="AS206" s="529"/>
      <c r="AT206" s="529"/>
      <c r="AU206" s="530"/>
    </row>
    <row r="207" spans="2:47" ht="12" customHeight="1">
      <c r="B207" s="531" t="s">
        <v>144</v>
      </c>
      <c r="C207" s="532"/>
      <c r="D207" s="532"/>
      <c r="E207" s="532"/>
      <c r="F207" s="532"/>
      <c r="G207" s="532"/>
      <c r="H207" s="532"/>
      <c r="I207" s="532"/>
      <c r="J207" s="532"/>
      <c r="K207" s="532"/>
      <c r="L207" s="532"/>
      <c r="M207" s="533"/>
      <c r="N207" s="507">
        <f>SUM(N197:S204)</f>
        <v>0</v>
      </c>
      <c r="O207" s="507"/>
      <c r="P207" s="507"/>
      <c r="Q207" s="507"/>
      <c r="R207" s="507"/>
      <c r="S207" s="507"/>
      <c r="T207" s="537"/>
      <c r="U207" s="537"/>
      <c r="V207" s="537"/>
      <c r="W207" s="507">
        <f>SUM(W197:AB204)</f>
        <v>0</v>
      </c>
      <c r="X207" s="507"/>
      <c r="Y207" s="507"/>
      <c r="Z207" s="507"/>
      <c r="AA207" s="507"/>
      <c r="AB207" s="507"/>
      <c r="AC207" s="37"/>
      <c r="AD207" s="38"/>
      <c r="AE207" s="89"/>
      <c r="AF207" s="89"/>
      <c r="AG207" s="89"/>
      <c r="AH207" s="89"/>
      <c r="AI207" s="89"/>
      <c r="AJ207" s="22"/>
      <c r="AK207" s="537"/>
      <c r="AL207" s="537"/>
      <c r="AM207" s="537"/>
      <c r="AN207" s="37"/>
      <c r="AO207" s="38"/>
      <c r="AP207" s="89"/>
      <c r="AQ207" s="89"/>
      <c r="AR207" s="89"/>
      <c r="AS207" s="89"/>
      <c r="AT207" s="89"/>
      <c r="AU207" s="28"/>
    </row>
    <row r="208" spans="2:47" ht="12" customHeight="1" thickBot="1">
      <c r="B208" s="534"/>
      <c r="C208" s="535"/>
      <c r="D208" s="535"/>
      <c r="E208" s="535"/>
      <c r="F208" s="535"/>
      <c r="G208" s="535"/>
      <c r="H208" s="535"/>
      <c r="I208" s="535"/>
      <c r="J208" s="535"/>
      <c r="K208" s="535"/>
      <c r="L208" s="535"/>
      <c r="M208" s="536"/>
      <c r="N208" s="508"/>
      <c r="O208" s="508"/>
      <c r="P208" s="508"/>
      <c r="Q208" s="508"/>
      <c r="R208" s="508"/>
      <c r="S208" s="508"/>
      <c r="T208" s="538"/>
      <c r="U208" s="538"/>
      <c r="V208" s="538"/>
      <c r="W208" s="508"/>
      <c r="X208" s="508"/>
      <c r="Y208" s="508"/>
      <c r="Z208" s="508"/>
      <c r="AA208" s="508"/>
      <c r="AB208" s="508"/>
      <c r="AC208" s="539">
        <f>SUM(AC198:AJ207)</f>
        <v>0</v>
      </c>
      <c r="AD208" s="540"/>
      <c r="AE208" s="540"/>
      <c r="AF208" s="540"/>
      <c r="AG208" s="540"/>
      <c r="AH208" s="540"/>
      <c r="AI208" s="540"/>
      <c r="AJ208" s="540"/>
      <c r="AK208" s="538"/>
      <c r="AL208" s="538"/>
      <c r="AM208" s="538"/>
      <c r="AN208" s="359">
        <f>SUM(AN198:AU206)</f>
        <v>0</v>
      </c>
      <c r="AO208" s="360"/>
      <c r="AP208" s="360"/>
      <c r="AQ208" s="360"/>
      <c r="AR208" s="360"/>
      <c r="AS208" s="360"/>
      <c r="AT208" s="360"/>
      <c r="AU208" s="363"/>
    </row>
    <row r="209" spans="2:53" ht="12" customHeight="1">
      <c r="B209" s="503" t="s">
        <v>289</v>
      </c>
      <c r="C209" s="504"/>
      <c r="D209" s="504"/>
      <c r="E209" s="504"/>
      <c r="F209" s="504"/>
      <c r="G209" s="504"/>
      <c r="H209" s="504"/>
      <c r="I209" s="504"/>
      <c r="J209" s="504"/>
      <c r="K209" s="504"/>
      <c r="L209" s="504"/>
      <c r="M209" s="504"/>
      <c r="N209" s="504"/>
      <c r="O209" s="504"/>
      <c r="P209" s="504"/>
      <c r="Q209" s="504"/>
      <c r="R209" s="504"/>
      <c r="S209" s="504"/>
      <c r="T209" s="504"/>
      <c r="U209" s="504"/>
      <c r="V209" s="504"/>
      <c r="W209" s="507">
        <f>W$22+W$39+W$64+W$81+W$106+W$123+W$148+W$165+W$190+W$207+W$232+W$249</f>
        <v>0</v>
      </c>
      <c r="X209" s="507"/>
      <c r="Y209" s="507"/>
      <c r="Z209" s="507"/>
      <c r="AA209" s="507"/>
      <c r="AB209" s="507"/>
      <c r="AC209" s="509" t="s">
        <v>290</v>
      </c>
      <c r="AD209" s="510"/>
      <c r="AE209" s="510"/>
      <c r="AF209" s="510"/>
      <c r="AG209" s="510"/>
      <c r="AH209" s="510"/>
      <c r="AI209" s="510"/>
      <c r="AJ209" s="510"/>
      <c r="AK209" s="510"/>
      <c r="AL209" s="510"/>
      <c r="AM209" s="510"/>
      <c r="AN209" s="37"/>
      <c r="AO209" s="38"/>
      <c r="AP209" s="89"/>
      <c r="AQ209" s="89"/>
      <c r="AR209" s="89"/>
      <c r="AS209" s="89"/>
      <c r="AT209" s="89"/>
      <c r="AU209" s="28"/>
    </row>
    <row r="210" spans="2:53" ht="12" customHeight="1" thickBot="1">
      <c r="B210" s="505"/>
      <c r="C210" s="506"/>
      <c r="D210" s="506"/>
      <c r="E210" s="506"/>
      <c r="F210" s="506"/>
      <c r="G210" s="506"/>
      <c r="H210" s="506"/>
      <c r="I210" s="506"/>
      <c r="J210" s="506"/>
      <c r="K210" s="506"/>
      <c r="L210" s="506"/>
      <c r="M210" s="506"/>
      <c r="N210" s="506"/>
      <c r="O210" s="506"/>
      <c r="P210" s="506"/>
      <c r="Q210" s="506"/>
      <c r="R210" s="506"/>
      <c r="S210" s="506"/>
      <c r="T210" s="506"/>
      <c r="U210" s="506"/>
      <c r="V210" s="506"/>
      <c r="W210" s="508"/>
      <c r="X210" s="508"/>
      <c r="Y210" s="508"/>
      <c r="Z210" s="508"/>
      <c r="AA210" s="508"/>
      <c r="AB210" s="508"/>
      <c r="AC210" s="511"/>
      <c r="AD210" s="512"/>
      <c r="AE210" s="512"/>
      <c r="AF210" s="512"/>
      <c r="AG210" s="512"/>
      <c r="AH210" s="512"/>
      <c r="AI210" s="512"/>
      <c r="AJ210" s="512"/>
      <c r="AK210" s="512"/>
      <c r="AL210" s="512"/>
      <c r="AM210" s="512"/>
      <c r="AN210" s="359">
        <f>AN$23+AN$40+AN$65+AN$82+AN$107+AN$124+AN$149+AN$166+AN$191+AN$208+AN$233+AN$250</f>
        <v>0</v>
      </c>
      <c r="AO210" s="360"/>
      <c r="AP210" s="360"/>
      <c r="AQ210" s="360"/>
      <c r="AR210" s="360"/>
      <c r="AS210" s="360"/>
      <c r="AT210" s="360"/>
      <c r="AU210" s="363"/>
    </row>
    <row r="211" spans="2:53" ht="12" customHeight="1" thickBot="1">
      <c r="B211" s="34"/>
      <c r="C211" s="34"/>
      <c r="D211" s="34"/>
      <c r="E211" s="34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3"/>
      <c r="T211" s="103"/>
      <c r="U211" s="103"/>
      <c r="V211" s="103"/>
      <c r="W211" s="103"/>
      <c r="X211" s="103"/>
      <c r="Y211" s="69"/>
      <c r="Z211" s="69"/>
      <c r="AA211" s="69"/>
      <c r="AB211" s="69"/>
      <c r="AC211" s="69"/>
      <c r="AD211" s="69"/>
      <c r="AE211" s="34"/>
      <c r="AF211" s="34"/>
      <c r="AG211" s="34"/>
      <c r="AH211" s="34"/>
      <c r="AI211" s="100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</row>
    <row r="212" spans="2:53" ht="12" customHeight="1">
      <c r="K212" s="34"/>
      <c r="L212" s="34"/>
      <c r="M212" s="34"/>
      <c r="N212" s="425"/>
      <c r="O212" s="425"/>
      <c r="P212" s="425"/>
      <c r="Q212" s="425"/>
      <c r="R212" s="425"/>
      <c r="S212" s="425"/>
      <c r="T212" s="34"/>
      <c r="U212" s="34"/>
      <c r="V212" s="34"/>
      <c r="W212" s="499" t="s">
        <v>140</v>
      </c>
      <c r="X212" s="10"/>
      <c r="Y212" s="10"/>
      <c r="Z212" s="10"/>
      <c r="AA212" s="10"/>
      <c r="AB212" s="10"/>
      <c r="AC212" s="10"/>
      <c r="AD212" s="10"/>
      <c r="AE212" s="431" t="s">
        <v>124</v>
      </c>
      <c r="AF212" s="432"/>
      <c r="AG212" s="294" t="s">
        <v>17</v>
      </c>
      <c r="AH212" s="295"/>
      <c r="AI212" s="295"/>
      <c r="AJ212" s="431" t="s">
        <v>77</v>
      </c>
      <c r="AK212" s="201"/>
      <c r="AL212" s="432"/>
      <c r="AM212" s="431" t="s">
        <v>133</v>
      </c>
      <c r="AN212" s="432"/>
      <c r="AO212" s="433" t="s">
        <v>90</v>
      </c>
      <c r="AP212" s="433"/>
      <c r="AQ212" s="433"/>
      <c r="AR212" s="433"/>
      <c r="AS212" s="433"/>
      <c r="AT212" s="434" t="s">
        <v>91</v>
      </c>
      <c r="AU212" s="435"/>
      <c r="AZ212" s="126"/>
      <c r="BA212" s="126"/>
    </row>
    <row r="213" spans="2:53" ht="12" customHeight="1">
      <c r="B213" s="498" t="s">
        <v>229</v>
      </c>
      <c r="C213" s="498"/>
      <c r="D213" s="498"/>
      <c r="E213" s="498"/>
      <c r="F213" s="498"/>
      <c r="G213" s="498"/>
      <c r="H213" s="498"/>
      <c r="I213" s="498"/>
      <c r="J213" s="498"/>
      <c r="K213" s="498"/>
      <c r="L213" s="498"/>
      <c r="M213" s="498"/>
      <c r="N213" s="498"/>
      <c r="O213" s="498"/>
      <c r="P213" s="498"/>
      <c r="Q213" s="498"/>
      <c r="R213" s="498"/>
      <c r="S213" s="498"/>
      <c r="T213" s="498"/>
      <c r="U213" s="498"/>
      <c r="V213" s="498"/>
      <c r="W213" s="500"/>
      <c r="X213" s="401" t="str">
        <f>IF('事業所税の申告書（第44号様式）'!$B$15="","",'事業所税の申告書（第44号様式）'!$B$15)</f>
        <v/>
      </c>
      <c r="Y213" s="402"/>
      <c r="Z213" s="402"/>
      <c r="AA213" s="402"/>
      <c r="AB213" s="402"/>
      <c r="AC213" s="402"/>
      <c r="AD213" s="52" t="s">
        <v>99</v>
      </c>
      <c r="AE213" s="437" t="s">
        <v>130</v>
      </c>
      <c r="AF213" s="438"/>
      <c r="AG213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213" s="217"/>
      <c r="AI213" s="217"/>
      <c r="AJ213" s="230"/>
      <c r="AK213" s="217"/>
      <c r="AL213" s="218"/>
      <c r="AM213" s="230"/>
      <c r="AN213" s="218"/>
      <c r="AO213" s="441" t="str">
        <f>CONCATENATE('事業所税の申告書（第44号様式）'!$AK$4,'事業所税の申告書（第44号様式）'!$AL$4,'事業所税の申告書（第44号様式）'!$AM$4,'事業所税の申告書（第44号様式）'!$Z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213" s="441"/>
      <c r="AQ213" s="441"/>
      <c r="AR213" s="441"/>
      <c r="AS213" s="441"/>
      <c r="AT213" s="230"/>
      <c r="AU213" s="259"/>
      <c r="AV213" s="513" t="s">
        <v>230</v>
      </c>
    </row>
    <row r="214" spans="2:53" ht="12" customHeight="1">
      <c r="B214" s="498"/>
      <c r="C214" s="498"/>
      <c r="D214" s="498"/>
      <c r="E214" s="498"/>
      <c r="F214" s="498"/>
      <c r="G214" s="498"/>
      <c r="H214" s="498"/>
      <c r="I214" s="498"/>
      <c r="J214" s="498"/>
      <c r="K214" s="498"/>
      <c r="L214" s="498"/>
      <c r="M214" s="498"/>
      <c r="N214" s="498"/>
      <c r="O214" s="498"/>
      <c r="P214" s="498"/>
      <c r="Q214" s="498"/>
      <c r="R214" s="498"/>
      <c r="S214" s="498"/>
      <c r="T214" s="498"/>
      <c r="U214" s="498"/>
      <c r="V214" s="498"/>
      <c r="W214" s="500"/>
      <c r="X214" s="31"/>
      <c r="Y214" s="30"/>
      <c r="Z214" s="30"/>
      <c r="AA214" s="30"/>
      <c r="AB214" s="30"/>
      <c r="AC214" s="30"/>
      <c r="AD214" s="30"/>
      <c r="AE214" s="439"/>
      <c r="AF214" s="440"/>
      <c r="AG214" s="231"/>
      <c r="AH214" s="263"/>
      <c r="AI214" s="263"/>
      <c r="AJ214" s="231"/>
      <c r="AK214" s="263"/>
      <c r="AL214" s="232"/>
      <c r="AM214" s="231"/>
      <c r="AN214" s="232"/>
      <c r="AO214" s="441"/>
      <c r="AP214" s="441"/>
      <c r="AQ214" s="441"/>
      <c r="AR214" s="441"/>
      <c r="AS214" s="441"/>
      <c r="AT214" s="231"/>
      <c r="AU214" s="260"/>
      <c r="AV214" s="513"/>
    </row>
    <row r="215" spans="2:53" ht="12" customHeight="1">
      <c r="B215" s="34"/>
      <c r="C215" s="34"/>
      <c r="D215" s="34"/>
      <c r="E215" s="34"/>
      <c r="F215" s="34"/>
      <c r="G215" s="34"/>
      <c r="H215" s="34"/>
      <c r="I215" s="34"/>
      <c r="J215" s="34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500"/>
      <c r="X215" s="401" t="str">
        <f>IF('事業所税の申告書（第44号様式）'!$K$15="","",'事業所税の申告書（第44号様式）'!$K$15)</f>
        <v/>
      </c>
      <c r="Y215" s="402"/>
      <c r="Z215" s="402"/>
      <c r="AA215" s="402"/>
      <c r="AB215" s="402"/>
      <c r="AC215" s="402"/>
      <c r="AD215" s="53" t="s">
        <v>100</v>
      </c>
      <c r="AE215" s="403" t="s">
        <v>106</v>
      </c>
      <c r="AF215" s="404"/>
      <c r="AG215" s="404"/>
      <c r="AH215" s="405"/>
      <c r="AI215" s="406" t="str">
        <f>IF('事業所税の申告書（第44号様式）'!$F$9="","",'事業所税の申告書（第44号様式）'!$F$9)</f>
        <v/>
      </c>
      <c r="AJ215" s="407"/>
      <c r="AK215" s="407"/>
      <c r="AL215" s="407"/>
      <c r="AM215" s="407"/>
      <c r="AN215" s="407"/>
      <c r="AO215" s="407"/>
      <c r="AP215" s="407"/>
      <c r="AQ215" s="407"/>
      <c r="AR215" s="407"/>
      <c r="AS215" s="407"/>
      <c r="AT215" s="407"/>
      <c r="AU215" s="408"/>
      <c r="AV215" s="513"/>
    </row>
    <row r="216" spans="2:53" ht="12" customHeight="1" thickBot="1">
      <c r="B216" s="34"/>
      <c r="C216" s="34"/>
      <c r="D216" s="34"/>
      <c r="E216" s="34"/>
      <c r="F216" s="34"/>
      <c r="G216" s="34"/>
      <c r="H216" s="34"/>
      <c r="I216" s="34"/>
      <c r="J216" s="34"/>
      <c r="K216" s="72"/>
      <c r="L216" s="72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500"/>
      <c r="X216" s="34"/>
      <c r="Y216" s="34"/>
      <c r="Z216" s="34"/>
      <c r="AA216" s="34"/>
      <c r="AB216" s="34"/>
      <c r="AC216" s="34"/>
      <c r="AD216" s="57"/>
      <c r="AE216" s="424" t="s">
        <v>107</v>
      </c>
      <c r="AF216" s="425"/>
      <c r="AG216" s="425"/>
      <c r="AH216" s="426"/>
      <c r="AI216" s="453"/>
      <c r="AJ216" s="454"/>
      <c r="AK216" s="454"/>
      <c r="AL216" s="454"/>
      <c r="AM216" s="454"/>
      <c r="AN216" s="454"/>
      <c r="AO216" s="454"/>
      <c r="AP216" s="454"/>
      <c r="AQ216" s="454"/>
      <c r="AR216" s="454"/>
      <c r="AS216" s="454"/>
      <c r="AT216" s="454"/>
      <c r="AU216" s="455"/>
      <c r="AV216" s="513"/>
    </row>
    <row r="217" spans="2:53" ht="12" customHeight="1">
      <c r="B217" s="73"/>
      <c r="C217" s="74"/>
      <c r="D217" s="74"/>
      <c r="E217" s="107"/>
      <c r="F217" s="417" t="s">
        <v>126</v>
      </c>
      <c r="G217" s="418"/>
      <c r="H217" s="418"/>
      <c r="I217" s="418"/>
      <c r="J217" s="419"/>
      <c r="K217" s="483"/>
      <c r="L217" s="484"/>
      <c r="M217" s="484"/>
      <c r="N217" s="484"/>
      <c r="O217" s="484"/>
      <c r="P217" s="484"/>
      <c r="Q217" s="484"/>
      <c r="R217" s="484"/>
      <c r="S217" s="484"/>
      <c r="T217" s="484"/>
      <c r="U217" s="484"/>
      <c r="V217" s="485"/>
      <c r="W217" s="486" t="s">
        <v>141</v>
      </c>
      <c r="X217" s="486"/>
      <c r="Y217" s="486"/>
      <c r="Z217" s="486"/>
      <c r="AA217" s="486"/>
      <c r="AB217" s="486"/>
      <c r="AC217" s="488" t="str">
        <f>IF($K217="","",INDEX($BB$3:$BC$253,MATCH($K217,$BB$3:$BB$253,0),2))</f>
        <v/>
      </c>
      <c r="AD217" s="488"/>
      <c r="AE217" s="488"/>
      <c r="AF217" s="488"/>
      <c r="AG217" s="488"/>
      <c r="AH217" s="488"/>
      <c r="AI217" s="488"/>
      <c r="AJ217" s="488"/>
      <c r="AK217" s="488"/>
      <c r="AL217" s="488"/>
      <c r="AM217" s="488"/>
      <c r="AN217" s="488"/>
      <c r="AO217" s="488"/>
      <c r="AP217" s="488"/>
      <c r="AQ217" s="488"/>
      <c r="AR217" s="488"/>
      <c r="AS217" s="488"/>
      <c r="AT217" s="488"/>
      <c r="AU217" s="489"/>
      <c r="AV217" s="245"/>
    </row>
    <row r="218" spans="2:53" ht="12" customHeight="1">
      <c r="B218" s="81"/>
      <c r="C218" s="41"/>
      <c r="D218" s="41"/>
      <c r="E218" s="106"/>
      <c r="F218" s="420"/>
      <c r="G218" s="421"/>
      <c r="H218" s="421"/>
      <c r="I218" s="421"/>
      <c r="J218" s="422"/>
      <c r="K218" s="254"/>
      <c r="L218" s="255"/>
      <c r="M218" s="255"/>
      <c r="N218" s="255"/>
      <c r="O218" s="255"/>
      <c r="P218" s="255"/>
      <c r="Q218" s="255"/>
      <c r="R218" s="255"/>
      <c r="S218" s="255"/>
      <c r="T218" s="255"/>
      <c r="U218" s="255"/>
      <c r="V218" s="256"/>
      <c r="W218" s="487"/>
      <c r="X218" s="487"/>
      <c r="Y218" s="487"/>
      <c r="Z218" s="487"/>
      <c r="AA218" s="487"/>
      <c r="AB218" s="487"/>
      <c r="AC218" s="490"/>
      <c r="AD218" s="490"/>
      <c r="AE218" s="490"/>
      <c r="AF218" s="490"/>
      <c r="AG218" s="490"/>
      <c r="AH218" s="490"/>
      <c r="AI218" s="490"/>
      <c r="AJ218" s="490"/>
      <c r="AK218" s="490"/>
      <c r="AL218" s="490"/>
      <c r="AM218" s="490"/>
      <c r="AN218" s="490"/>
      <c r="AO218" s="490"/>
      <c r="AP218" s="490"/>
      <c r="AQ218" s="490"/>
      <c r="AR218" s="490"/>
      <c r="AS218" s="490"/>
      <c r="AT218" s="490"/>
      <c r="AU218" s="491"/>
      <c r="AV218" s="245"/>
    </row>
    <row r="219" spans="2:53" ht="12" customHeight="1">
      <c r="B219" s="514" t="s">
        <v>231</v>
      </c>
      <c r="C219" s="479"/>
      <c r="D219" s="479"/>
      <c r="E219" s="479"/>
      <c r="F219" s="479"/>
      <c r="G219" s="479"/>
      <c r="H219" s="479"/>
      <c r="I219" s="479"/>
      <c r="J219" s="479"/>
      <c r="K219" s="479"/>
      <c r="L219" s="479"/>
      <c r="M219" s="480"/>
      <c r="N219" s="543" t="s">
        <v>18</v>
      </c>
      <c r="O219" s="544"/>
      <c r="P219" s="544"/>
      <c r="Q219" s="544"/>
      <c r="R219" s="544"/>
      <c r="S219" s="544"/>
      <c r="T219" s="544"/>
      <c r="U219" s="544"/>
      <c r="V219" s="544"/>
      <c r="W219" s="544"/>
      <c r="X219" s="544"/>
      <c r="Y219" s="544"/>
      <c r="Z219" s="544"/>
      <c r="AA219" s="544"/>
      <c r="AB219" s="544"/>
      <c r="AC219" s="544" t="s">
        <v>36</v>
      </c>
      <c r="AD219" s="544"/>
      <c r="AE219" s="544"/>
      <c r="AF219" s="544"/>
      <c r="AG219" s="544"/>
      <c r="AH219" s="544"/>
      <c r="AI219" s="544"/>
      <c r="AJ219" s="544"/>
      <c r="AK219" s="544"/>
      <c r="AL219" s="544"/>
      <c r="AM219" s="544"/>
      <c r="AN219" s="544"/>
      <c r="AO219" s="544"/>
      <c r="AP219" s="544"/>
      <c r="AQ219" s="544"/>
      <c r="AR219" s="544"/>
      <c r="AS219" s="544"/>
      <c r="AT219" s="544"/>
      <c r="AU219" s="545"/>
      <c r="AV219" s="245"/>
    </row>
    <row r="220" spans="2:53" ht="12" customHeight="1">
      <c r="B220" s="515"/>
      <c r="C220" s="516"/>
      <c r="D220" s="516"/>
      <c r="E220" s="516"/>
      <c r="F220" s="516"/>
      <c r="G220" s="516"/>
      <c r="H220" s="516"/>
      <c r="I220" s="516"/>
      <c r="J220" s="516"/>
      <c r="K220" s="516"/>
      <c r="L220" s="516"/>
      <c r="M220" s="517"/>
      <c r="N220" s="546" t="s">
        <v>283</v>
      </c>
      <c r="O220" s="547"/>
      <c r="P220" s="547"/>
      <c r="Q220" s="547"/>
      <c r="R220" s="547"/>
      <c r="S220" s="548"/>
      <c r="T220" s="550" t="s">
        <v>287</v>
      </c>
      <c r="U220" s="550"/>
      <c r="V220" s="550"/>
      <c r="W220" s="550" t="s">
        <v>284</v>
      </c>
      <c r="X220" s="550"/>
      <c r="Y220" s="550"/>
      <c r="Z220" s="550"/>
      <c r="AA220" s="550"/>
      <c r="AB220" s="550"/>
      <c r="AC220" s="546" t="s">
        <v>285</v>
      </c>
      <c r="AD220" s="404"/>
      <c r="AE220" s="404"/>
      <c r="AF220" s="404"/>
      <c r="AG220" s="404"/>
      <c r="AH220" s="404"/>
      <c r="AI220" s="404"/>
      <c r="AJ220" s="405"/>
      <c r="AK220" s="550" t="s">
        <v>286</v>
      </c>
      <c r="AL220" s="550"/>
      <c r="AM220" s="550"/>
      <c r="AN220" s="546" t="s">
        <v>288</v>
      </c>
      <c r="AO220" s="404"/>
      <c r="AP220" s="404"/>
      <c r="AQ220" s="404"/>
      <c r="AR220" s="404"/>
      <c r="AS220" s="404"/>
      <c r="AT220" s="404"/>
      <c r="AU220" s="552"/>
      <c r="AV220" s="245"/>
    </row>
    <row r="221" spans="2:53" ht="12" customHeight="1">
      <c r="B221" s="515"/>
      <c r="C221" s="516"/>
      <c r="D221" s="516"/>
      <c r="E221" s="516"/>
      <c r="F221" s="516"/>
      <c r="G221" s="516"/>
      <c r="H221" s="516"/>
      <c r="I221" s="516"/>
      <c r="J221" s="516"/>
      <c r="K221" s="516"/>
      <c r="L221" s="516"/>
      <c r="M221" s="517"/>
      <c r="N221" s="437"/>
      <c r="O221" s="549"/>
      <c r="P221" s="549"/>
      <c r="Q221" s="549"/>
      <c r="R221" s="549"/>
      <c r="S221" s="438"/>
      <c r="T221" s="551"/>
      <c r="U221" s="551"/>
      <c r="V221" s="551"/>
      <c r="W221" s="551"/>
      <c r="X221" s="551"/>
      <c r="Y221" s="551"/>
      <c r="Z221" s="551"/>
      <c r="AA221" s="551"/>
      <c r="AB221" s="551"/>
      <c r="AC221" s="420"/>
      <c r="AD221" s="421"/>
      <c r="AE221" s="421"/>
      <c r="AF221" s="421"/>
      <c r="AG221" s="421"/>
      <c r="AH221" s="421"/>
      <c r="AI221" s="421"/>
      <c r="AJ221" s="422"/>
      <c r="AK221" s="550"/>
      <c r="AL221" s="550"/>
      <c r="AM221" s="550"/>
      <c r="AN221" s="420"/>
      <c r="AO221" s="421"/>
      <c r="AP221" s="421"/>
      <c r="AQ221" s="421"/>
      <c r="AR221" s="421"/>
      <c r="AS221" s="421"/>
      <c r="AT221" s="421"/>
      <c r="AU221" s="553"/>
      <c r="AV221" s="245"/>
    </row>
    <row r="222" spans="2:53" ht="12" customHeight="1">
      <c r="B222" s="518"/>
      <c r="C222" s="225"/>
      <c r="D222" s="225"/>
      <c r="E222" s="225"/>
      <c r="F222" s="225"/>
      <c r="G222" s="225"/>
      <c r="H222" s="225"/>
      <c r="I222" s="225"/>
      <c r="J222" s="225"/>
      <c r="K222" s="225"/>
      <c r="L222" s="225"/>
      <c r="M222" s="225"/>
      <c r="N222" s="541"/>
      <c r="O222" s="541"/>
      <c r="P222" s="541"/>
      <c r="Q222" s="541"/>
      <c r="R222" s="541"/>
      <c r="S222" s="541"/>
      <c r="T222" s="527" t="str">
        <f>IF($N222=0,"",INDEX($AX$3:$BA$26,MATCH($B222,$AX$3:$AX$26,0),3))</f>
        <v/>
      </c>
      <c r="U222" s="527"/>
      <c r="V222" s="527"/>
      <c r="W222" s="542" t="str">
        <f>IF(N222=0,"",ROUNDDOWN($N222*$T222,2))</f>
        <v/>
      </c>
      <c r="X222" s="542"/>
      <c r="Y222" s="542"/>
      <c r="Z222" s="542"/>
      <c r="AA222" s="542"/>
      <c r="AB222" s="542"/>
      <c r="AC222" s="37"/>
      <c r="AD222" s="38"/>
      <c r="AE222" s="89" t="s">
        <v>37</v>
      </c>
      <c r="AF222" s="89"/>
      <c r="AG222" s="89" t="s">
        <v>32</v>
      </c>
      <c r="AH222" s="89"/>
      <c r="AI222" s="89" t="s">
        <v>31</v>
      </c>
      <c r="AJ222" s="22" t="s">
        <v>30</v>
      </c>
      <c r="AK222" s="527" t="str">
        <f>IF($AC223=0,"",INDEX($AX$3:$BA$26,MATCH($B222,$AX$3:$AX$26,0),4))</f>
        <v/>
      </c>
      <c r="AL222" s="527"/>
      <c r="AM222" s="527"/>
      <c r="AN222" s="37"/>
      <c r="AO222" s="38"/>
      <c r="AP222" s="89" t="s">
        <v>37</v>
      </c>
      <c r="AQ222" s="89"/>
      <c r="AR222" s="89" t="s">
        <v>32</v>
      </c>
      <c r="AS222" s="89"/>
      <c r="AT222" s="89" t="s">
        <v>31</v>
      </c>
      <c r="AU222" s="28" t="s">
        <v>30</v>
      </c>
      <c r="AV222" s="245"/>
    </row>
    <row r="223" spans="2:53" ht="12" customHeight="1">
      <c r="B223" s="519" t="str">
        <f>IF($B222=0,"",INDEX($AX$3:$AY$26,MATCH($B222,$AX$3:$AX$26,0),2))</f>
        <v/>
      </c>
      <c r="C223" s="394"/>
      <c r="D223" s="394"/>
      <c r="E223" s="394"/>
      <c r="F223" s="394"/>
      <c r="G223" s="394"/>
      <c r="H223" s="394"/>
      <c r="I223" s="394"/>
      <c r="J223" s="394"/>
      <c r="K223" s="394"/>
      <c r="L223" s="394"/>
      <c r="M223" s="394"/>
      <c r="N223" s="541"/>
      <c r="O223" s="541"/>
      <c r="P223" s="541"/>
      <c r="Q223" s="541"/>
      <c r="R223" s="541"/>
      <c r="S223" s="541"/>
      <c r="T223" s="527"/>
      <c r="U223" s="527"/>
      <c r="V223" s="527"/>
      <c r="W223" s="542"/>
      <c r="X223" s="542"/>
      <c r="Y223" s="542"/>
      <c r="Z223" s="542"/>
      <c r="AA223" s="542"/>
      <c r="AB223" s="542"/>
      <c r="AC223" s="306"/>
      <c r="AD223" s="307"/>
      <c r="AE223" s="307"/>
      <c r="AF223" s="307"/>
      <c r="AG223" s="307"/>
      <c r="AH223" s="307"/>
      <c r="AI223" s="307"/>
      <c r="AJ223" s="307"/>
      <c r="AK223" s="527"/>
      <c r="AL223" s="527"/>
      <c r="AM223" s="527"/>
      <c r="AN223" s="528" t="str">
        <f>IF($AC223=0,"",ROUNDDOWN($AC223*$AK222,0))</f>
        <v/>
      </c>
      <c r="AO223" s="529"/>
      <c r="AP223" s="529"/>
      <c r="AQ223" s="529"/>
      <c r="AR223" s="529"/>
      <c r="AS223" s="529"/>
      <c r="AT223" s="529"/>
      <c r="AU223" s="530"/>
      <c r="AV223" s="245"/>
    </row>
    <row r="224" spans="2:53" ht="12" customHeight="1">
      <c r="B224" s="518"/>
      <c r="C224" s="225"/>
      <c r="D224" s="225"/>
      <c r="E224" s="225"/>
      <c r="F224" s="225"/>
      <c r="G224" s="225"/>
      <c r="H224" s="225"/>
      <c r="I224" s="225"/>
      <c r="J224" s="225"/>
      <c r="K224" s="225"/>
      <c r="L224" s="225"/>
      <c r="M224" s="225"/>
      <c r="N224" s="541"/>
      <c r="O224" s="541"/>
      <c r="P224" s="541"/>
      <c r="Q224" s="541"/>
      <c r="R224" s="541"/>
      <c r="S224" s="541"/>
      <c r="T224" s="527" t="str">
        <f>IF($N224=0,"",INDEX($AX$3:$BA$26,MATCH($B224,$AX$3:$AX$26,0),3))</f>
        <v/>
      </c>
      <c r="U224" s="527"/>
      <c r="V224" s="527"/>
      <c r="W224" s="542" t="str">
        <f>IF(N224=0,"",ROUNDDOWN($N224*$T224,2))</f>
        <v/>
      </c>
      <c r="X224" s="542"/>
      <c r="Y224" s="542"/>
      <c r="Z224" s="542"/>
      <c r="AA224" s="542"/>
      <c r="AB224" s="542"/>
      <c r="AC224" s="37"/>
      <c r="AD224" s="38"/>
      <c r="AE224" s="89"/>
      <c r="AF224" s="89"/>
      <c r="AG224" s="89"/>
      <c r="AH224" s="89"/>
      <c r="AI224" s="89"/>
      <c r="AJ224" s="22"/>
      <c r="AK224" s="527" t="str">
        <f>IF($AC225=0,"",INDEX($AX$3:$BA$26,MATCH($B224,$AX$3:$AX$26,0),4))</f>
        <v/>
      </c>
      <c r="AL224" s="527"/>
      <c r="AM224" s="527"/>
      <c r="AN224" s="128"/>
      <c r="AO224" s="129"/>
      <c r="AP224" s="130"/>
      <c r="AQ224" s="130"/>
      <c r="AR224" s="130"/>
      <c r="AS224" s="130"/>
      <c r="AT224" s="130"/>
      <c r="AU224" s="131"/>
      <c r="AV224" s="125"/>
    </row>
    <row r="225" spans="2:47" ht="12" customHeight="1">
      <c r="B225" s="519" t="str">
        <f>IF($B224=0,"",INDEX($AX$3:$AY$26,MATCH($B224,$AX$3:$AX$26,0),2))</f>
        <v/>
      </c>
      <c r="C225" s="394"/>
      <c r="D225" s="394"/>
      <c r="E225" s="394"/>
      <c r="F225" s="394"/>
      <c r="G225" s="394"/>
      <c r="H225" s="394"/>
      <c r="I225" s="394"/>
      <c r="J225" s="394"/>
      <c r="K225" s="394"/>
      <c r="L225" s="394"/>
      <c r="M225" s="394"/>
      <c r="N225" s="541"/>
      <c r="O225" s="541"/>
      <c r="P225" s="541"/>
      <c r="Q225" s="541"/>
      <c r="R225" s="541"/>
      <c r="S225" s="541"/>
      <c r="T225" s="527"/>
      <c r="U225" s="527"/>
      <c r="V225" s="527"/>
      <c r="W225" s="542"/>
      <c r="X225" s="542"/>
      <c r="Y225" s="542"/>
      <c r="Z225" s="542"/>
      <c r="AA225" s="542"/>
      <c r="AB225" s="542"/>
      <c r="AC225" s="306"/>
      <c r="AD225" s="307"/>
      <c r="AE225" s="307"/>
      <c r="AF225" s="307"/>
      <c r="AG225" s="307"/>
      <c r="AH225" s="307"/>
      <c r="AI225" s="307"/>
      <c r="AJ225" s="307"/>
      <c r="AK225" s="527"/>
      <c r="AL225" s="527"/>
      <c r="AM225" s="527"/>
      <c r="AN225" s="528" t="str">
        <f>IF($AC225=0,"",ROUNDDOWN($AC225*$AK224,0))</f>
        <v/>
      </c>
      <c r="AO225" s="529"/>
      <c r="AP225" s="529"/>
      <c r="AQ225" s="529"/>
      <c r="AR225" s="529"/>
      <c r="AS225" s="529"/>
      <c r="AT225" s="529"/>
      <c r="AU225" s="530"/>
    </row>
    <row r="226" spans="2:47" ht="12" customHeight="1">
      <c r="B226" s="518"/>
      <c r="C226" s="225"/>
      <c r="D226" s="225"/>
      <c r="E226" s="225"/>
      <c r="F226" s="225"/>
      <c r="G226" s="225"/>
      <c r="H226" s="225"/>
      <c r="I226" s="225"/>
      <c r="J226" s="225"/>
      <c r="K226" s="225"/>
      <c r="L226" s="225"/>
      <c r="M226" s="225"/>
      <c r="N226" s="541"/>
      <c r="O226" s="541"/>
      <c r="P226" s="541"/>
      <c r="Q226" s="541"/>
      <c r="R226" s="541"/>
      <c r="S226" s="541"/>
      <c r="T226" s="527" t="str">
        <f>IF($N226=0,"",INDEX($AX$3:$BA$26,MATCH($B226,$AX$3:$AX$26,0),3))</f>
        <v/>
      </c>
      <c r="U226" s="527"/>
      <c r="V226" s="527"/>
      <c r="W226" s="542" t="str">
        <f>IF(N226=0,"",ROUNDDOWN($N226*$T226,2))</f>
        <v/>
      </c>
      <c r="X226" s="542"/>
      <c r="Y226" s="542"/>
      <c r="Z226" s="542"/>
      <c r="AA226" s="542"/>
      <c r="AB226" s="542"/>
      <c r="AC226" s="37"/>
      <c r="AD226" s="38"/>
      <c r="AE226" s="89"/>
      <c r="AF226" s="89"/>
      <c r="AG226" s="89"/>
      <c r="AH226" s="89"/>
      <c r="AI226" s="89"/>
      <c r="AJ226" s="22"/>
      <c r="AK226" s="527" t="str">
        <f>IF($AC227=0,"",INDEX($AX$3:$BA$26,MATCH($B226,$AX$3:$AX$26,0),4))</f>
        <v/>
      </c>
      <c r="AL226" s="527"/>
      <c r="AM226" s="527"/>
      <c r="AN226" s="128"/>
      <c r="AO226" s="129"/>
      <c r="AP226" s="130"/>
      <c r="AQ226" s="130"/>
      <c r="AR226" s="130"/>
      <c r="AS226" s="130"/>
      <c r="AT226" s="130"/>
      <c r="AU226" s="131"/>
    </row>
    <row r="227" spans="2:47" ht="12" customHeight="1">
      <c r="B227" s="519" t="str">
        <f>IF($B226=0,"",INDEX($AX$3:$AY$26,MATCH($B226,$AX$3:$AX$26,0),2))</f>
        <v/>
      </c>
      <c r="C227" s="394"/>
      <c r="D227" s="394"/>
      <c r="E227" s="394"/>
      <c r="F227" s="394"/>
      <c r="G227" s="394"/>
      <c r="H227" s="394"/>
      <c r="I227" s="394"/>
      <c r="J227" s="394"/>
      <c r="K227" s="394"/>
      <c r="L227" s="394"/>
      <c r="M227" s="394"/>
      <c r="N227" s="541"/>
      <c r="O227" s="541"/>
      <c r="P227" s="541"/>
      <c r="Q227" s="541"/>
      <c r="R227" s="541"/>
      <c r="S227" s="541"/>
      <c r="T227" s="527"/>
      <c r="U227" s="527"/>
      <c r="V227" s="527"/>
      <c r="W227" s="542"/>
      <c r="X227" s="542"/>
      <c r="Y227" s="542"/>
      <c r="Z227" s="542"/>
      <c r="AA227" s="542"/>
      <c r="AB227" s="542"/>
      <c r="AC227" s="306"/>
      <c r="AD227" s="307"/>
      <c r="AE227" s="307"/>
      <c r="AF227" s="307"/>
      <c r="AG227" s="307"/>
      <c r="AH227" s="307"/>
      <c r="AI227" s="307"/>
      <c r="AJ227" s="307"/>
      <c r="AK227" s="527"/>
      <c r="AL227" s="527"/>
      <c r="AM227" s="527"/>
      <c r="AN227" s="528" t="str">
        <f>IF($AC227=0,"",ROUNDDOWN($AC227*$AK226,0))</f>
        <v/>
      </c>
      <c r="AO227" s="529"/>
      <c r="AP227" s="529"/>
      <c r="AQ227" s="529"/>
      <c r="AR227" s="529"/>
      <c r="AS227" s="529"/>
      <c r="AT227" s="529"/>
      <c r="AU227" s="530"/>
    </row>
    <row r="228" spans="2:47" ht="12" customHeight="1">
      <c r="B228" s="518"/>
      <c r="C228" s="225"/>
      <c r="D228" s="225"/>
      <c r="E228" s="225"/>
      <c r="F228" s="225"/>
      <c r="G228" s="225"/>
      <c r="H228" s="225"/>
      <c r="I228" s="225"/>
      <c r="J228" s="225"/>
      <c r="K228" s="225"/>
      <c r="L228" s="225"/>
      <c r="M228" s="225"/>
      <c r="N228" s="541"/>
      <c r="O228" s="541"/>
      <c r="P228" s="541"/>
      <c r="Q228" s="541"/>
      <c r="R228" s="541"/>
      <c r="S228" s="541"/>
      <c r="T228" s="527" t="str">
        <f>IF($N228=0,"",INDEX($AX$3:$BA$26,MATCH($B228,$AX$3:$AX$26,0),3))</f>
        <v/>
      </c>
      <c r="U228" s="527"/>
      <c r="V228" s="527"/>
      <c r="W228" s="542" t="str">
        <f>IF(N228=0,"",ROUNDDOWN($N228*$T228,2))</f>
        <v/>
      </c>
      <c r="X228" s="542"/>
      <c r="Y228" s="542"/>
      <c r="Z228" s="542"/>
      <c r="AA228" s="542"/>
      <c r="AB228" s="542"/>
      <c r="AC228" s="37"/>
      <c r="AD228" s="38"/>
      <c r="AE228" s="89"/>
      <c r="AF228" s="89"/>
      <c r="AG228" s="89"/>
      <c r="AH228" s="89"/>
      <c r="AI228" s="89"/>
      <c r="AJ228" s="22"/>
      <c r="AK228" s="527" t="str">
        <f>IF($AC229=0,"",INDEX($AX$3:$BA$26,MATCH($B228,$AX$3:$AX$26,0),4))</f>
        <v/>
      </c>
      <c r="AL228" s="527"/>
      <c r="AM228" s="527"/>
      <c r="AN228" s="128"/>
      <c r="AO228" s="129"/>
      <c r="AP228" s="130"/>
      <c r="AQ228" s="130"/>
      <c r="AR228" s="130"/>
      <c r="AS228" s="130"/>
      <c r="AT228" s="130"/>
      <c r="AU228" s="131"/>
    </row>
    <row r="229" spans="2:47" ht="12" customHeight="1">
      <c r="B229" s="519" t="str">
        <f>IF($B228=0,"",INDEX($AX$3:$AY$26,MATCH($B228,$AX$3:$AX$26,0),2))</f>
        <v/>
      </c>
      <c r="C229" s="394"/>
      <c r="D229" s="394"/>
      <c r="E229" s="394"/>
      <c r="F229" s="394"/>
      <c r="G229" s="394"/>
      <c r="H229" s="394"/>
      <c r="I229" s="394"/>
      <c r="J229" s="394"/>
      <c r="K229" s="394"/>
      <c r="L229" s="394"/>
      <c r="M229" s="394"/>
      <c r="N229" s="541"/>
      <c r="O229" s="541"/>
      <c r="P229" s="541"/>
      <c r="Q229" s="541"/>
      <c r="R229" s="541"/>
      <c r="S229" s="541"/>
      <c r="T229" s="527"/>
      <c r="U229" s="527"/>
      <c r="V229" s="527"/>
      <c r="W229" s="542"/>
      <c r="X229" s="542"/>
      <c r="Y229" s="542"/>
      <c r="Z229" s="542"/>
      <c r="AA229" s="542"/>
      <c r="AB229" s="542"/>
      <c r="AC229" s="306"/>
      <c r="AD229" s="307"/>
      <c r="AE229" s="307"/>
      <c r="AF229" s="307"/>
      <c r="AG229" s="307"/>
      <c r="AH229" s="307"/>
      <c r="AI229" s="307"/>
      <c r="AJ229" s="307"/>
      <c r="AK229" s="527"/>
      <c r="AL229" s="527"/>
      <c r="AM229" s="527"/>
      <c r="AN229" s="528" t="str">
        <f>IF($AC229=0,"",ROUNDDOWN($AC229*$AK228,0))</f>
        <v/>
      </c>
      <c r="AO229" s="529"/>
      <c r="AP229" s="529"/>
      <c r="AQ229" s="529"/>
      <c r="AR229" s="529"/>
      <c r="AS229" s="529"/>
      <c r="AT229" s="529"/>
      <c r="AU229" s="530"/>
    </row>
    <row r="230" spans="2:47" ht="12" customHeight="1">
      <c r="B230" s="520" t="s">
        <v>252</v>
      </c>
      <c r="C230" s="364"/>
      <c r="D230" s="364"/>
      <c r="E230" s="364"/>
      <c r="F230" s="364"/>
      <c r="G230" s="364"/>
      <c r="H230" s="364"/>
      <c r="I230" s="364"/>
      <c r="J230" s="364"/>
      <c r="K230" s="364"/>
      <c r="L230" s="364"/>
      <c r="M230" s="364"/>
      <c r="N230" s="521"/>
      <c r="O230" s="522"/>
      <c r="P230" s="522"/>
      <c r="Q230" s="522"/>
      <c r="R230" s="522"/>
      <c r="S230" s="522"/>
      <c r="T230" s="522"/>
      <c r="U230" s="522"/>
      <c r="V230" s="522"/>
      <c r="W230" s="522"/>
      <c r="X230" s="522"/>
      <c r="Y230" s="522"/>
      <c r="Z230" s="522"/>
      <c r="AA230" s="522"/>
      <c r="AB230" s="523"/>
      <c r="AC230" s="37"/>
      <c r="AD230" s="38"/>
      <c r="AE230" s="89"/>
      <c r="AF230" s="89"/>
      <c r="AG230" s="89"/>
      <c r="AH230" s="89"/>
      <c r="AI230" s="89"/>
      <c r="AJ230" s="22"/>
      <c r="AK230" s="527" t="str">
        <f>IF($AC231=0,"",INDEX($AX$3:$BA$26,MATCH($B230,$AX$3:$AX$26,0),4))</f>
        <v/>
      </c>
      <c r="AL230" s="527"/>
      <c r="AM230" s="527"/>
      <c r="AN230" s="128"/>
      <c r="AO230" s="129"/>
      <c r="AP230" s="130"/>
      <c r="AQ230" s="130"/>
      <c r="AR230" s="130"/>
      <c r="AS230" s="130"/>
      <c r="AT230" s="130"/>
      <c r="AU230" s="131"/>
    </row>
    <row r="231" spans="2:47" ht="12" customHeight="1">
      <c r="B231" s="519" t="str">
        <f>IF($B230=0,"",INDEX($AX$3:$AY$26,MATCH($B230,$AX$3:$AX$26,0),2))</f>
        <v>（雇用改善助成対象事業所）</v>
      </c>
      <c r="C231" s="394"/>
      <c r="D231" s="394"/>
      <c r="E231" s="394"/>
      <c r="F231" s="394"/>
      <c r="G231" s="394"/>
      <c r="H231" s="394"/>
      <c r="I231" s="394"/>
      <c r="J231" s="394"/>
      <c r="K231" s="394"/>
      <c r="L231" s="394"/>
      <c r="M231" s="394"/>
      <c r="N231" s="524"/>
      <c r="O231" s="525"/>
      <c r="P231" s="525"/>
      <c r="Q231" s="525"/>
      <c r="R231" s="525"/>
      <c r="S231" s="525"/>
      <c r="T231" s="525"/>
      <c r="U231" s="525"/>
      <c r="V231" s="525"/>
      <c r="W231" s="525"/>
      <c r="X231" s="525"/>
      <c r="Y231" s="525"/>
      <c r="Z231" s="525"/>
      <c r="AA231" s="525"/>
      <c r="AB231" s="526"/>
      <c r="AC231" s="306"/>
      <c r="AD231" s="307"/>
      <c r="AE231" s="307"/>
      <c r="AF231" s="307"/>
      <c r="AG231" s="307"/>
      <c r="AH231" s="307"/>
      <c r="AI231" s="307"/>
      <c r="AJ231" s="307"/>
      <c r="AK231" s="527"/>
      <c r="AL231" s="527"/>
      <c r="AM231" s="527"/>
      <c r="AN231" s="528" t="str">
        <f>IF($AC231=0,"",ROUNDDOWN($AC231*$AK230,0))</f>
        <v/>
      </c>
      <c r="AO231" s="529"/>
      <c r="AP231" s="529"/>
      <c r="AQ231" s="529"/>
      <c r="AR231" s="529"/>
      <c r="AS231" s="529"/>
      <c r="AT231" s="529"/>
      <c r="AU231" s="530"/>
    </row>
    <row r="232" spans="2:47" ht="12" customHeight="1">
      <c r="B232" s="531" t="s">
        <v>144</v>
      </c>
      <c r="C232" s="532"/>
      <c r="D232" s="532"/>
      <c r="E232" s="532"/>
      <c r="F232" s="532"/>
      <c r="G232" s="532"/>
      <c r="H232" s="532"/>
      <c r="I232" s="532"/>
      <c r="J232" s="532"/>
      <c r="K232" s="532"/>
      <c r="L232" s="532"/>
      <c r="M232" s="533"/>
      <c r="N232" s="507">
        <f>SUM(N222:S229)</f>
        <v>0</v>
      </c>
      <c r="O232" s="507"/>
      <c r="P232" s="507"/>
      <c r="Q232" s="507"/>
      <c r="R232" s="507"/>
      <c r="S232" s="507"/>
      <c r="T232" s="537"/>
      <c r="U232" s="537"/>
      <c r="V232" s="537"/>
      <c r="W232" s="507">
        <f>SUM(W222:AB229)</f>
        <v>0</v>
      </c>
      <c r="X232" s="507"/>
      <c r="Y232" s="507"/>
      <c r="Z232" s="507"/>
      <c r="AA232" s="507"/>
      <c r="AB232" s="507"/>
      <c r="AC232" s="37"/>
      <c r="AD232" s="38"/>
      <c r="AE232" s="89"/>
      <c r="AF232" s="89"/>
      <c r="AG232" s="89"/>
      <c r="AH232" s="89"/>
      <c r="AI232" s="89"/>
      <c r="AJ232" s="22"/>
      <c r="AK232" s="537"/>
      <c r="AL232" s="537"/>
      <c r="AM232" s="537"/>
      <c r="AN232" s="37"/>
      <c r="AO232" s="38"/>
      <c r="AP232" s="89"/>
      <c r="AQ232" s="89"/>
      <c r="AR232" s="89"/>
      <c r="AS232" s="89"/>
      <c r="AT232" s="89"/>
      <c r="AU232" s="28"/>
    </row>
    <row r="233" spans="2:47" ht="12" customHeight="1" thickBot="1">
      <c r="B233" s="534"/>
      <c r="C233" s="535"/>
      <c r="D233" s="535"/>
      <c r="E233" s="535"/>
      <c r="F233" s="535"/>
      <c r="G233" s="535"/>
      <c r="H233" s="535"/>
      <c r="I233" s="535"/>
      <c r="J233" s="535"/>
      <c r="K233" s="535"/>
      <c r="L233" s="535"/>
      <c r="M233" s="536"/>
      <c r="N233" s="508"/>
      <c r="O233" s="508"/>
      <c r="P233" s="508"/>
      <c r="Q233" s="508"/>
      <c r="R233" s="508"/>
      <c r="S233" s="508"/>
      <c r="T233" s="538"/>
      <c r="U233" s="538"/>
      <c r="V233" s="538"/>
      <c r="W233" s="508"/>
      <c r="X233" s="508"/>
      <c r="Y233" s="508"/>
      <c r="Z233" s="508"/>
      <c r="AA233" s="508"/>
      <c r="AB233" s="508"/>
      <c r="AC233" s="539">
        <f>SUM(AC223:AJ232)</f>
        <v>0</v>
      </c>
      <c r="AD233" s="540"/>
      <c r="AE233" s="540"/>
      <c r="AF233" s="540"/>
      <c r="AG233" s="540"/>
      <c r="AH233" s="540"/>
      <c r="AI233" s="540"/>
      <c r="AJ233" s="540"/>
      <c r="AK233" s="538"/>
      <c r="AL233" s="538"/>
      <c r="AM233" s="538"/>
      <c r="AN233" s="359">
        <f>SUM(AN223:AU231)</f>
        <v>0</v>
      </c>
      <c r="AO233" s="360"/>
      <c r="AP233" s="360"/>
      <c r="AQ233" s="360"/>
      <c r="AR233" s="360"/>
      <c r="AS233" s="360"/>
      <c r="AT233" s="360"/>
      <c r="AU233" s="363"/>
    </row>
    <row r="234" spans="2:47" ht="12" customHeight="1">
      <c r="B234" s="73"/>
      <c r="C234" s="74"/>
      <c r="D234" s="74"/>
      <c r="E234" s="107"/>
      <c r="F234" s="417" t="s">
        <v>126</v>
      </c>
      <c r="G234" s="418"/>
      <c r="H234" s="418"/>
      <c r="I234" s="418"/>
      <c r="J234" s="419"/>
      <c r="K234" s="483"/>
      <c r="L234" s="484"/>
      <c r="M234" s="484"/>
      <c r="N234" s="484"/>
      <c r="O234" s="484"/>
      <c r="P234" s="484"/>
      <c r="Q234" s="484"/>
      <c r="R234" s="484"/>
      <c r="S234" s="484"/>
      <c r="T234" s="484"/>
      <c r="U234" s="484"/>
      <c r="V234" s="485"/>
      <c r="W234" s="486" t="s">
        <v>141</v>
      </c>
      <c r="X234" s="486"/>
      <c r="Y234" s="486"/>
      <c r="Z234" s="486"/>
      <c r="AA234" s="486"/>
      <c r="AB234" s="486"/>
      <c r="AC234" s="488" t="str">
        <f>IF($K234="","",INDEX($BB$3:$BC$253,MATCH($K234,$BB$3:$BB$253,0),2))</f>
        <v/>
      </c>
      <c r="AD234" s="488"/>
      <c r="AE234" s="488"/>
      <c r="AF234" s="488"/>
      <c r="AG234" s="488"/>
      <c r="AH234" s="488"/>
      <c r="AI234" s="488"/>
      <c r="AJ234" s="488"/>
      <c r="AK234" s="488"/>
      <c r="AL234" s="488"/>
      <c r="AM234" s="488"/>
      <c r="AN234" s="488"/>
      <c r="AO234" s="488"/>
      <c r="AP234" s="488"/>
      <c r="AQ234" s="488"/>
      <c r="AR234" s="488"/>
      <c r="AS234" s="488"/>
      <c r="AT234" s="488"/>
      <c r="AU234" s="489"/>
    </row>
    <row r="235" spans="2:47" ht="12" customHeight="1">
      <c r="B235" s="81"/>
      <c r="C235" s="41"/>
      <c r="D235" s="41"/>
      <c r="E235" s="106"/>
      <c r="F235" s="420"/>
      <c r="G235" s="421"/>
      <c r="H235" s="421"/>
      <c r="I235" s="421"/>
      <c r="J235" s="422"/>
      <c r="K235" s="254"/>
      <c r="L235" s="255"/>
      <c r="M235" s="255"/>
      <c r="N235" s="255"/>
      <c r="O235" s="255"/>
      <c r="P235" s="255"/>
      <c r="Q235" s="255"/>
      <c r="R235" s="255"/>
      <c r="S235" s="255"/>
      <c r="T235" s="255"/>
      <c r="U235" s="255"/>
      <c r="V235" s="256"/>
      <c r="W235" s="487"/>
      <c r="X235" s="487"/>
      <c r="Y235" s="487"/>
      <c r="Z235" s="487"/>
      <c r="AA235" s="487"/>
      <c r="AB235" s="487"/>
      <c r="AC235" s="490"/>
      <c r="AD235" s="490"/>
      <c r="AE235" s="490"/>
      <c r="AF235" s="490"/>
      <c r="AG235" s="490"/>
      <c r="AH235" s="490"/>
      <c r="AI235" s="490"/>
      <c r="AJ235" s="490"/>
      <c r="AK235" s="490"/>
      <c r="AL235" s="490"/>
      <c r="AM235" s="490"/>
      <c r="AN235" s="490"/>
      <c r="AO235" s="490"/>
      <c r="AP235" s="490"/>
      <c r="AQ235" s="490"/>
      <c r="AR235" s="490"/>
      <c r="AS235" s="490"/>
      <c r="AT235" s="490"/>
      <c r="AU235" s="491"/>
    </row>
    <row r="236" spans="2:47" ht="12" customHeight="1">
      <c r="B236" s="514" t="s">
        <v>231</v>
      </c>
      <c r="C236" s="479"/>
      <c r="D236" s="479"/>
      <c r="E236" s="479"/>
      <c r="F236" s="479"/>
      <c r="G236" s="479"/>
      <c r="H236" s="479"/>
      <c r="I236" s="479"/>
      <c r="J236" s="479"/>
      <c r="K236" s="479"/>
      <c r="L236" s="479"/>
      <c r="M236" s="480"/>
      <c r="N236" s="543" t="s">
        <v>18</v>
      </c>
      <c r="O236" s="544"/>
      <c r="P236" s="544"/>
      <c r="Q236" s="544"/>
      <c r="R236" s="544"/>
      <c r="S236" s="544"/>
      <c r="T236" s="544"/>
      <c r="U236" s="544"/>
      <c r="V236" s="544"/>
      <c r="W236" s="544"/>
      <c r="X236" s="544"/>
      <c r="Y236" s="544"/>
      <c r="Z236" s="544"/>
      <c r="AA236" s="544"/>
      <c r="AB236" s="544"/>
      <c r="AC236" s="544" t="s">
        <v>36</v>
      </c>
      <c r="AD236" s="544"/>
      <c r="AE236" s="544"/>
      <c r="AF236" s="544"/>
      <c r="AG236" s="544"/>
      <c r="AH236" s="544"/>
      <c r="AI236" s="544"/>
      <c r="AJ236" s="544"/>
      <c r="AK236" s="544"/>
      <c r="AL236" s="544"/>
      <c r="AM236" s="544"/>
      <c r="AN236" s="544"/>
      <c r="AO236" s="544"/>
      <c r="AP236" s="544"/>
      <c r="AQ236" s="544"/>
      <c r="AR236" s="544"/>
      <c r="AS236" s="544"/>
      <c r="AT236" s="544"/>
      <c r="AU236" s="545"/>
    </row>
    <row r="237" spans="2:47" ht="12" customHeight="1">
      <c r="B237" s="515"/>
      <c r="C237" s="516"/>
      <c r="D237" s="516"/>
      <c r="E237" s="516"/>
      <c r="F237" s="516"/>
      <c r="G237" s="516"/>
      <c r="H237" s="516"/>
      <c r="I237" s="516"/>
      <c r="J237" s="516"/>
      <c r="K237" s="516"/>
      <c r="L237" s="516"/>
      <c r="M237" s="517"/>
      <c r="N237" s="546" t="s">
        <v>283</v>
      </c>
      <c r="O237" s="547"/>
      <c r="P237" s="547"/>
      <c r="Q237" s="547"/>
      <c r="R237" s="547"/>
      <c r="S237" s="548"/>
      <c r="T237" s="550" t="s">
        <v>287</v>
      </c>
      <c r="U237" s="550"/>
      <c r="V237" s="550"/>
      <c r="W237" s="550" t="s">
        <v>284</v>
      </c>
      <c r="X237" s="550"/>
      <c r="Y237" s="550"/>
      <c r="Z237" s="550"/>
      <c r="AA237" s="550"/>
      <c r="AB237" s="550"/>
      <c r="AC237" s="546" t="s">
        <v>285</v>
      </c>
      <c r="AD237" s="404"/>
      <c r="AE237" s="404"/>
      <c r="AF237" s="404"/>
      <c r="AG237" s="404"/>
      <c r="AH237" s="404"/>
      <c r="AI237" s="404"/>
      <c r="AJ237" s="405"/>
      <c r="AK237" s="550" t="s">
        <v>286</v>
      </c>
      <c r="AL237" s="550"/>
      <c r="AM237" s="550"/>
      <c r="AN237" s="546" t="s">
        <v>288</v>
      </c>
      <c r="AO237" s="404"/>
      <c r="AP237" s="404"/>
      <c r="AQ237" s="404"/>
      <c r="AR237" s="404"/>
      <c r="AS237" s="404"/>
      <c r="AT237" s="404"/>
      <c r="AU237" s="552"/>
    </row>
    <row r="238" spans="2:47" ht="12" customHeight="1">
      <c r="B238" s="515"/>
      <c r="C238" s="516"/>
      <c r="D238" s="516"/>
      <c r="E238" s="516"/>
      <c r="F238" s="516"/>
      <c r="G238" s="516"/>
      <c r="H238" s="516"/>
      <c r="I238" s="516"/>
      <c r="J238" s="516"/>
      <c r="K238" s="516"/>
      <c r="L238" s="516"/>
      <c r="M238" s="517"/>
      <c r="N238" s="437"/>
      <c r="O238" s="549"/>
      <c r="P238" s="549"/>
      <c r="Q238" s="549"/>
      <c r="R238" s="549"/>
      <c r="S238" s="438"/>
      <c r="T238" s="551"/>
      <c r="U238" s="551"/>
      <c r="V238" s="551"/>
      <c r="W238" s="551"/>
      <c r="X238" s="551"/>
      <c r="Y238" s="551"/>
      <c r="Z238" s="551"/>
      <c r="AA238" s="551"/>
      <c r="AB238" s="551"/>
      <c r="AC238" s="420"/>
      <c r="AD238" s="421"/>
      <c r="AE238" s="421"/>
      <c r="AF238" s="421"/>
      <c r="AG238" s="421"/>
      <c r="AH238" s="421"/>
      <c r="AI238" s="421"/>
      <c r="AJ238" s="422"/>
      <c r="AK238" s="550"/>
      <c r="AL238" s="550"/>
      <c r="AM238" s="550"/>
      <c r="AN238" s="420"/>
      <c r="AO238" s="421"/>
      <c r="AP238" s="421"/>
      <c r="AQ238" s="421"/>
      <c r="AR238" s="421"/>
      <c r="AS238" s="421"/>
      <c r="AT238" s="421"/>
      <c r="AU238" s="553"/>
    </row>
    <row r="239" spans="2:47" ht="12" customHeight="1">
      <c r="B239" s="518"/>
      <c r="C239" s="225"/>
      <c r="D239" s="225"/>
      <c r="E239" s="225"/>
      <c r="F239" s="225"/>
      <c r="G239" s="225"/>
      <c r="H239" s="225"/>
      <c r="I239" s="225"/>
      <c r="J239" s="225"/>
      <c r="K239" s="225"/>
      <c r="L239" s="225"/>
      <c r="M239" s="225"/>
      <c r="N239" s="541"/>
      <c r="O239" s="541"/>
      <c r="P239" s="541"/>
      <c r="Q239" s="541"/>
      <c r="R239" s="541"/>
      <c r="S239" s="541"/>
      <c r="T239" s="527" t="str">
        <f>IF($N239=0,"",INDEX($AX$3:$BA$26,MATCH($B239,$AX$3:$AX$26,0),3))</f>
        <v/>
      </c>
      <c r="U239" s="527"/>
      <c r="V239" s="527"/>
      <c r="W239" s="542" t="str">
        <f>IF(N239=0,"",ROUNDDOWN($N239*$T239,2))</f>
        <v/>
      </c>
      <c r="X239" s="542"/>
      <c r="Y239" s="542"/>
      <c r="Z239" s="542"/>
      <c r="AA239" s="542"/>
      <c r="AB239" s="542"/>
      <c r="AC239" s="37"/>
      <c r="AD239" s="38"/>
      <c r="AE239" s="89" t="s">
        <v>37</v>
      </c>
      <c r="AF239" s="89"/>
      <c r="AG239" s="89" t="s">
        <v>32</v>
      </c>
      <c r="AH239" s="89"/>
      <c r="AI239" s="89" t="s">
        <v>31</v>
      </c>
      <c r="AJ239" s="22" t="s">
        <v>30</v>
      </c>
      <c r="AK239" s="527" t="str">
        <f>IF($AC240=0,"",INDEX($AX$3:$BA$26,MATCH($B239,$AX$3:$AX$26,0),4))</f>
        <v/>
      </c>
      <c r="AL239" s="527"/>
      <c r="AM239" s="527"/>
      <c r="AN239" s="37"/>
      <c r="AO239" s="38"/>
      <c r="AP239" s="89" t="s">
        <v>37</v>
      </c>
      <c r="AQ239" s="89"/>
      <c r="AR239" s="89" t="s">
        <v>32</v>
      </c>
      <c r="AS239" s="89"/>
      <c r="AT239" s="89" t="s">
        <v>31</v>
      </c>
      <c r="AU239" s="28" t="s">
        <v>30</v>
      </c>
    </row>
    <row r="240" spans="2:47" ht="12" customHeight="1">
      <c r="B240" s="519" t="str">
        <f>IF($B239=0,"",INDEX($AX$3:$AY$26,MATCH($B239,$AX$3:$AX$26,0),2))</f>
        <v/>
      </c>
      <c r="C240" s="394"/>
      <c r="D240" s="394"/>
      <c r="E240" s="394"/>
      <c r="F240" s="394"/>
      <c r="G240" s="394"/>
      <c r="H240" s="394"/>
      <c r="I240" s="394"/>
      <c r="J240" s="394"/>
      <c r="K240" s="394"/>
      <c r="L240" s="394"/>
      <c r="M240" s="394"/>
      <c r="N240" s="541"/>
      <c r="O240" s="541"/>
      <c r="P240" s="541"/>
      <c r="Q240" s="541"/>
      <c r="R240" s="541"/>
      <c r="S240" s="541"/>
      <c r="T240" s="527"/>
      <c r="U240" s="527"/>
      <c r="V240" s="527"/>
      <c r="W240" s="542"/>
      <c r="X240" s="542"/>
      <c r="Y240" s="542"/>
      <c r="Z240" s="542"/>
      <c r="AA240" s="542"/>
      <c r="AB240" s="542"/>
      <c r="AC240" s="306"/>
      <c r="AD240" s="307"/>
      <c r="AE240" s="307"/>
      <c r="AF240" s="307"/>
      <c r="AG240" s="307"/>
      <c r="AH240" s="307"/>
      <c r="AI240" s="307"/>
      <c r="AJ240" s="307"/>
      <c r="AK240" s="527"/>
      <c r="AL240" s="527"/>
      <c r="AM240" s="527"/>
      <c r="AN240" s="528" t="str">
        <f>IF($AC240=0,"",ROUNDDOWN($AC240*$AK239,0))</f>
        <v/>
      </c>
      <c r="AO240" s="529"/>
      <c r="AP240" s="529"/>
      <c r="AQ240" s="529"/>
      <c r="AR240" s="529"/>
      <c r="AS240" s="529"/>
      <c r="AT240" s="529"/>
      <c r="AU240" s="530"/>
    </row>
    <row r="241" spans="2:47" ht="12" customHeight="1">
      <c r="B241" s="518"/>
      <c r="C241" s="225"/>
      <c r="D241" s="225"/>
      <c r="E241" s="225"/>
      <c r="F241" s="225"/>
      <c r="G241" s="225"/>
      <c r="H241" s="225"/>
      <c r="I241" s="225"/>
      <c r="J241" s="225"/>
      <c r="K241" s="225"/>
      <c r="L241" s="225"/>
      <c r="M241" s="225"/>
      <c r="N241" s="541"/>
      <c r="O241" s="541"/>
      <c r="P241" s="541"/>
      <c r="Q241" s="541"/>
      <c r="R241" s="541"/>
      <c r="S241" s="541"/>
      <c r="T241" s="527" t="str">
        <f>IF($N241=0,"",INDEX($AX$3:$BA$26,MATCH($B241,$AX$3:$AX$26,0),3))</f>
        <v/>
      </c>
      <c r="U241" s="527"/>
      <c r="V241" s="527"/>
      <c r="W241" s="542" t="str">
        <f>IF(N241=0,"",ROUNDDOWN($N241*$T241,2))</f>
        <v/>
      </c>
      <c r="X241" s="542"/>
      <c r="Y241" s="542"/>
      <c r="Z241" s="542"/>
      <c r="AA241" s="542"/>
      <c r="AB241" s="542"/>
      <c r="AC241" s="37"/>
      <c r="AD241" s="38"/>
      <c r="AE241" s="89"/>
      <c r="AF241" s="89"/>
      <c r="AG241" s="89"/>
      <c r="AH241" s="89"/>
      <c r="AI241" s="89"/>
      <c r="AJ241" s="22"/>
      <c r="AK241" s="527" t="str">
        <f>IF($AC242=0,"",INDEX($AX$3:$BA$26,MATCH($B241,$AX$3:$AX$26,0),4))</f>
        <v/>
      </c>
      <c r="AL241" s="527"/>
      <c r="AM241" s="527"/>
      <c r="AN241" s="128"/>
      <c r="AO241" s="129"/>
      <c r="AP241" s="130"/>
      <c r="AQ241" s="130"/>
      <c r="AR241" s="130"/>
      <c r="AS241" s="130"/>
      <c r="AT241" s="130"/>
      <c r="AU241" s="131"/>
    </row>
    <row r="242" spans="2:47" ht="12" customHeight="1">
      <c r="B242" s="519" t="str">
        <f>IF($B241=0,"",INDEX($AX$3:$AY$26,MATCH($B241,$AX$3:$AX$26,0),2))</f>
        <v/>
      </c>
      <c r="C242" s="394"/>
      <c r="D242" s="394"/>
      <c r="E242" s="394"/>
      <c r="F242" s="394"/>
      <c r="G242" s="394"/>
      <c r="H242" s="394"/>
      <c r="I242" s="394"/>
      <c r="J242" s="394"/>
      <c r="K242" s="394"/>
      <c r="L242" s="394"/>
      <c r="M242" s="394"/>
      <c r="N242" s="541"/>
      <c r="O242" s="541"/>
      <c r="P242" s="541"/>
      <c r="Q242" s="541"/>
      <c r="R242" s="541"/>
      <c r="S242" s="541"/>
      <c r="T242" s="527"/>
      <c r="U242" s="527"/>
      <c r="V242" s="527"/>
      <c r="W242" s="542"/>
      <c r="X242" s="542"/>
      <c r="Y242" s="542"/>
      <c r="Z242" s="542"/>
      <c r="AA242" s="542"/>
      <c r="AB242" s="542"/>
      <c r="AC242" s="306"/>
      <c r="AD242" s="307"/>
      <c r="AE242" s="307"/>
      <c r="AF242" s="307"/>
      <c r="AG242" s="307"/>
      <c r="AH242" s="307"/>
      <c r="AI242" s="307"/>
      <c r="AJ242" s="307"/>
      <c r="AK242" s="527"/>
      <c r="AL242" s="527"/>
      <c r="AM242" s="527"/>
      <c r="AN242" s="528" t="str">
        <f>IF($AC242=0,"",ROUNDDOWN($AC242*$AK241,0))</f>
        <v/>
      </c>
      <c r="AO242" s="529"/>
      <c r="AP242" s="529"/>
      <c r="AQ242" s="529"/>
      <c r="AR242" s="529"/>
      <c r="AS242" s="529"/>
      <c r="AT242" s="529"/>
      <c r="AU242" s="530"/>
    </row>
    <row r="243" spans="2:47" ht="12" customHeight="1">
      <c r="B243" s="518"/>
      <c r="C243" s="225"/>
      <c r="D243" s="225"/>
      <c r="E243" s="225"/>
      <c r="F243" s="225"/>
      <c r="G243" s="225"/>
      <c r="H243" s="225"/>
      <c r="I243" s="225"/>
      <c r="J243" s="225"/>
      <c r="K243" s="225"/>
      <c r="L243" s="225"/>
      <c r="M243" s="225"/>
      <c r="N243" s="541"/>
      <c r="O243" s="541"/>
      <c r="P243" s="541"/>
      <c r="Q243" s="541"/>
      <c r="R243" s="541"/>
      <c r="S243" s="541"/>
      <c r="T243" s="527" t="str">
        <f>IF($N243=0,"",INDEX($AX$3:$BA$26,MATCH($B243,$AX$3:$AX$26,0),3))</f>
        <v/>
      </c>
      <c r="U243" s="527"/>
      <c r="V243" s="527"/>
      <c r="W243" s="542" t="str">
        <f>IF(N243=0,"",ROUNDDOWN($N243*$T243,2))</f>
        <v/>
      </c>
      <c r="X243" s="542"/>
      <c r="Y243" s="542"/>
      <c r="Z243" s="542"/>
      <c r="AA243" s="542"/>
      <c r="AB243" s="542"/>
      <c r="AC243" s="37"/>
      <c r="AD243" s="38"/>
      <c r="AE243" s="89"/>
      <c r="AF243" s="89"/>
      <c r="AG243" s="89"/>
      <c r="AH243" s="89"/>
      <c r="AI243" s="89"/>
      <c r="AJ243" s="22"/>
      <c r="AK243" s="527" t="str">
        <f>IF($AC244=0,"",INDEX($AX$3:$BA$26,MATCH($B243,$AX$3:$AX$26,0),4))</f>
        <v/>
      </c>
      <c r="AL243" s="527"/>
      <c r="AM243" s="527"/>
      <c r="AN243" s="128"/>
      <c r="AO243" s="129"/>
      <c r="AP243" s="130"/>
      <c r="AQ243" s="130"/>
      <c r="AR243" s="130"/>
      <c r="AS243" s="130"/>
      <c r="AT243" s="130"/>
      <c r="AU243" s="131"/>
    </row>
    <row r="244" spans="2:47" ht="12" customHeight="1">
      <c r="B244" s="519" t="str">
        <f>IF($B243=0,"",INDEX($AX$3:$AY$26,MATCH($B243,$AX$3:$AX$26,0),2))</f>
        <v/>
      </c>
      <c r="C244" s="394"/>
      <c r="D244" s="394"/>
      <c r="E244" s="394"/>
      <c r="F244" s="394"/>
      <c r="G244" s="394"/>
      <c r="H244" s="394"/>
      <c r="I244" s="394"/>
      <c r="J244" s="394"/>
      <c r="K244" s="394"/>
      <c r="L244" s="394"/>
      <c r="M244" s="394"/>
      <c r="N244" s="541"/>
      <c r="O244" s="541"/>
      <c r="P244" s="541"/>
      <c r="Q244" s="541"/>
      <c r="R244" s="541"/>
      <c r="S244" s="541"/>
      <c r="T244" s="527"/>
      <c r="U244" s="527"/>
      <c r="V244" s="527"/>
      <c r="W244" s="542"/>
      <c r="X244" s="542"/>
      <c r="Y244" s="542"/>
      <c r="Z244" s="542"/>
      <c r="AA244" s="542"/>
      <c r="AB244" s="542"/>
      <c r="AC244" s="306"/>
      <c r="AD244" s="307"/>
      <c r="AE244" s="307"/>
      <c r="AF244" s="307"/>
      <c r="AG244" s="307"/>
      <c r="AH244" s="307"/>
      <c r="AI244" s="307"/>
      <c r="AJ244" s="307"/>
      <c r="AK244" s="527"/>
      <c r="AL244" s="527"/>
      <c r="AM244" s="527"/>
      <c r="AN244" s="528" t="str">
        <f>IF($AC244=0,"",ROUNDDOWN($AC244*$AK243,0))</f>
        <v/>
      </c>
      <c r="AO244" s="529"/>
      <c r="AP244" s="529"/>
      <c r="AQ244" s="529"/>
      <c r="AR244" s="529"/>
      <c r="AS244" s="529"/>
      <c r="AT244" s="529"/>
      <c r="AU244" s="530"/>
    </row>
    <row r="245" spans="2:47" ht="12" customHeight="1">
      <c r="B245" s="518"/>
      <c r="C245" s="225"/>
      <c r="D245" s="225"/>
      <c r="E245" s="225"/>
      <c r="F245" s="225"/>
      <c r="G245" s="225"/>
      <c r="H245" s="225"/>
      <c r="I245" s="225"/>
      <c r="J245" s="225"/>
      <c r="K245" s="225"/>
      <c r="L245" s="225"/>
      <c r="M245" s="225"/>
      <c r="N245" s="541"/>
      <c r="O245" s="541"/>
      <c r="P245" s="541"/>
      <c r="Q245" s="541"/>
      <c r="R245" s="541"/>
      <c r="S245" s="541"/>
      <c r="T245" s="527" t="str">
        <f>IF($N245=0,"",INDEX($AX$3:$BA$26,MATCH($B245,$AX$3:$AX$26,0),3))</f>
        <v/>
      </c>
      <c r="U245" s="527"/>
      <c r="V245" s="527"/>
      <c r="W245" s="542" t="str">
        <f>IF(N245=0,"",ROUNDDOWN($N245*$T245,2))</f>
        <v/>
      </c>
      <c r="X245" s="542"/>
      <c r="Y245" s="542"/>
      <c r="Z245" s="542"/>
      <c r="AA245" s="542"/>
      <c r="AB245" s="542"/>
      <c r="AC245" s="37"/>
      <c r="AD245" s="38"/>
      <c r="AE245" s="89"/>
      <c r="AF245" s="89"/>
      <c r="AG245" s="89"/>
      <c r="AH245" s="89"/>
      <c r="AI245" s="89"/>
      <c r="AJ245" s="22"/>
      <c r="AK245" s="527" t="str">
        <f>IF($AC246=0,"",INDEX($AX$3:$BA$26,MATCH($B245,$AX$3:$AX$26,0),4))</f>
        <v/>
      </c>
      <c r="AL245" s="527"/>
      <c r="AM245" s="527"/>
      <c r="AN245" s="128"/>
      <c r="AO245" s="129"/>
      <c r="AP245" s="130"/>
      <c r="AQ245" s="130"/>
      <c r="AR245" s="130"/>
      <c r="AS245" s="130"/>
      <c r="AT245" s="130"/>
      <c r="AU245" s="131"/>
    </row>
    <row r="246" spans="2:47" ht="12" customHeight="1">
      <c r="B246" s="519" t="str">
        <f>IF($B245=0,"",INDEX($AX$3:$AY$26,MATCH($B245,$AX$3:$AX$26,0),2))</f>
        <v/>
      </c>
      <c r="C246" s="394"/>
      <c r="D246" s="394"/>
      <c r="E246" s="394"/>
      <c r="F246" s="394"/>
      <c r="G246" s="394"/>
      <c r="H246" s="394"/>
      <c r="I246" s="394"/>
      <c r="J246" s="394"/>
      <c r="K246" s="394"/>
      <c r="L246" s="394"/>
      <c r="M246" s="394"/>
      <c r="N246" s="541"/>
      <c r="O246" s="541"/>
      <c r="P246" s="541"/>
      <c r="Q246" s="541"/>
      <c r="R246" s="541"/>
      <c r="S246" s="541"/>
      <c r="T246" s="527"/>
      <c r="U246" s="527"/>
      <c r="V246" s="527"/>
      <c r="W246" s="542"/>
      <c r="X246" s="542"/>
      <c r="Y246" s="542"/>
      <c r="Z246" s="542"/>
      <c r="AA246" s="542"/>
      <c r="AB246" s="542"/>
      <c r="AC246" s="306"/>
      <c r="AD246" s="307"/>
      <c r="AE246" s="307"/>
      <c r="AF246" s="307"/>
      <c r="AG246" s="307"/>
      <c r="AH246" s="307"/>
      <c r="AI246" s="307"/>
      <c r="AJ246" s="307"/>
      <c r="AK246" s="527"/>
      <c r="AL246" s="527"/>
      <c r="AM246" s="527"/>
      <c r="AN246" s="528" t="str">
        <f>IF($AC246=0,"",ROUNDDOWN($AC246*$AK245,0))</f>
        <v/>
      </c>
      <c r="AO246" s="529"/>
      <c r="AP246" s="529"/>
      <c r="AQ246" s="529"/>
      <c r="AR246" s="529"/>
      <c r="AS246" s="529"/>
      <c r="AT246" s="529"/>
      <c r="AU246" s="530"/>
    </row>
    <row r="247" spans="2:47" ht="12" customHeight="1">
      <c r="B247" s="520" t="s">
        <v>252</v>
      </c>
      <c r="C247" s="364"/>
      <c r="D247" s="364"/>
      <c r="E247" s="364"/>
      <c r="F247" s="364"/>
      <c r="G247" s="364"/>
      <c r="H247" s="364"/>
      <c r="I247" s="364"/>
      <c r="J247" s="364"/>
      <c r="K247" s="364"/>
      <c r="L247" s="364"/>
      <c r="M247" s="364"/>
      <c r="N247" s="521"/>
      <c r="O247" s="522"/>
      <c r="P247" s="522"/>
      <c r="Q247" s="522"/>
      <c r="R247" s="522"/>
      <c r="S247" s="522"/>
      <c r="T247" s="522"/>
      <c r="U247" s="522"/>
      <c r="V247" s="522"/>
      <c r="W247" s="522"/>
      <c r="X247" s="522"/>
      <c r="Y247" s="522"/>
      <c r="Z247" s="522"/>
      <c r="AA247" s="522"/>
      <c r="AB247" s="523"/>
      <c r="AC247" s="37"/>
      <c r="AD247" s="38"/>
      <c r="AE247" s="89"/>
      <c r="AF247" s="89"/>
      <c r="AG247" s="89"/>
      <c r="AH247" s="89"/>
      <c r="AI247" s="89"/>
      <c r="AJ247" s="22"/>
      <c r="AK247" s="527" t="str">
        <f>IF($AC248=0,"",INDEX($AX$3:$BA$26,MATCH($B247,$AX$3:$AX$26,0),4))</f>
        <v/>
      </c>
      <c r="AL247" s="527"/>
      <c r="AM247" s="527"/>
      <c r="AN247" s="128"/>
      <c r="AO247" s="129"/>
      <c r="AP247" s="130"/>
      <c r="AQ247" s="130"/>
      <c r="AR247" s="130"/>
      <c r="AS247" s="130"/>
      <c r="AT247" s="130"/>
      <c r="AU247" s="131"/>
    </row>
    <row r="248" spans="2:47" ht="12" customHeight="1">
      <c r="B248" s="519" t="str">
        <f>IF($B247=0,"",INDEX($AX$3:$AY$26,MATCH($B247,$AX$3:$AX$26,0),2))</f>
        <v>（雇用改善助成対象事業所）</v>
      </c>
      <c r="C248" s="394"/>
      <c r="D248" s="394"/>
      <c r="E248" s="394"/>
      <c r="F248" s="394"/>
      <c r="G248" s="394"/>
      <c r="H248" s="394"/>
      <c r="I248" s="394"/>
      <c r="J248" s="394"/>
      <c r="K248" s="394"/>
      <c r="L248" s="394"/>
      <c r="M248" s="394"/>
      <c r="N248" s="524"/>
      <c r="O248" s="525"/>
      <c r="P248" s="525"/>
      <c r="Q248" s="525"/>
      <c r="R248" s="525"/>
      <c r="S248" s="525"/>
      <c r="T248" s="525"/>
      <c r="U248" s="525"/>
      <c r="V248" s="525"/>
      <c r="W248" s="525"/>
      <c r="X248" s="525"/>
      <c r="Y248" s="525"/>
      <c r="Z248" s="525"/>
      <c r="AA248" s="525"/>
      <c r="AB248" s="526"/>
      <c r="AC248" s="306"/>
      <c r="AD248" s="307"/>
      <c r="AE248" s="307"/>
      <c r="AF248" s="307"/>
      <c r="AG248" s="307"/>
      <c r="AH248" s="307"/>
      <c r="AI248" s="307"/>
      <c r="AJ248" s="307"/>
      <c r="AK248" s="527"/>
      <c r="AL248" s="527"/>
      <c r="AM248" s="527"/>
      <c r="AN248" s="528" t="str">
        <f>IF($AC248=0,"",ROUNDDOWN($AC248*$AK247,0))</f>
        <v/>
      </c>
      <c r="AO248" s="529"/>
      <c r="AP248" s="529"/>
      <c r="AQ248" s="529"/>
      <c r="AR248" s="529"/>
      <c r="AS248" s="529"/>
      <c r="AT248" s="529"/>
      <c r="AU248" s="530"/>
    </row>
    <row r="249" spans="2:47" ht="12" customHeight="1">
      <c r="B249" s="531" t="s">
        <v>144</v>
      </c>
      <c r="C249" s="532"/>
      <c r="D249" s="532"/>
      <c r="E249" s="532"/>
      <c r="F249" s="532"/>
      <c r="G249" s="532"/>
      <c r="H249" s="532"/>
      <c r="I249" s="532"/>
      <c r="J249" s="532"/>
      <c r="K249" s="532"/>
      <c r="L249" s="532"/>
      <c r="M249" s="533"/>
      <c r="N249" s="507">
        <f>SUM(N239:S246)</f>
        <v>0</v>
      </c>
      <c r="O249" s="507"/>
      <c r="P249" s="507"/>
      <c r="Q249" s="507"/>
      <c r="R249" s="507"/>
      <c r="S249" s="507"/>
      <c r="T249" s="537"/>
      <c r="U249" s="537"/>
      <c r="V249" s="537"/>
      <c r="W249" s="507">
        <f>SUM(W239:AB246)</f>
        <v>0</v>
      </c>
      <c r="X249" s="507"/>
      <c r="Y249" s="507"/>
      <c r="Z249" s="507"/>
      <c r="AA249" s="507"/>
      <c r="AB249" s="507"/>
      <c r="AC249" s="37"/>
      <c r="AD249" s="38"/>
      <c r="AE249" s="89"/>
      <c r="AF249" s="89"/>
      <c r="AG249" s="89"/>
      <c r="AH249" s="89"/>
      <c r="AI249" s="89"/>
      <c r="AJ249" s="22"/>
      <c r="AK249" s="537"/>
      <c r="AL249" s="537"/>
      <c r="AM249" s="537"/>
      <c r="AN249" s="37"/>
      <c r="AO249" s="38"/>
      <c r="AP249" s="89"/>
      <c r="AQ249" s="89"/>
      <c r="AR249" s="89"/>
      <c r="AS249" s="89"/>
      <c r="AT249" s="89"/>
      <c r="AU249" s="28"/>
    </row>
    <row r="250" spans="2:47" ht="12" customHeight="1" thickBot="1">
      <c r="B250" s="534"/>
      <c r="C250" s="535"/>
      <c r="D250" s="535"/>
      <c r="E250" s="535"/>
      <c r="F250" s="535"/>
      <c r="G250" s="535"/>
      <c r="H250" s="535"/>
      <c r="I250" s="535"/>
      <c r="J250" s="535"/>
      <c r="K250" s="535"/>
      <c r="L250" s="535"/>
      <c r="M250" s="536"/>
      <c r="N250" s="508"/>
      <c r="O250" s="508"/>
      <c r="P250" s="508"/>
      <c r="Q250" s="508"/>
      <c r="R250" s="508"/>
      <c r="S250" s="508"/>
      <c r="T250" s="538"/>
      <c r="U250" s="538"/>
      <c r="V250" s="538"/>
      <c r="W250" s="508"/>
      <c r="X250" s="508"/>
      <c r="Y250" s="508"/>
      <c r="Z250" s="508"/>
      <c r="AA250" s="508"/>
      <c r="AB250" s="508"/>
      <c r="AC250" s="539">
        <f>SUM(AC240:AJ249)</f>
        <v>0</v>
      </c>
      <c r="AD250" s="540"/>
      <c r="AE250" s="540"/>
      <c r="AF250" s="540"/>
      <c r="AG250" s="540"/>
      <c r="AH250" s="540"/>
      <c r="AI250" s="540"/>
      <c r="AJ250" s="540"/>
      <c r="AK250" s="538"/>
      <c r="AL250" s="538"/>
      <c r="AM250" s="538"/>
      <c r="AN250" s="359">
        <f>SUM(AN240:AU248)</f>
        <v>0</v>
      </c>
      <c r="AO250" s="360"/>
      <c r="AP250" s="360"/>
      <c r="AQ250" s="360"/>
      <c r="AR250" s="360"/>
      <c r="AS250" s="360"/>
      <c r="AT250" s="360"/>
      <c r="AU250" s="363"/>
    </row>
    <row r="251" spans="2:47" ht="12" customHeight="1">
      <c r="B251" s="503" t="s">
        <v>289</v>
      </c>
      <c r="C251" s="504"/>
      <c r="D251" s="504"/>
      <c r="E251" s="504"/>
      <c r="F251" s="504"/>
      <c r="G251" s="504"/>
      <c r="H251" s="504"/>
      <c r="I251" s="504"/>
      <c r="J251" s="504"/>
      <c r="K251" s="504"/>
      <c r="L251" s="504"/>
      <c r="M251" s="504"/>
      <c r="N251" s="504"/>
      <c r="O251" s="504"/>
      <c r="P251" s="504"/>
      <c r="Q251" s="504"/>
      <c r="R251" s="504"/>
      <c r="S251" s="504"/>
      <c r="T251" s="504"/>
      <c r="U251" s="504"/>
      <c r="V251" s="504"/>
      <c r="W251" s="507">
        <f>W$22+W$39+W$64+W$81+W$106+W$123+W$148+W$165+W$190+W$207+W$232+W$249</f>
        <v>0</v>
      </c>
      <c r="X251" s="507"/>
      <c r="Y251" s="507"/>
      <c r="Z251" s="507"/>
      <c r="AA251" s="507"/>
      <c r="AB251" s="507"/>
      <c r="AC251" s="509" t="s">
        <v>290</v>
      </c>
      <c r="AD251" s="510"/>
      <c r="AE251" s="510"/>
      <c r="AF251" s="510"/>
      <c r="AG251" s="510"/>
      <c r="AH251" s="510"/>
      <c r="AI251" s="510"/>
      <c r="AJ251" s="510"/>
      <c r="AK251" s="510"/>
      <c r="AL251" s="510"/>
      <c r="AM251" s="510"/>
      <c r="AN251" s="37"/>
      <c r="AO251" s="38"/>
      <c r="AP251" s="89"/>
      <c r="AQ251" s="89"/>
      <c r="AR251" s="89"/>
      <c r="AS251" s="89"/>
      <c r="AT251" s="89"/>
      <c r="AU251" s="28"/>
    </row>
    <row r="252" spans="2:47" ht="12" customHeight="1" thickBot="1">
      <c r="B252" s="505"/>
      <c r="C252" s="506"/>
      <c r="D252" s="506"/>
      <c r="E252" s="506"/>
      <c r="F252" s="506"/>
      <c r="G252" s="506"/>
      <c r="H252" s="506"/>
      <c r="I252" s="506"/>
      <c r="J252" s="506"/>
      <c r="K252" s="506"/>
      <c r="L252" s="506"/>
      <c r="M252" s="506"/>
      <c r="N252" s="506"/>
      <c r="O252" s="506"/>
      <c r="P252" s="506"/>
      <c r="Q252" s="506"/>
      <c r="R252" s="506"/>
      <c r="S252" s="506"/>
      <c r="T252" s="506"/>
      <c r="U252" s="506"/>
      <c r="V252" s="506"/>
      <c r="W252" s="508"/>
      <c r="X252" s="508"/>
      <c r="Y252" s="508"/>
      <c r="Z252" s="508"/>
      <c r="AA252" s="508"/>
      <c r="AB252" s="508"/>
      <c r="AC252" s="511"/>
      <c r="AD252" s="512"/>
      <c r="AE252" s="512"/>
      <c r="AF252" s="512"/>
      <c r="AG252" s="512"/>
      <c r="AH252" s="512"/>
      <c r="AI252" s="512"/>
      <c r="AJ252" s="512"/>
      <c r="AK252" s="512"/>
      <c r="AL252" s="512"/>
      <c r="AM252" s="512"/>
      <c r="AN252" s="359">
        <f>AN$23+AN$40+AN$65+AN$82+AN$107+AN$124+AN$149+AN$166+AN$191+AN$208+AN$233+AN$250</f>
        <v>0</v>
      </c>
      <c r="AO252" s="360"/>
      <c r="AP252" s="360"/>
      <c r="AQ252" s="360"/>
      <c r="AR252" s="360"/>
      <c r="AS252" s="360"/>
      <c r="AT252" s="360"/>
      <c r="AU252" s="363"/>
    </row>
    <row r="253" spans="2:47" ht="12" customHeight="1">
      <c r="B253" s="34"/>
      <c r="C253" s="34"/>
      <c r="D253" s="34"/>
      <c r="E253" s="34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3"/>
      <c r="T253" s="103"/>
      <c r="U253" s="103"/>
      <c r="V253" s="103"/>
      <c r="W253" s="103"/>
      <c r="X253" s="103"/>
      <c r="Y253" s="69"/>
      <c r="Z253" s="69"/>
      <c r="AA253" s="69"/>
      <c r="AB253" s="69"/>
      <c r="AC253" s="69"/>
      <c r="AD253" s="69"/>
      <c r="AE253" s="34"/>
      <c r="AF253" s="34"/>
      <c r="AG253" s="34"/>
      <c r="AH253" s="34"/>
      <c r="AI253" s="100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</row>
    <row r="254" spans="2:47">
      <c r="B254" s="35"/>
      <c r="C254" s="35"/>
      <c r="D254" s="34"/>
      <c r="E254" s="30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4"/>
    </row>
  </sheetData>
  <sheetProtection selectLockedCells="1"/>
  <mergeCells count="846">
    <mergeCell ref="B251:V252"/>
    <mergeCell ref="W251:AB252"/>
    <mergeCell ref="AC251:AM252"/>
    <mergeCell ref="AN252:AU252"/>
    <mergeCell ref="B247:M247"/>
    <mergeCell ref="N247:AB248"/>
    <mergeCell ref="AK247:AM248"/>
    <mergeCell ref="B248:M248"/>
    <mergeCell ref="AC248:AJ248"/>
    <mergeCell ref="AN248:AU248"/>
    <mergeCell ref="B249:M250"/>
    <mergeCell ref="N249:S250"/>
    <mergeCell ref="T249:V250"/>
    <mergeCell ref="W249:AB250"/>
    <mergeCell ref="AK249:AM250"/>
    <mergeCell ref="AC250:AJ250"/>
    <mergeCell ref="AN250:AU250"/>
    <mergeCell ref="B243:M243"/>
    <mergeCell ref="N243:S244"/>
    <mergeCell ref="T243:V244"/>
    <mergeCell ref="W243:AB244"/>
    <mergeCell ref="AK243:AM244"/>
    <mergeCell ref="B244:M244"/>
    <mergeCell ref="AC244:AJ244"/>
    <mergeCell ref="AN244:AU244"/>
    <mergeCell ref="B245:M245"/>
    <mergeCell ref="N245:S246"/>
    <mergeCell ref="T245:V246"/>
    <mergeCell ref="W245:AB246"/>
    <mergeCell ref="AK245:AM246"/>
    <mergeCell ref="B246:M246"/>
    <mergeCell ref="AC246:AJ246"/>
    <mergeCell ref="AN246:AU246"/>
    <mergeCell ref="B239:M239"/>
    <mergeCell ref="N239:S240"/>
    <mergeCell ref="T239:V240"/>
    <mergeCell ref="W239:AB240"/>
    <mergeCell ref="AK239:AM240"/>
    <mergeCell ref="B240:M240"/>
    <mergeCell ref="AC240:AJ240"/>
    <mergeCell ref="AN240:AU240"/>
    <mergeCell ref="B241:M241"/>
    <mergeCell ref="N241:S242"/>
    <mergeCell ref="T241:V242"/>
    <mergeCell ref="W241:AB242"/>
    <mergeCell ref="AK241:AM242"/>
    <mergeCell ref="B242:M242"/>
    <mergeCell ref="AC242:AJ242"/>
    <mergeCell ref="AN242:AU242"/>
    <mergeCell ref="F234:J235"/>
    <mergeCell ref="K234:V235"/>
    <mergeCell ref="W234:AB235"/>
    <mergeCell ref="AC234:AU235"/>
    <mergeCell ref="B236:M238"/>
    <mergeCell ref="N236:AB236"/>
    <mergeCell ref="AC236:AU236"/>
    <mergeCell ref="N237:S238"/>
    <mergeCell ref="T237:V238"/>
    <mergeCell ref="W237:AB238"/>
    <mergeCell ref="AC237:AJ238"/>
    <mergeCell ref="AK237:AM238"/>
    <mergeCell ref="AN237:AU238"/>
    <mergeCell ref="B230:M230"/>
    <mergeCell ref="N230:AB231"/>
    <mergeCell ref="AK230:AM231"/>
    <mergeCell ref="B231:M231"/>
    <mergeCell ref="AC231:AJ231"/>
    <mergeCell ref="AN231:AU231"/>
    <mergeCell ref="B232:M233"/>
    <mergeCell ref="N232:S233"/>
    <mergeCell ref="T232:V233"/>
    <mergeCell ref="W232:AB233"/>
    <mergeCell ref="AK232:AM233"/>
    <mergeCell ref="AC233:AJ233"/>
    <mergeCell ref="AN233:AU233"/>
    <mergeCell ref="B226:M226"/>
    <mergeCell ref="N226:S227"/>
    <mergeCell ref="T226:V227"/>
    <mergeCell ref="W226:AB227"/>
    <mergeCell ref="AK226:AM227"/>
    <mergeCell ref="B227:M227"/>
    <mergeCell ref="AC227:AJ227"/>
    <mergeCell ref="AN227:AU227"/>
    <mergeCell ref="B228:M228"/>
    <mergeCell ref="N228:S229"/>
    <mergeCell ref="T228:V229"/>
    <mergeCell ref="W228:AB229"/>
    <mergeCell ref="AK228:AM229"/>
    <mergeCell ref="B229:M229"/>
    <mergeCell ref="AC229:AJ229"/>
    <mergeCell ref="AN229:AU229"/>
    <mergeCell ref="AC223:AJ223"/>
    <mergeCell ref="AN223:AU223"/>
    <mergeCell ref="B224:M224"/>
    <mergeCell ref="N224:S225"/>
    <mergeCell ref="T224:V225"/>
    <mergeCell ref="W224:AB225"/>
    <mergeCell ref="AK224:AM225"/>
    <mergeCell ref="B225:M225"/>
    <mergeCell ref="AC225:AJ225"/>
    <mergeCell ref="AN225:AU225"/>
    <mergeCell ref="AV213:AV223"/>
    <mergeCell ref="X215:AC215"/>
    <mergeCell ref="AE215:AH215"/>
    <mergeCell ref="AI215:AU216"/>
    <mergeCell ref="AE216:AH216"/>
    <mergeCell ref="F217:J218"/>
    <mergeCell ref="K217:V218"/>
    <mergeCell ref="W217:AB218"/>
    <mergeCell ref="AC217:AU218"/>
    <mergeCell ref="B219:M221"/>
    <mergeCell ref="N219:AB219"/>
    <mergeCell ref="AC219:AU219"/>
    <mergeCell ref="N220:S221"/>
    <mergeCell ref="T220:V221"/>
    <mergeCell ref="W220:AB221"/>
    <mergeCell ref="AC220:AJ221"/>
    <mergeCell ref="AK220:AM221"/>
    <mergeCell ref="AN220:AU221"/>
    <mergeCell ref="B222:M222"/>
    <mergeCell ref="N222:S223"/>
    <mergeCell ref="T222:V223"/>
    <mergeCell ref="W222:AB223"/>
    <mergeCell ref="AK222:AM223"/>
    <mergeCell ref="B223:M223"/>
    <mergeCell ref="B209:V210"/>
    <mergeCell ref="W209:AB210"/>
    <mergeCell ref="AC209:AM210"/>
    <mergeCell ref="AN210:AU210"/>
    <mergeCell ref="N212:S212"/>
    <mergeCell ref="W212:W216"/>
    <mergeCell ref="AE212:AF212"/>
    <mergeCell ref="AG212:AI212"/>
    <mergeCell ref="AJ212:AL212"/>
    <mergeCell ref="AM212:AN212"/>
    <mergeCell ref="AO212:AS212"/>
    <mergeCell ref="AT212:AU212"/>
    <mergeCell ref="B213:V214"/>
    <mergeCell ref="X213:AC213"/>
    <mergeCell ref="AE213:AF214"/>
    <mergeCell ref="AG213:AI214"/>
    <mergeCell ref="AJ213:AL214"/>
    <mergeCell ref="AM213:AN214"/>
    <mergeCell ref="AO213:AS214"/>
    <mergeCell ref="AT213:AU214"/>
    <mergeCell ref="B205:M205"/>
    <mergeCell ref="N205:AB206"/>
    <mergeCell ref="AK205:AM206"/>
    <mergeCell ref="B206:M206"/>
    <mergeCell ref="AC206:AJ206"/>
    <mergeCell ref="AN206:AU206"/>
    <mergeCell ref="B207:M208"/>
    <mergeCell ref="N207:S208"/>
    <mergeCell ref="T207:V208"/>
    <mergeCell ref="W207:AB208"/>
    <mergeCell ref="AK207:AM208"/>
    <mergeCell ref="AC208:AJ208"/>
    <mergeCell ref="AN208:AU208"/>
    <mergeCell ref="B201:M201"/>
    <mergeCell ref="N201:S202"/>
    <mergeCell ref="T201:V202"/>
    <mergeCell ref="W201:AB202"/>
    <mergeCell ref="AK201:AM202"/>
    <mergeCell ref="B202:M202"/>
    <mergeCell ref="AC202:AJ202"/>
    <mergeCell ref="AN202:AU202"/>
    <mergeCell ref="B203:M203"/>
    <mergeCell ref="N203:S204"/>
    <mergeCell ref="T203:V204"/>
    <mergeCell ref="W203:AB204"/>
    <mergeCell ref="AK203:AM204"/>
    <mergeCell ref="B204:M204"/>
    <mergeCell ref="AC204:AJ204"/>
    <mergeCell ref="AN204:AU204"/>
    <mergeCell ref="B197:M197"/>
    <mergeCell ref="N197:S198"/>
    <mergeCell ref="T197:V198"/>
    <mergeCell ref="W197:AB198"/>
    <mergeCell ref="AK197:AM198"/>
    <mergeCell ref="B198:M198"/>
    <mergeCell ref="AC198:AJ198"/>
    <mergeCell ref="AN198:AU198"/>
    <mergeCell ref="B199:M199"/>
    <mergeCell ref="N199:S200"/>
    <mergeCell ref="T199:V200"/>
    <mergeCell ref="W199:AB200"/>
    <mergeCell ref="AK199:AM200"/>
    <mergeCell ref="B200:M200"/>
    <mergeCell ref="AC200:AJ200"/>
    <mergeCell ref="AN200:AU200"/>
    <mergeCell ref="F192:J193"/>
    <mergeCell ref="K192:V193"/>
    <mergeCell ref="W192:AB193"/>
    <mergeCell ref="AC192:AU193"/>
    <mergeCell ref="B194:M196"/>
    <mergeCell ref="N194:AB194"/>
    <mergeCell ref="AC194:AU194"/>
    <mergeCell ref="N195:S196"/>
    <mergeCell ref="T195:V196"/>
    <mergeCell ref="W195:AB196"/>
    <mergeCell ref="AC195:AJ196"/>
    <mergeCell ref="AK195:AM196"/>
    <mergeCell ref="AN195:AU196"/>
    <mergeCell ref="B188:M188"/>
    <mergeCell ref="N188:AB189"/>
    <mergeCell ref="AK188:AM189"/>
    <mergeCell ref="B189:M189"/>
    <mergeCell ref="AC189:AJ189"/>
    <mergeCell ref="AN189:AU189"/>
    <mergeCell ref="B190:M191"/>
    <mergeCell ref="N190:S191"/>
    <mergeCell ref="T190:V191"/>
    <mergeCell ref="W190:AB191"/>
    <mergeCell ref="AK190:AM191"/>
    <mergeCell ref="AC191:AJ191"/>
    <mergeCell ref="AN191:AU191"/>
    <mergeCell ref="B184:M184"/>
    <mergeCell ref="N184:S185"/>
    <mergeCell ref="T184:V185"/>
    <mergeCell ref="W184:AB185"/>
    <mergeCell ref="AK184:AM185"/>
    <mergeCell ref="B185:M185"/>
    <mergeCell ref="AC185:AJ185"/>
    <mergeCell ref="AN185:AU185"/>
    <mergeCell ref="B186:M186"/>
    <mergeCell ref="N186:S187"/>
    <mergeCell ref="T186:V187"/>
    <mergeCell ref="W186:AB187"/>
    <mergeCell ref="AK186:AM187"/>
    <mergeCell ref="B187:M187"/>
    <mergeCell ref="AC187:AJ187"/>
    <mergeCell ref="AN187:AU187"/>
    <mergeCell ref="AC181:AJ181"/>
    <mergeCell ref="AN181:AU181"/>
    <mergeCell ref="B182:M182"/>
    <mergeCell ref="N182:S183"/>
    <mergeCell ref="T182:V183"/>
    <mergeCell ref="W182:AB183"/>
    <mergeCell ref="AK182:AM183"/>
    <mergeCell ref="B183:M183"/>
    <mergeCell ref="AC183:AJ183"/>
    <mergeCell ref="AN183:AU183"/>
    <mergeCell ref="AV171:AV181"/>
    <mergeCell ref="X173:AC173"/>
    <mergeCell ref="AE173:AH173"/>
    <mergeCell ref="AI173:AU174"/>
    <mergeCell ref="AE174:AH174"/>
    <mergeCell ref="F175:J176"/>
    <mergeCell ref="K175:V176"/>
    <mergeCell ref="W175:AB176"/>
    <mergeCell ref="AC175:AU176"/>
    <mergeCell ref="B177:M179"/>
    <mergeCell ref="N177:AB177"/>
    <mergeCell ref="AC177:AU177"/>
    <mergeCell ref="N178:S179"/>
    <mergeCell ref="T178:V179"/>
    <mergeCell ref="W178:AB179"/>
    <mergeCell ref="AC178:AJ179"/>
    <mergeCell ref="AK178:AM179"/>
    <mergeCell ref="AN178:AU179"/>
    <mergeCell ref="B180:M180"/>
    <mergeCell ref="N180:S181"/>
    <mergeCell ref="T180:V181"/>
    <mergeCell ref="W180:AB181"/>
    <mergeCell ref="AK180:AM181"/>
    <mergeCell ref="B181:M181"/>
    <mergeCell ref="W167:AB168"/>
    <mergeCell ref="N170:S170"/>
    <mergeCell ref="W170:W174"/>
    <mergeCell ref="AE170:AF170"/>
    <mergeCell ref="AG170:AI170"/>
    <mergeCell ref="AJ170:AL170"/>
    <mergeCell ref="AM170:AN170"/>
    <mergeCell ref="AO170:AS170"/>
    <mergeCell ref="AT170:AU170"/>
    <mergeCell ref="B171:V172"/>
    <mergeCell ref="X171:AC171"/>
    <mergeCell ref="AE171:AF172"/>
    <mergeCell ref="AG171:AI172"/>
    <mergeCell ref="AJ171:AL172"/>
    <mergeCell ref="AM171:AN172"/>
    <mergeCell ref="AO171:AS172"/>
    <mergeCell ref="AT171:AU172"/>
    <mergeCell ref="B167:V168"/>
    <mergeCell ref="AC167:AM168"/>
    <mergeCell ref="AN168:AU168"/>
    <mergeCell ref="AM128:AN128"/>
    <mergeCell ref="AO128:AS128"/>
    <mergeCell ref="AT128:AU128"/>
    <mergeCell ref="W133:AB134"/>
    <mergeCell ref="N135:AB135"/>
    <mergeCell ref="W136:AB137"/>
    <mergeCell ref="W138:AB139"/>
    <mergeCell ref="W140:AB141"/>
    <mergeCell ref="W142:AB143"/>
    <mergeCell ref="N128:S128"/>
    <mergeCell ref="W128:W132"/>
    <mergeCell ref="AE128:AF128"/>
    <mergeCell ref="AG128:AI128"/>
    <mergeCell ref="AJ128:AL128"/>
    <mergeCell ref="N138:S139"/>
    <mergeCell ref="T138:V139"/>
    <mergeCell ref="AK138:AM139"/>
    <mergeCell ref="B129:V130"/>
    <mergeCell ref="X129:AC129"/>
    <mergeCell ref="AE129:AF130"/>
    <mergeCell ref="AG129:AI130"/>
    <mergeCell ref="AJ129:AL130"/>
    <mergeCell ref="AM129:AN130"/>
    <mergeCell ref="AO129:AS130"/>
    <mergeCell ref="N86:S86"/>
    <mergeCell ref="W86:W90"/>
    <mergeCell ref="AE86:AF86"/>
    <mergeCell ref="AG86:AI86"/>
    <mergeCell ref="AJ86:AL86"/>
    <mergeCell ref="AM86:AN86"/>
    <mergeCell ref="AO86:AS86"/>
    <mergeCell ref="AT86:AU86"/>
    <mergeCell ref="B87:V88"/>
    <mergeCell ref="X87:AC87"/>
    <mergeCell ref="AE87:AF88"/>
    <mergeCell ref="AG87:AI88"/>
    <mergeCell ref="AJ87:AL88"/>
    <mergeCell ref="AM87:AN88"/>
    <mergeCell ref="AO87:AS88"/>
    <mergeCell ref="AT87:AU88"/>
    <mergeCell ref="B163:M163"/>
    <mergeCell ref="AK163:AM164"/>
    <mergeCell ref="B164:M164"/>
    <mergeCell ref="AC164:AJ164"/>
    <mergeCell ref="AN164:AU164"/>
    <mergeCell ref="B165:M166"/>
    <mergeCell ref="N165:S166"/>
    <mergeCell ref="T165:V166"/>
    <mergeCell ref="AK165:AM166"/>
    <mergeCell ref="AC166:AJ166"/>
    <mergeCell ref="AN166:AU166"/>
    <mergeCell ref="N163:AB164"/>
    <mergeCell ref="W165:AB166"/>
    <mergeCell ref="B159:M159"/>
    <mergeCell ref="N159:S160"/>
    <mergeCell ref="T159:V160"/>
    <mergeCell ref="AK159:AM160"/>
    <mergeCell ref="B160:M160"/>
    <mergeCell ref="AC160:AJ160"/>
    <mergeCell ref="AN160:AU160"/>
    <mergeCell ref="B161:M161"/>
    <mergeCell ref="N161:S162"/>
    <mergeCell ref="T161:V162"/>
    <mergeCell ref="AK161:AM162"/>
    <mergeCell ref="B162:M162"/>
    <mergeCell ref="AC162:AJ162"/>
    <mergeCell ref="AN162:AU162"/>
    <mergeCell ref="W159:AB160"/>
    <mergeCell ref="W161:AB162"/>
    <mergeCell ref="B155:M155"/>
    <mergeCell ref="N155:S156"/>
    <mergeCell ref="T155:V156"/>
    <mergeCell ref="AK155:AM156"/>
    <mergeCell ref="B156:M156"/>
    <mergeCell ref="AC156:AJ156"/>
    <mergeCell ref="AN156:AU156"/>
    <mergeCell ref="B157:M157"/>
    <mergeCell ref="N157:S158"/>
    <mergeCell ref="T157:V158"/>
    <mergeCell ref="AK157:AM158"/>
    <mergeCell ref="B158:M158"/>
    <mergeCell ref="AC158:AJ158"/>
    <mergeCell ref="AN158:AU158"/>
    <mergeCell ref="W155:AB156"/>
    <mergeCell ref="W157:AB158"/>
    <mergeCell ref="B152:M154"/>
    <mergeCell ref="AC152:AU152"/>
    <mergeCell ref="N153:S154"/>
    <mergeCell ref="T153:V154"/>
    <mergeCell ref="AC153:AJ154"/>
    <mergeCell ref="AK153:AM154"/>
    <mergeCell ref="AN153:AU154"/>
    <mergeCell ref="W150:AB151"/>
    <mergeCell ref="N152:AB152"/>
    <mergeCell ref="W153:AB154"/>
    <mergeCell ref="B148:M149"/>
    <mergeCell ref="N148:S149"/>
    <mergeCell ref="T148:V149"/>
    <mergeCell ref="AK148:AM149"/>
    <mergeCell ref="AC149:AJ149"/>
    <mergeCell ref="AN149:AU149"/>
    <mergeCell ref="N146:AB147"/>
    <mergeCell ref="W148:AB149"/>
    <mergeCell ref="F150:J151"/>
    <mergeCell ref="K150:V151"/>
    <mergeCell ref="AC150:AU151"/>
    <mergeCell ref="B144:M144"/>
    <mergeCell ref="N144:S145"/>
    <mergeCell ref="T144:V145"/>
    <mergeCell ref="AK144:AM145"/>
    <mergeCell ref="B145:M145"/>
    <mergeCell ref="AC145:AJ145"/>
    <mergeCell ref="AN145:AU145"/>
    <mergeCell ref="W144:AB145"/>
    <mergeCell ref="B146:M146"/>
    <mergeCell ref="AK146:AM147"/>
    <mergeCell ref="B147:M147"/>
    <mergeCell ref="AC147:AJ147"/>
    <mergeCell ref="AN147:AU147"/>
    <mergeCell ref="B140:M140"/>
    <mergeCell ref="N140:S141"/>
    <mergeCell ref="T140:V141"/>
    <mergeCell ref="AK140:AM141"/>
    <mergeCell ref="B141:M141"/>
    <mergeCell ref="AC141:AJ141"/>
    <mergeCell ref="AN141:AU141"/>
    <mergeCell ref="B142:M142"/>
    <mergeCell ref="N142:S143"/>
    <mergeCell ref="T142:V143"/>
    <mergeCell ref="AK142:AM143"/>
    <mergeCell ref="B143:M143"/>
    <mergeCell ref="AC143:AJ143"/>
    <mergeCell ref="AN143:AU143"/>
    <mergeCell ref="AT129:AU130"/>
    <mergeCell ref="AV129:AV139"/>
    <mergeCell ref="X131:AC131"/>
    <mergeCell ref="AE131:AH131"/>
    <mergeCell ref="AI131:AU132"/>
    <mergeCell ref="AE132:AH132"/>
    <mergeCell ref="F133:J134"/>
    <mergeCell ref="K133:V134"/>
    <mergeCell ref="AC133:AU134"/>
    <mergeCell ref="B135:M137"/>
    <mergeCell ref="AC135:AU135"/>
    <mergeCell ref="N136:S137"/>
    <mergeCell ref="T136:V137"/>
    <mergeCell ref="AC136:AJ137"/>
    <mergeCell ref="AK136:AM137"/>
    <mergeCell ref="AN136:AU137"/>
    <mergeCell ref="B138:M138"/>
    <mergeCell ref="B139:M139"/>
    <mergeCell ref="AC139:AJ139"/>
    <mergeCell ref="AN139:AU139"/>
    <mergeCell ref="B125:V126"/>
    <mergeCell ref="W125:AB126"/>
    <mergeCell ref="AC125:AM126"/>
    <mergeCell ref="AN126:AU126"/>
    <mergeCell ref="B121:M121"/>
    <mergeCell ref="N121:AB122"/>
    <mergeCell ref="AK121:AM122"/>
    <mergeCell ref="B122:M122"/>
    <mergeCell ref="AC122:AJ122"/>
    <mergeCell ref="AN122:AU122"/>
    <mergeCell ref="B123:M124"/>
    <mergeCell ref="N123:S124"/>
    <mergeCell ref="T123:V124"/>
    <mergeCell ref="W123:AB124"/>
    <mergeCell ref="AK123:AM124"/>
    <mergeCell ref="AC124:AJ124"/>
    <mergeCell ref="AN124:AU124"/>
    <mergeCell ref="B117:M117"/>
    <mergeCell ref="N117:S118"/>
    <mergeCell ref="T117:V118"/>
    <mergeCell ref="W117:AB118"/>
    <mergeCell ref="AK117:AM118"/>
    <mergeCell ref="B118:M118"/>
    <mergeCell ref="AC118:AJ118"/>
    <mergeCell ref="AN118:AU118"/>
    <mergeCell ref="B119:M119"/>
    <mergeCell ref="N119:S120"/>
    <mergeCell ref="T119:V120"/>
    <mergeCell ref="W119:AB120"/>
    <mergeCell ref="AK119:AM120"/>
    <mergeCell ref="B120:M120"/>
    <mergeCell ref="AC120:AJ120"/>
    <mergeCell ref="AN120:AU120"/>
    <mergeCell ref="B113:M113"/>
    <mergeCell ref="N113:S114"/>
    <mergeCell ref="T113:V114"/>
    <mergeCell ref="W113:AB114"/>
    <mergeCell ref="AK113:AM114"/>
    <mergeCell ref="B114:M114"/>
    <mergeCell ref="AC114:AJ114"/>
    <mergeCell ref="AN114:AU114"/>
    <mergeCell ref="B115:M115"/>
    <mergeCell ref="N115:S116"/>
    <mergeCell ref="T115:V116"/>
    <mergeCell ref="W115:AB116"/>
    <mergeCell ref="AK115:AM116"/>
    <mergeCell ref="B116:M116"/>
    <mergeCell ref="AC116:AJ116"/>
    <mergeCell ref="AN116:AU116"/>
    <mergeCell ref="F108:J109"/>
    <mergeCell ref="K108:V109"/>
    <mergeCell ref="W108:AB109"/>
    <mergeCell ref="AC108:AU109"/>
    <mergeCell ref="B110:M112"/>
    <mergeCell ref="N110:AB110"/>
    <mergeCell ref="AC110:AU110"/>
    <mergeCell ref="N111:S112"/>
    <mergeCell ref="T111:V112"/>
    <mergeCell ref="W111:AB112"/>
    <mergeCell ref="AC111:AJ112"/>
    <mergeCell ref="AK111:AM112"/>
    <mergeCell ref="AN111:AU112"/>
    <mergeCell ref="B104:M104"/>
    <mergeCell ref="N104:AB105"/>
    <mergeCell ref="AK104:AM105"/>
    <mergeCell ref="B105:M105"/>
    <mergeCell ref="AC105:AJ105"/>
    <mergeCell ref="AN105:AU105"/>
    <mergeCell ref="B106:M107"/>
    <mergeCell ref="N106:S107"/>
    <mergeCell ref="T106:V107"/>
    <mergeCell ref="W106:AB107"/>
    <mergeCell ref="AK106:AM107"/>
    <mergeCell ref="AC107:AJ107"/>
    <mergeCell ref="AN107:AU107"/>
    <mergeCell ref="B100:M100"/>
    <mergeCell ref="N100:S101"/>
    <mergeCell ref="T100:V101"/>
    <mergeCell ref="W100:AB101"/>
    <mergeCell ref="AK100:AM101"/>
    <mergeCell ref="B101:M101"/>
    <mergeCell ref="AC101:AJ101"/>
    <mergeCell ref="AN101:AU101"/>
    <mergeCell ref="B102:M102"/>
    <mergeCell ref="N102:S103"/>
    <mergeCell ref="T102:V103"/>
    <mergeCell ref="W102:AB103"/>
    <mergeCell ref="AK102:AM103"/>
    <mergeCell ref="B103:M103"/>
    <mergeCell ref="AC103:AJ103"/>
    <mergeCell ref="AN103:AU103"/>
    <mergeCell ref="AC97:AJ97"/>
    <mergeCell ref="AN97:AU97"/>
    <mergeCell ref="B98:M98"/>
    <mergeCell ref="N98:S99"/>
    <mergeCell ref="T98:V99"/>
    <mergeCell ref="W98:AB99"/>
    <mergeCell ref="AK98:AM99"/>
    <mergeCell ref="B99:M99"/>
    <mergeCell ref="AC99:AJ99"/>
    <mergeCell ref="AN99:AU99"/>
    <mergeCell ref="AV87:AV97"/>
    <mergeCell ref="X89:AC89"/>
    <mergeCell ref="AE89:AH89"/>
    <mergeCell ref="AI89:AU90"/>
    <mergeCell ref="AE90:AH90"/>
    <mergeCell ref="F91:J92"/>
    <mergeCell ref="K91:V92"/>
    <mergeCell ref="W91:AB92"/>
    <mergeCell ref="AC91:AU92"/>
    <mergeCell ref="B93:M95"/>
    <mergeCell ref="N93:AB93"/>
    <mergeCell ref="AC93:AU93"/>
    <mergeCell ref="N94:S95"/>
    <mergeCell ref="T94:V95"/>
    <mergeCell ref="W94:AB95"/>
    <mergeCell ref="AC94:AJ95"/>
    <mergeCell ref="AK94:AM95"/>
    <mergeCell ref="AN94:AU95"/>
    <mergeCell ref="B96:M96"/>
    <mergeCell ref="N96:S97"/>
    <mergeCell ref="T96:V97"/>
    <mergeCell ref="W96:AB97"/>
    <mergeCell ref="AK96:AM97"/>
    <mergeCell ref="B97:M97"/>
    <mergeCell ref="B83:V84"/>
    <mergeCell ref="W83:AB84"/>
    <mergeCell ref="AC83:AM84"/>
    <mergeCell ref="AN84:AU84"/>
    <mergeCell ref="B79:M79"/>
    <mergeCell ref="N79:AB80"/>
    <mergeCell ref="AK79:AM80"/>
    <mergeCell ref="B80:M80"/>
    <mergeCell ref="AC80:AJ80"/>
    <mergeCell ref="AN80:AU80"/>
    <mergeCell ref="B81:M82"/>
    <mergeCell ref="N81:S82"/>
    <mergeCell ref="T81:V82"/>
    <mergeCell ref="W81:AB82"/>
    <mergeCell ref="AK81:AM82"/>
    <mergeCell ref="AC82:AJ82"/>
    <mergeCell ref="AN82:AU82"/>
    <mergeCell ref="B75:M75"/>
    <mergeCell ref="N75:S76"/>
    <mergeCell ref="T75:V76"/>
    <mergeCell ref="W75:AB76"/>
    <mergeCell ref="AK75:AM76"/>
    <mergeCell ref="B76:M76"/>
    <mergeCell ref="AC76:AJ76"/>
    <mergeCell ref="AN76:AU76"/>
    <mergeCell ref="B77:M77"/>
    <mergeCell ref="N77:S78"/>
    <mergeCell ref="T77:V78"/>
    <mergeCell ref="W77:AB78"/>
    <mergeCell ref="AK77:AM78"/>
    <mergeCell ref="B78:M78"/>
    <mergeCell ref="AC78:AJ78"/>
    <mergeCell ref="AN78:AU78"/>
    <mergeCell ref="B71:M71"/>
    <mergeCell ref="N71:S72"/>
    <mergeCell ref="T71:V72"/>
    <mergeCell ref="W71:AB72"/>
    <mergeCell ref="AK71:AM72"/>
    <mergeCell ref="B72:M72"/>
    <mergeCell ref="AC72:AJ72"/>
    <mergeCell ref="AN72:AU72"/>
    <mergeCell ref="B73:M73"/>
    <mergeCell ref="N73:S74"/>
    <mergeCell ref="T73:V74"/>
    <mergeCell ref="W73:AB74"/>
    <mergeCell ref="AK73:AM74"/>
    <mergeCell ref="B74:M74"/>
    <mergeCell ref="AC74:AJ74"/>
    <mergeCell ref="AN74:AU74"/>
    <mergeCell ref="F66:J67"/>
    <mergeCell ref="K66:V67"/>
    <mergeCell ref="W66:AB67"/>
    <mergeCell ref="AC66:AU67"/>
    <mergeCell ref="B68:M70"/>
    <mergeCell ref="N68:AB68"/>
    <mergeCell ref="AC68:AU68"/>
    <mergeCell ref="N69:S70"/>
    <mergeCell ref="T69:V70"/>
    <mergeCell ref="W69:AB70"/>
    <mergeCell ref="AC69:AJ70"/>
    <mergeCell ref="AK69:AM70"/>
    <mergeCell ref="AN69:AU70"/>
    <mergeCell ref="B62:M62"/>
    <mergeCell ref="N62:AB63"/>
    <mergeCell ref="AK62:AM63"/>
    <mergeCell ref="B63:M63"/>
    <mergeCell ref="AC63:AJ63"/>
    <mergeCell ref="AN63:AU63"/>
    <mergeCell ref="B64:M65"/>
    <mergeCell ref="N64:S65"/>
    <mergeCell ref="T64:V65"/>
    <mergeCell ref="W64:AB65"/>
    <mergeCell ref="AK64:AM65"/>
    <mergeCell ref="AC65:AJ65"/>
    <mergeCell ref="AN65:AU65"/>
    <mergeCell ref="B58:M58"/>
    <mergeCell ref="N58:S59"/>
    <mergeCell ref="T58:V59"/>
    <mergeCell ref="W58:AB59"/>
    <mergeCell ref="AK58:AM59"/>
    <mergeCell ref="B59:M59"/>
    <mergeCell ref="AC59:AJ59"/>
    <mergeCell ref="AN59:AU59"/>
    <mergeCell ref="B60:M60"/>
    <mergeCell ref="N60:S61"/>
    <mergeCell ref="T60:V61"/>
    <mergeCell ref="W60:AB61"/>
    <mergeCell ref="AK60:AM61"/>
    <mergeCell ref="B61:M61"/>
    <mergeCell ref="AC61:AJ61"/>
    <mergeCell ref="AN61:AU61"/>
    <mergeCell ref="AC55:AJ55"/>
    <mergeCell ref="AN55:AU55"/>
    <mergeCell ref="B56:M56"/>
    <mergeCell ref="N56:S57"/>
    <mergeCell ref="T56:V57"/>
    <mergeCell ref="W56:AB57"/>
    <mergeCell ref="AK56:AM57"/>
    <mergeCell ref="B57:M57"/>
    <mergeCell ref="AC57:AJ57"/>
    <mergeCell ref="AN57:AU57"/>
    <mergeCell ref="AV45:AV55"/>
    <mergeCell ref="X47:AC47"/>
    <mergeCell ref="AE47:AH47"/>
    <mergeCell ref="AI47:AU48"/>
    <mergeCell ref="AE48:AH48"/>
    <mergeCell ref="F49:J50"/>
    <mergeCell ref="K49:V50"/>
    <mergeCell ref="W49:AB50"/>
    <mergeCell ref="AC49:AU50"/>
    <mergeCell ref="B51:M53"/>
    <mergeCell ref="N51:AB51"/>
    <mergeCell ref="AC51:AU51"/>
    <mergeCell ref="N52:S53"/>
    <mergeCell ref="T52:V53"/>
    <mergeCell ref="W52:AB53"/>
    <mergeCell ref="AC52:AJ53"/>
    <mergeCell ref="AK52:AM53"/>
    <mergeCell ref="AN52:AU53"/>
    <mergeCell ref="B54:M54"/>
    <mergeCell ref="N54:S55"/>
    <mergeCell ref="T54:V55"/>
    <mergeCell ref="W54:AB55"/>
    <mergeCell ref="AK54:AM55"/>
    <mergeCell ref="B55:M55"/>
    <mergeCell ref="AT44:AU44"/>
    <mergeCell ref="B45:V46"/>
    <mergeCell ref="X45:AC45"/>
    <mergeCell ref="AE45:AF46"/>
    <mergeCell ref="AG45:AI46"/>
    <mergeCell ref="AJ45:AL46"/>
    <mergeCell ref="AM45:AN46"/>
    <mergeCell ref="AO45:AS46"/>
    <mergeCell ref="AT45:AU46"/>
    <mergeCell ref="W22:AB23"/>
    <mergeCell ref="AK22:AM23"/>
    <mergeCell ref="AC23:AJ23"/>
    <mergeCell ref="W44:W48"/>
    <mergeCell ref="AE44:AF44"/>
    <mergeCell ref="AG44:AI44"/>
    <mergeCell ref="AJ44:AL44"/>
    <mergeCell ref="AM44:AN44"/>
    <mergeCell ref="AO44:AS44"/>
    <mergeCell ref="B14:M14"/>
    <mergeCell ref="N14:S15"/>
    <mergeCell ref="T14:V15"/>
    <mergeCell ref="W14:AB15"/>
    <mergeCell ref="AK14:AM15"/>
    <mergeCell ref="B15:M15"/>
    <mergeCell ref="AC15:AJ15"/>
    <mergeCell ref="AN13:AU13"/>
    <mergeCell ref="B16:M16"/>
    <mergeCell ref="N16:S17"/>
    <mergeCell ref="T16:V17"/>
    <mergeCell ref="W16:AB17"/>
    <mergeCell ref="AK16:AM17"/>
    <mergeCell ref="B17:M17"/>
    <mergeCell ref="AC17:AJ17"/>
    <mergeCell ref="AO2:AS2"/>
    <mergeCell ref="AT2:AU2"/>
    <mergeCell ref="B3:V4"/>
    <mergeCell ref="X3:AC3"/>
    <mergeCell ref="AE3:AF4"/>
    <mergeCell ref="AG3:AI4"/>
    <mergeCell ref="AJ3:AL4"/>
    <mergeCell ref="AM3:AN4"/>
    <mergeCell ref="AO3:AS4"/>
    <mergeCell ref="AT3:AU4"/>
    <mergeCell ref="N2:S2"/>
    <mergeCell ref="W2:W6"/>
    <mergeCell ref="AE2:AF2"/>
    <mergeCell ref="AG2:AI2"/>
    <mergeCell ref="AJ2:AL2"/>
    <mergeCell ref="AM2:AN2"/>
    <mergeCell ref="X5:AC5"/>
    <mergeCell ref="AE5:AH5"/>
    <mergeCell ref="AI5:AU6"/>
    <mergeCell ref="AE6:AH6"/>
    <mergeCell ref="F7:J8"/>
    <mergeCell ref="K7:V8"/>
    <mergeCell ref="W7:AB8"/>
    <mergeCell ref="AC7:AU8"/>
    <mergeCell ref="AC13:AJ13"/>
    <mergeCell ref="W10:AB11"/>
    <mergeCell ref="W12:AB13"/>
    <mergeCell ref="T10:V11"/>
    <mergeCell ref="T12:V13"/>
    <mergeCell ref="N10:S11"/>
    <mergeCell ref="N12:S13"/>
    <mergeCell ref="N9:AB9"/>
    <mergeCell ref="AC9:AU9"/>
    <mergeCell ref="AK10:AM11"/>
    <mergeCell ref="AK12:AM13"/>
    <mergeCell ref="AC10:AJ11"/>
    <mergeCell ref="AN10:AU11"/>
    <mergeCell ref="AN19:AU19"/>
    <mergeCell ref="AN21:AU21"/>
    <mergeCell ref="AN15:AU15"/>
    <mergeCell ref="AN17:AU17"/>
    <mergeCell ref="AN23:AU23"/>
    <mergeCell ref="F24:J25"/>
    <mergeCell ref="K24:V25"/>
    <mergeCell ref="W24:AB25"/>
    <mergeCell ref="AC24:AU25"/>
    <mergeCell ref="B18:M18"/>
    <mergeCell ref="N18:S19"/>
    <mergeCell ref="T18:V19"/>
    <mergeCell ref="W18:AB19"/>
    <mergeCell ref="AK18:AM19"/>
    <mergeCell ref="B19:M19"/>
    <mergeCell ref="AC19:AJ19"/>
    <mergeCell ref="B20:M20"/>
    <mergeCell ref="AK20:AM21"/>
    <mergeCell ref="B21:M21"/>
    <mergeCell ref="AC21:AJ21"/>
    <mergeCell ref="N20:AB21"/>
    <mergeCell ref="B22:M23"/>
    <mergeCell ref="N22:S23"/>
    <mergeCell ref="T22:V23"/>
    <mergeCell ref="B26:M28"/>
    <mergeCell ref="N26:AB26"/>
    <mergeCell ref="AC26:AU26"/>
    <mergeCell ref="N27:S28"/>
    <mergeCell ref="T27:V28"/>
    <mergeCell ref="W27:AB28"/>
    <mergeCell ref="AC27:AJ28"/>
    <mergeCell ref="AK27:AM28"/>
    <mergeCell ref="AN27:AU28"/>
    <mergeCell ref="B29:M29"/>
    <mergeCell ref="N29:S30"/>
    <mergeCell ref="T29:V30"/>
    <mergeCell ref="W29:AB30"/>
    <mergeCell ref="AK29:AM30"/>
    <mergeCell ref="B30:M30"/>
    <mergeCell ref="AC30:AJ30"/>
    <mergeCell ref="AN30:AU30"/>
    <mergeCell ref="B31:M31"/>
    <mergeCell ref="N31:S32"/>
    <mergeCell ref="T31:V32"/>
    <mergeCell ref="W31:AB32"/>
    <mergeCell ref="AK31:AM32"/>
    <mergeCell ref="B32:M32"/>
    <mergeCell ref="AC32:AJ32"/>
    <mergeCell ref="AN32:AU32"/>
    <mergeCell ref="T33:V34"/>
    <mergeCell ref="W33:AB34"/>
    <mergeCell ref="AK33:AM34"/>
    <mergeCell ref="B34:M34"/>
    <mergeCell ref="AC34:AJ34"/>
    <mergeCell ref="AN34:AU34"/>
    <mergeCell ref="B35:M35"/>
    <mergeCell ref="N35:S36"/>
    <mergeCell ref="T35:V36"/>
    <mergeCell ref="W35:AB36"/>
    <mergeCell ref="AK35:AM36"/>
    <mergeCell ref="B36:M36"/>
    <mergeCell ref="AC36:AJ36"/>
    <mergeCell ref="AN36:AU36"/>
    <mergeCell ref="B41:V42"/>
    <mergeCell ref="W41:AB42"/>
    <mergeCell ref="AC41:AM42"/>
    <mergeCell ref="AN42:AU42"/>
    <mergeCell ref="N44:S44"/>
    <mergeCell ref="AV3:AV13"/>
    <mergeCell ref="B9:M11"/>
    <mergeCell ref="B12:M12"/>
    <mergeCell ref="B13:M13"/>
    <mergeCell ref="B37:M37"/>
    <mergeCell ref="N37:AB38"/>
    <mergeCell ref="AK37:AM38"/>
    <mergeCell ref="B38:M38"/>
    <mergeCell ref="AC38:AJ38"/>
    <mergeCell ref="AN38:AU38"/>
    <mergeCell ref="B39:M40"/>
    <mergeCell ref="N39:S40"/>
    <mergeCell ref="T39:V40"/>
    <mergeCell ref="W39:AB40"/>
    <mergeCell ref="AK39:AM40"/>
    <mergeCell ref="AC40:AJ40"/>
    <mergeCell ref="AN40:AU40"/>
    <mergeCell ref="B33:M33"/>
    <mergeCell ref="N33:S34"/>
  </mergeCells>
  <phoneticPr fontId="1"/>
  <dataValidations count="2">
    <dataValidation type="list" allowBlank="1" showInputMessage="1" showErrorMessage="1" sqref="B12:M12 B14:M14 B16:M16 B18:M18 B29:M29 B31:M31 B33:M33 B35:M35 B54:M54 B56:M56 B58:M58 B60:M60 B71:M71 B73:M73 B75:M75 B77:M77 B96:M96 B98:M98 B100:M100 B102:M102 B113:M113 B115:M115 B117:M117 B119:M119 B138:M138 B140:M140 B142:M142 B144:M144 B155:M155 B157:M157 B159:M159 B161:M161 B180:M180 B182:M182 B184:M184 B186:M186 B197:M197 B199:M199 B201:M201 B203:M203 B222:M222 B224:M224 B226:M226 B228:M228 B239:M239 B241:M241 B243:M243 B245:M245">
      <formula1>$AX$3:$AX$26</formula1>
    </dataValidation>
    <dataValidation type="list" allowBlank="1" showInputMessage="1" showErrorMessage="1" sqref="K7:V8 K234:V235 K217:V218 K150:V151 K133:V134 K66:V67 K49:V50 K24:V25 K108:V109 K91:V92 K192:V193 K175:V176">
      <formula1>$BB$3:$BB$253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BD84"/>
  <sheetViews>
    <sheetView zoomScaleNormal="100" zoomScaleSheetLayoutView="85" workbookViewId="0">
      <selection activeCell="N73" sqref="N73:S74"/>
    </sheetView>
  </sheetViews>
  <sheetFormatPr defaultRowHeight="10.8"/>
  <cols>
    <col min="1" max="49" width="2.69921875" style="8" customWidth="1"/>
    <col min="50" max="50" width="24.09765625" style="8" customWidth="1"/>
    <col min="51" max="51" width="30.69921875" style="8" customWidth="1"/>
    <col min="52" max="53" width="3.69921875" style="8" customWidth="1"/>
    <col min="54" max="54" width="20.69921875" style="8" customWidth="1"/>
    <col min="55" max="55" width="30.69921875" style="8" customWidth="1"/>
    <col min="56" max="60" width="2.69921875" style="8" customWidth="1"/>
    <col min="61" max="16384" width="8.796875" style="8"/>
  </cols>
  <sheetData>
    <row r="1" spans="2:56" ht="11.4" thickBot="1"/>
    <row r="2" spans="2:56" ht="12" customHeight="1">
      <c r="K2" s="34"/>
      <c r="L2" s="34"/>
      <c r="M2" s="34"/>
      <c r="N2" s="425"/>
      <c r="O2" s="425"/>
      <c r="P2" s="425"/>
      <c r="Q2" s="425"/>
      <c r="R2" s="425"/>
      <c r="S2" s="425"/>
      <c r="T2" s="34"/>
      <c r="U2" s="34"/>
      <c r="V2" s="34"/>
      <c r="W2" s="499" t="s">
        <v>140</v>
      </c>
      <c r="X2" s="10"/>
      <c r="Y2" s="10"/>
      <c r="Z2" s="10"/>
      <c r="AA2" s="10"/>
      <c r="AB2" s="10"/>
      <c r="AC2" s="10"/>
      <c r="AD2" s="10"/>
      <c r="AE2" s="431" t="s">
        <v>124</v>
      </c>
      <c r="AF2" s="432"/>
      <c r="AG2" s="294" t="s">
        <v>17</v>
      </c>
      <c r="AH2" s="295"/>
      <c r="AI2" s="295"/>
      <c r="AJ2" s="431" t="s">
        <v>77</v>
      </c>
      <c r="AK2" s="201"/>
      <c r="AL2" s="432"/>
      <c r="AM2" s="431" t="s">
        <v>133</v>
      </c>
      <c r="AN2" s="432"/>
      <c r="AO2" s="433" t="s">
        <v>90</v>
      </c>
      <c r="AP2" s="433"/>
      <c r="AQ2" s="433"/>
      <c r="AR2" s="433"/>
      <c r="AS2" s="433"/>
      <c r="AT2" s="434" t="s">
        <v>91</v>
      </c>
      <c r="AU2" s="435"/>
      <c r="AZ2" s="126" t="s">
        <v>280</v>
      </c>
      <c r="BA2" s="126" t="s">
        <v>281</v>
      </c>
    </row>
    <row r="3" spans="2:56" ht="12" customHeight="1">
      <c r="B3" s="498" t="s">
        <v>229</v>
      </c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500"/>
      <c r="X3" s="401" t="str">
        <f>IF('事業所税の申告書（第44号様式）'!$B$15="","",'事業所税の申告書（第44号様式）'!$B$15)</f>
        <v/>
      </c>
      <c r="Y3" s="402"/>
      <c r="Z3" s="402"/>
      <c r="AA3" s="402"/>
      <c r="AB3" s="402"/>
      <c r="AC3" s="402"/>
      <c r="AD3" s="52" t="s">
        <v>99</v>
      </c>
      <c r="AE3" s="437" t="s">
        <v>130</v>
      </c>
      <c r="AF3" s="438"/>
      <c r="AG3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3" s="217"/>
      <c r="AI3" s="217"/>
      <c r="AJ3" s="230"/>
      <c r="AK3" s="217"/>
      <c r="AL3" s="218"/>
      <c r="AM3" s="230"/>
      <c r="AN3" s="218"/>
      <c r="AO3" s="441" t="str">
        <f>CONCATENATE('事業所税の申告書（第44号様式）'!$AG$4,'事業所税の申告書（第44号様式）'!$AH$4,'事業所税の申告書（第44号様式）'!$AI$4,'事業所税の申告書（第44号様式）'!$AJ$4,'事業所税の申告書（第44号様式）'!$AK$4,'事業所税の申告書（第44号様式）'!$AL$4,'事業所税の申告書（第44号様式）'!$AM$4,'事業所税の申告書（第44号様式）'!$AN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3" s="441"/>
      <c r="AQ3" s="441"/>
      <c r="AR3" s="441"/>
      <c r="AS3" s="441"/>
      <c r="AT3" s="230"/>
      <c r="AU3" s="259"/>
      <c r="AV3" s="513" t="s">
        <v>230</v>
      </c>
      <c r="AX3" s="8" t="s">
        <v>232</v>
      </c>
      <c r="AY3" s="8" t="s">
        <v>255</v>
      </c>
      <c r="AZ3" s="8">
        <v>0.5</v>
      </c>
      <c r="BA3" s="8">
        <v>0.5</v>
      </c>
      <c r="BB3" s="8">
        <f>'事業所等明細書【新規・廃止】（第44号様式別表1）'!$F$12</f>
        <v>0</v>
      </c>
      <c r="BC3" s="8">
        <f>'事業所等明細書【新規・廃止】（第44号様式別表1）'!$L$12</f>
        <v>0</v>
      </c>
      <c r="BD3" s="132" t="str">
        <f>'事業所等明細書【新規・廃止】（第44号様式別表1）'!AH15</f>
        <v/>
      </c>
    </row>
    <row r="4" spans="2:56" ht="12" customHeight="1"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  <c r="T4" s="498"/>
      <c r="U4" s="498"/>
      <c r="V4" s="498"/>
      <c r="W4" s="500"/>
      <c r="X4" s="31"/>
      <c r="Y4" s="30"/>
      <c r="Z4" s="30"/>
      <c r="AA4" s="30"/>
      <c r="AB4" s="30"/>
      <c r="AC4" s="30"/>
      <c r="AD4" s="30"/>
      <c r="AE4" s="439"/>
      <c r="AF4" s="440"/>
      <c r="AG4" s="231"/>
      <c r="AH4" s="263"/>
      <c r="AI4" s="263"/>
      <c r="AJ4" s="231"/>
      <c r="AK4" s="263"/>
      <c r="AL4" s="232"/>
      <c r="AM4" s="231"/>
      <c r="AN4" s="232"/>
      <c r="AO4" s="441"/>
      <c r="AP4" s="441"/>
      <c r="AQ4" s="441"/>
      <c r="AR4" s="441"/>
      <c r="AS4" s="441"/>
      <c r="AT4" s="231"/>
      <c r="AU4" s="260"/>
      <c r="AV4" s="513"/>
      <c r="AX4" s="8" t="s">
        <v>233</v>
      </c>
      <c r="AY4" s="8" t="s">
        <v>256</v>
      </c>
      <c r="AZ4" s="8">
        <v>0.5</v>
      </c>
      <c r="BA4" s="8">
        <v>0.5</v>
      </c>
      <c r="BB4" s="8">
        <f>'事業所等明細書【新規・廃止】（第44号様式別表1）'!$F$16</f>
        <v>0</v>
      </c>
      <c r="BC4" s="8">
        <f>'事業所等明細書【新規・廃止】（第44号様式別表1）'!$L$16</f>
        <v>0</v>
      </c>
      <c r="BD4" s="132">
        <f>'事業所等明細書【新規・廃止】（第44号様式別表1）'!AJ19</f>
        <v>0</v>
      </c>
    </row>
    <row r="5" spans="2:56" ht="12" customHeight="1">
      <c r="B5" s="34"/>
      <c r="C5" s="34"/>
      <c r="D5" s="34"/>
      <c r="E5" s="34"/>
      <c r="F5" s="34"/>
      <c r="G5" s="34"/>
      <c r="H5" s="34"/>
      <c r="I5" s="34"/>
      <c r="J5" s="34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500"/>
      <c r="X5" s="401" t="str">
        <f>IF('事業所税の申告書（第44号様式）'!$K$15="","",'事業所税の申告書（第44号様式）'!$K$15)</f>
        <v/>
      </c>
      <c r="Y5" s="402"/>
      <c r="Z5" s="402"/>
      <c r="AA5" s="402"/>
      <c r="AB5" s="402"/>
      <c r="AC5" s="402"/>
      <c r="AD5" s="53" t="s">
        <v>100</v>
      </c>
      <c r="AE5" s="403" t="s">
        <v>106</v>
      </c>
      <c r="AF5" s="404"/>
      <c r="AG5" s="404"/>
      <c r="AH5" s="405"/>
      <c r="AI5" s="406" t="str">
        <f>IF('事業所税の申告書（第44号様式）'!$F$9="","",'事業所税の申告書（第44号様式）'!$F$9)</f>
        <v/>
      </c>
      <c r="AJ5" s="407"/>
      <c r="AK5" s="407"/>
      <c r="AL5" s="407"/>
      <c r="AM5" s="407"/>
      <c r="AN5" s="407"/>
      <c r="AO5" s="407"/>
      <c r="AP5" s="407"/>
      <c r="AQ5" s="407"/>
      <c r="AR5" s="407"/>
      <c r="AS5" s="407"/>
      <c r="AT5" s="407"/>
      <c r="AU5" s="408"/>
      <c r="AV5" s="513"/>
      <c r="AX5" s="8" t="s">
        <v>234</v>
      </c>
      <c r="AY5" s="8" t="s">
        <v>257</v>
      </c>
      <c r="AZ5" s="8">
        <v>0.75</v>
      </c>
      <c r="BA5" s="8" t="s">
        <v>282</v>
      </c>
      <c r="BB5" s="8">
        <f>'事業所等明細書【新規・廃止】（第44号様式別表1）'!$F$20</f>
        <v>0</v>
      </c>
      <c r="BC5" s="8">
        <f>'事業所等明細書【新規・廃止】（第44号様式別表1）'!$L$20</f>
        <v>0</v>
      </c>
      <c r="BD5" s="132">
        <f>'事業所等明細書【新規・廃止】（第44号様式別表1）'!AJ23</f>
        <v>0</v>
      </c>
    </row>
    <row r="6" spans="2:56" ht="12" customHeight="1" thickBot="1">
      <c r="B6" s="34"/>
      <c r="C6" s="34"/>
      <c r="D6" s="34"/>
      <c r="E6" s="34"/>
      <c r="F6" s="34"/>
      <c r="G6" s="34"/>
      <c r="H6" s="34"/>
      <c r="I6" s="34"/>
      <c r="J6" s="34"/>
      <c r="K6" s="72"/>
      <c r="L6" s="72"/>
      <c r="M6" s="34"/>
      <c r="N6" s="34"/>
      <c r="O6" s="34"/>
      <c r="P6" s="34"/>
      <c r="Q6" s="34"/>
      <c r="R6" s="34"/>
      <c r="S6" s="34"/>
      <c r="T6" s="34"/>
      <c r="U6" s="34"/>
      <c r="V6" s="34"/>
      <c r="W6" s="500"/>
      <c r="X6" s="34"/>
      <c r="Y6" s="34"/>
      <c r="Z6" s="34"/>
      <c r="AA6" s="34"/>
      <c r="AB6" s="34"/>
      <c r="AC6" s="34"/>
      <c r="AD6" s="57"/>
      <c r="AE6" s="424" t="s">
        <v>107</v>
      </c>
      <c r="AF6" s="425"/>
      <c r="AG6" s="425"/>
      <c r="AH6" s="426"/>
      <c r="AI6" s="453"/>
      <c r="AJ6" s="454"/>
      <c r="AK6" s="454"/>
      <c r="AL6" s="454"/>
      <c r="AM6" s="454"/>
      <c r="AN6" s="454"/>
      <c r="AO6" s="454"/>
      <c r="AP6" s="454"/>
      <c r="AQ6" s="454"/>
      <c r="AR6" s="454"/>
      <c r="AS6" s="454"/>
      <c r="AT6" s="454"/>
      <c r="AU6" s="455"/>
      <c r="AV6" s="513"/>
      <c r="AX6" s="8" t="s">
        <v>235</v>
      </c>
      <c r="AY6" s="8" t="s">
        <v>258</v>
      </c>
      <c r="AZ6" s="8">
        <v>0.75</v>
      </c>
      <c r="BA6" s="8">
        <v>0.5</v>
      </c>
      <c r="BB6" s="8">
        <f>'事業所等明細書【新規・廃止】（第44号様式別表1）'!$F$24</f>
        <v>0</v>
      </c>
      <c r="BC6" s="8">
        <f>'事業所等明細書【新規・廃止】（第44号様式別表1）'!$L$24</f>
        <v>0</v>
      </c>
      <c r="BD6" s="132">
        <f>'事業所等明細書【新規・廃止】（第44号様式別表1）'!AJ27</f>
        <v>0</v>
      </c>
    </row>
    <row r="7" spans="2:56" ht="12" customHeight="1">
      <c r="B7" s="73"/>
      <c r="C7" s="74"/>
      <c r="D7" s="74"/>
      <c r="E7" s="107"/>
      <c r="F7" s="417" t="s">
        <v>126</v>
      </c>
      <c r="G7" s="418"/>
      <c r="H7" s="418"/>
      <c r="I7" s="418"/>
      <c r="J7" s="419"/>
      <c r="K7" s="483"/>
      <c r="L7" s="484"/>
      <c r="M7" s="484"/>
      <c r="N7" s="484"/>
      <c r="O7" s="484"/>
      <c r="P7" s="484"/>
      <c r="Q7" s="484"/>
      <c r="R7" s="484"/>
      <c r="S7" s="484"/>
      <c r="T7" s="484"/>
      <c r="U7" s="484"/>
      <c r="V7" s="485"/>
      <c r="W7" s="486" t="s">
        <v>141</v>
      </c>
      <c r="X7" s="486"/>
      <c r="Y7" s="486"/>
      <c r="Z7" s="486"/>
      <c r="AA7" s="486"/>
      <c r="AB7" s="486"/>
      <c r="AC7" s="488" t="str">
        <f>IF($K7="","",INDEX($BB$3:$BC$84,MATCH($K7,$BB$3:$BB$84,0),2))</f>
        <v/>
      </c>
      <c r="AD7" s="488"/>
      <c r="AE7" s="488"/>
      <c r="AF7" s="488"/>
      <c r="AG7" s="488"/>
      <c r="AH7" s="488"/>
      <c r="AI7" s="488"/>
      <c r="AJ7" s="488"/>
      <c r="AK7" s="488"/>
      <c r="AL7" s="488"/>
      <c r="AM7" s="488"/>
      <c r="AN7" s="488"/>
      <c r="AO7" s="488"/>
      <c r="AP7" s="488"/>
      <c r="AQ7" s="488"/>
      <c r="AR7" s="488"/>
      <c r="AS7" s="488"/>
      <c r="AT7" s="488"/>
      <c r="AU7" s="489"/>
      <c r="AV7" s="245"/>
      <c r="AX7" s="8" t="s">
        <v>236</v>
      </c>
      <c r="AY7" s="8" t="s">
        <v>259</v>
      </c>
      <c r="AZ7" s="8">
        <v>0.75</v>
      </c>
      <c r="BA7" s="8" t="s">
        <v>282</v>
      </c>
      <c r="BB7" s="8">
        <f>'事業所等明細書【新規・廃止】（第44号様式別表1）'!$F$28</f>
        <v>0</v>
      </c>
      <c r="BC7" s="8">
        <f>'事業所等明細書【新規・廃止】（第44号様式別表1）'!$L$28</f>
        <v>0</v>
      </c>
      <c r="BD7" s="132">
        <f>'事業所等明細書【新規・廃止】（第44号様式別表1）'!AJ31</f>
        <v>0</v>
      </c>
    </row>
    <row r="8" spans="2:56" ht="12" customHeight="1">
      <c r="B8" s="81"/>
      <c r="C8" s="41"/>
      <c r="D8" s="41"/>
      <c r="E8" s="106"/>
      <c r="F8" s="420"/>
      <c r="G8" s="421"/>
      <c r="H8" s="421"/>
      <c r="I8" s="421"/>
      <c r="J8" s="422"/>
      <c r="K8" s="254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6"/>
      <c r="W8" s="487"/>
      <c r="X8" s="487"/>
      <c r="Y8" s="487"/>
      <c r="Z8" s="487"/>
      <c r="AA8" s="487"/>
      <c r="AB8" s="487"/>
      <c r="AC8" s="490"/>
      <c r="AD8" s="490"/>
      <c r="AE8" s="490"/>
      <c r="AF8" s="490"/>
      <c r="AG8" s="490"/>
      <c r="AH8" s="490"/>
      <c r="AI8" s="490"/>
      <c r="AJ8" s="490"/>
      <c r="AK8" s="490"/>
      <c r="AL8" s="490"/>
      <c r="AM8" s="490"/>
      <c r="AN8" s="490"/>
      <c r="AO8" s="490"/>
      <c r="AP8" s="490"/>
      <c r="AQ8" s="490"/>
      <c r="AR8" s="490"/>
      <c r="AS8" s="490"/>
      <c r="AT8" s="490"/>
      <c r="AU8" s="491"/>
      <c r="AV8" s="245"/>
      <c r="AX8" s="8" t="s">
        <v>237</v>
      </c>
      <c r="AY8" s="8" t="s">
        <v>260</v>
      </c>
      <c r="AZ8" s="8">
        <v>0.75</v>
      </c>
      <c r="BA8" s="8" t="s">
        <v>282</v>
      </c>
      <c r="BB8" s="8">
        <f>'事業所等明細書【新規・廃止】（第44号様式別表1）'!$F$32</f>
        <v>0</v>
      </c>
      <c r="BC8" s="8">
        <f>'事業所等明細書【新規・廃止】（第44号様式別表1）'!$L$32</f>
        <v>0</v>
      </c>
      <c r="BD8" s="132">
        <f>'事業所等明細書【新規・廃止】（第44号様式別表1）'!AJ35</f>
        <v>0</v>
      </c>
    </row>
    <row r="9" spans="2:56" ht="12" customHeight="1">
      <c r="B9" s="514" t="s">
        <v>231</v>
      </c>
      <c r="C9" s="479"/>
      <c r="D9" s="479"/>
      <c r="E9" s="479"/>
      <c r="F9" s="479"/>
      <c r="G9" s="479"/>
      <c r="H9" s="479"/>
      <c r="I9" s="479"/>
      <c r="J9" s="479"/>
      <c r="K9" s="479"/>
      <c r="L9" s="479"/>
      <c r="M9" s="480"/>
      <c r="N9" s="543" t="s">
        <v>18</v>
      </c>
      <c r="O9" s="544"/>
      <c r="P9" s="544"/>
      <c r="Q9" s="544"/>
      <c r="R9" s="544"/>
      <c r="S9" s="544"/>
      <c r="T9" s="544"/>
      <c r="U9" s="544"/>
      <c r="V9" s="544"/>
      <c r="W9" s="544"/>
      <c r="X9" s="544"/>
      <c r="Y9" s="544"/>
      <c r="Z9" s="544"/>
      <c r="AA9" s="544"/>
      <c r="AB9" s="544"/>
      <c r="AC9" s="544" t="s">
        <v>36</v>
      </c>
      <c r="AD9" s="544"/>
      <c r="AE9" s="544"/>
      <c r="AF9" s="544"/>
      <c r="AG9" s="544"/>
      <c r="AH9" s="544"/>
      <c r="AI9" s="544"/>
      <c r="AJ9" s="544"/>
      <c r="AK9" s="544"/>
      <c r="AL9" s="544"/>
      <c r="AM9" s="544"/>
      <c r="AN9" s="544"/>
      <c r="AO9" s="544"/>
      <c r="AP9" s="544"/>
      <c r="AQ9" s="544"/>
      <c r="AR9" s="544"/>
      <c r="AS9" s="544"/>
      <c r="AT9" s="544"/>
      <c r="AU9" s="545"/>
      <c r="AV9" s="245"/>
      <c r="AX9" s="8" t="s">
        <v>238</v>
      </c>
      <c r="AY9" s="8" t="s">
        <v>262</v>
      </c>
      <c r="AZ9" s="8">
        <v>0.75</v>
      </c>
      <c r="BA9" s="8" t="s">
        <v>282</v>
      </c>
      <c r="BB9" s="8">
        <f>'事業所等明細書【新規・廃止】（第44号様式別表1）'!$F$36</f>
        <v>0</v>
      </c>
      <c r="BC9" s="8">
        <f>'事業所等明細書【新規・廃止】（第44号様式別表1）'!$L$36</f>
        <v>0</v>
      </c>
      <c r="BD9" s="132">
        <f>'事業所等明細書【新規・廃止】（第44号様式別表1）'!AJ39</f>
        <v>0</v>
      </c>
    </row>
    <row r="10" spans="2:56" ht="12" customHeight="1">
      <c r="B10" s="515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517"/>
      <c r="N10" s="546" t="s">
        <v>283</v>
      </c>
      <c r="O10" s="547"/>
      <c r="P10" s="547"/>
      <c r="Q10" s="547"/>
      <c r="R10" s="547"/>
      <c r="S10" s="548"/>
      <c r="T10" s="550" t="s">
        <v>287</v>
      </c>
      <c r="U10" s="550"/>
      <c r="V10" s="550"/>
      <c r="W10" s="550" t="s">
        <v>284</v>
      </c>
      <c r="X10" s="550"/>
      <c r="Y10" s="550"/>
      <c r="Z10" s="550"/>
      <c r="AA10" s="550"/>
      <c r="AB10" s="550"/>
      <c r="AC10" s="546" t="s">
        <v>285</v>
      </c>
      <c r="AD10" s="404"/>
      <c r="AE10" s="404"/>
      <c r="AF10" s="404"/>
      <c r="AG10" s="404"/>
      <c r="AH10" s="404"/>
      <c r="AI10" s="404"/>
      <c r="AJ10" s="405"/>
      <c r="AK10" s="550" t="s">
        <v>286</v>
      </c>
      <c r="AL10" s="550"/>
      <c r="AM10" s="550"/>
      <c r="AN10" s="546" t="s">
        <v>288</v>
      </c>
      <c r="AO10" s="404"/>
      <c r="AP10" s="404"/>
      <c r="AQ10" s="404"/>
      <c r="AR10" s="404"/>
      <c r="AS10" s="404"/>
      <c r="AT10" s="404"/>
      <c r="AU10" s="552"/>
      <c r="AV10" s="245"/>
      <c r="AX10" s="8" t="s">
        <v>239</v>
      </c>
      <c r="AY10" s="8" t="s">
        <v>263</v>
      </c>
      <c r="AZ10" s="8">
        <v>0.75</v>
      </c>
      <c r="BA10" s="8" t="s">
        <v>282</v>
      </c>
      <c r="BB10" s="8">
        <f>'事業所等明細書【新規・廃止】（第44号様式別表1）'!$F$54</f>
        <v>0</v>
      </c>
      <c r="BC10" s="8">
        <f>'事業所等明細書【新規・廃止】（第44号様式別表1）'!$L$54</f>
        <v>0</v>
      </c>
      <c r="BD10" s="132">
        <f>'事業所等明細書【新規・廃止】（第44号様式別表1）'!AJ57</f>
        <v>0</v>
      </c>
    </row>
    <row r="11" spans="2:56" ht="12" customHeight="1">
      <c r="B11" s="515"/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7"/>
      <c r="N11" s="437"/>
      <c r="O11" s="549"/>
      <c r="P11" s="549"/>
      <c r="Q11" s="549"/>
      <c r="R11" s="549"/>
      <c r="S11" s="438"/>
      <c r="T11" s="551"/>
      <c r="U11" s="551"/>
      <c r="V11" s="551"/>
      <c r="W11" s="551"/>
      <c r="X11" s="551"/>
      <c r="Y11" s="551"/>
      <c r="Z11" s="551"/>
      <c r="AA11" s="551"/>
      <c r="AB11" s="551"/>
      <c r="AC11" s="420"/>
      <c r="AD11" s="421"/>
      <c r="AE11" s="421"/>
      <c r="AF11" s="421"/>
      <c r="AG11" s="421"/>
      <c r="AH11" s="421"/>
      <c r="AI11" s="421"/>
      <c r="AJ11" s="422"/>
      <c r="AK11" s="550"/>
      <c r="AL11" s="550"/>
      <c r="AM11" s="550"/>
      <c r="AN11" s="420"/>
      <c r="AO11" s="421"/>
      <c r="AP11" s="421"/>
      <c r="AQ11" s="421"/>
      <c r="AR11" s="421"/>
      <c r="AS11" s="421"/>
      <c r="AT11" s="421"/>
      <c r="AU11" s="553"/>
      <c r="AV11" s="245"/>
      <c r="AX11" s="8" t="s">
        <v>240</v>
      </c>
      <c r="AY11" s="8" t="s">
        <v>264</v>
      </c>
      <c r="AZ11" s="8">
        <v>0.5</v>
      </c>
      <c r="BA11" s="8" t="s">
        <v>282</v>
      </c>
      <c r="BB11" s="8">
        <f>'事業所等明細書【新規・廃止】（第44号様式別表1）'!$F$58</f>
        <v>0</v>
      </c>
      <c r="BC11" s="8">
        <f>'事業所等明細書【新規・廃止】（第44号様式別表1）'!$L$58</f>
        <v>0</v>
      </c>
      <c r="BD11" s="132">
        <f>'事業所等明細書【新規・廃止】（第44号様式別表1）'!AJ61</f>
        <v>0</v>
      </c>
    </row>
    <row r="12" spans="2:56" ht="12" customHeight="1">
      <c r="B12" s="518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541"/>
      <c r="O12" s="541"/>
      <c r="P12" s="541"/>
      <c r="Q12" s="541"/>
      <c r="R12" s="541"/>
      <c r="S12" s="541"/>
      <c r="T12" s="527" t="str">
        <f>IF($N12=0,"",INDEX($AX$3:$BA$26,MATCH($B12,$AX$3:$AX$26,0),3))</f>
        <v/>
      </c>
      <c r="U12" s="527"/>
      <c r="V12" s="527"/>
      <c r="W12" s="542" t="str">
        <f>IF(N12=0,"",ROUNDDOWN($N12*$T12,2))</f>
        <v/>
      </c>
      <c r="X12" s="542"/>
      <c r="Y12" s="542"/>
      <c r="Z12" s="542"/>
      <c r="AA12" s="542"/>
      <c r="AB12" s="542"/>
      <c r="AC12" s="37"/>
      <c r="AD12" s="38"/>
      <c r="AE12" s="89" t="s">
        <v>37</v>
      </c>
      <c r="AF12" s="89"/>
      <c r="AG12" s="89" t="s">
        <v>32</v>
      </c>
      <c r="AH12" s="89"/>
      <c r="AI12" s="89" t="s">
        <v>31</v>
      </c>
      <c r="AJ12" s="22" t="s">
        <v>30</v>
      </c>
      <c r="AK12" s="527" t="str">
        <f>IF($AC13=0,"",INDEX($AX$3:$BA$26,MATCH($B12,$AX$3:$AX$26,0),4))</f>
        <v/>
      </c>
      <c r="AL12" s="527"/>
      <c r="AM12" s="527"/>
      <c r="AN12" s="37"/>
      <c r="AO12" s="38"/>
      <c r="AP12" s="89" t="s">
        <v>37</v>
      </c>
      <c r="AQ12" s="89"/>
      <c r="AR12" s="89" t="s">
        <v>32</v>
      </c>
      <c r="AS12" s="89"/>
      <c r="AT12" s="89" t="s">
        <v>31</v>
      </c>
      <c r="AU12" s="28" t="s">
        <v>30</v>
      </c>
      <c r="AV12" s="245"/>
      <c r="AX12" s="8" t="s">
        <v>241</v>
      </c>
      <c r="AY12" s="8" t="s">
        <v>265</v>
      </c>
      <c r="AZ12" s="8">
        <v>0.5</v>
      </c>
      <c r="BA12" s="8">
        <v>0.5</v>
      </c>
      <c r="BB12" s="8">
        <f>'事業所等明細書【新規・廃止】（第44号様式別表1）'!$F$62</f>
        <v>0</v>
      </c>
      <c r="BC12" s="8">
        <f>'事業所等明細書【新規・廃止】（第44号様式別表1）'!$L$62</f>
        <v>0</v>
      </c>
      <c r="BD12" s="132">
        <f>'事業所等明細書【新規・廃止】（第44号様式別表1）'!AJ65</f>
        <v>0</v>
      </c>
    </row>
    <row r="13" spans="2:56" ht="12" customHeight="1">
      <c r="B13" s="519" t="str">
        <f>IF($B12=0,"",INDEX($AX$3:$AY$26,MATCH($B12,$AX$3:$AX$26,0),2))</f>
        <v/>
      </c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541"/>
      <c r="O13" s="541"/>
      <c r="P13" s="541"/>
      <c r="Q13" s="541"/>
      <c r="R13" s="541"/>
      <c r="S13" s="541"/>
      <c r="T13" s="527"/>
      <c r="U13" s="527"/>
      <c r="V13" s="527"/>
      <c r="W13" s="542"/>
      <c r="X13" s="542"/>
      <c r="Y13" s="542"/>
      <c r="Z13" s="542"/>
      <c r="AA13" s="542"/>
      <c r="AB13" s="542"/>
      <c r="AC13" s="306"/>
      <c r="AD13" s="307"/>
      <c r="AE13" s="307"/>
      <c r="AF13" s="307"/>
      <c r="AG13" s="307"/>
      <c r="AH13" s="307"/>
      <c r="AI13" s="307"/>
      <c r="AJ13" s="307"/>
      <c r="AK13" s="527"/>
      <c r="AL13" s="527"/>
      <c r="AM13" s="527"/>
      <c r="AN13" s="528" t="str">
        <f>IF($AC13=0,"",ROUNDDOWN($AC13*$AK12,0))</f>
        <v/>
      </c>
      <c r="AO13" s="529"/>
      <c r="AP13" s="529"/>
      <c r="AQ13" s="529"/>
      <c r="AR13" s="529"/>
      <c r="AS13" s="529"/>
      <c r="AT13" s="529"/>
      <c r="AU13" s="530"/>
      <c r="AV13" s="245"/>
      <c r="AX13" s="8" t="s">
        <v>242</v>
      </c>
      <c r="AY13" s="8" t="s">
        <v>266</v>
      </c>
      <c r="AZ13" s="8">
        <v>0.75</v>
      </c>
      <c r="BA13" s="8">
        <v>0.5</v>
      </c>
      <c r="BB13" s="8">
        <f>'事業所等明細書【新規・廃止】（第44号様式別表1）'!$F$66</f>
        <v>0</v>
      </c>
      <c r="BC13" s="8">
        <f>'事業所等明細書【新規・廃止】（第44号様式別表1）'!$L$66</f>
        <v>0</v>
      </c>
      <c r="BD13" s="132">
        <f>'事業所等明細書【新規・廃止】（第44号様式別表1）'!AJ69</f>
        <v>0</v>
      </c>
    </row>
    <row r="14" spans="2:56" ht="12" customHeight="1">
      <c r="B14" s="518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541"/>
      <c r="O14" s="541"/>
      <c r="P14" s="541"/>
      <c r="Q14" s="541"/>
      <c r="R14" s="541"/>
      <c r="S14" s="541"/>
      <c r="T14" s="527" t="str">
        <f t="shared" ref="T14" si="0">IF($N14=0,"",INDEX($AX$3:$BA$26,MATCH($B14,$AX$3:$AX$26,0),3))</f>
        <v/>
      </c>
      <c r="U14" s="527"/>
      <c r="V14" s="527"/>
      <c r="W14" s="542" t="str">
        <f>IF(N14=0,"",ROUNDDOWN($N14*$T14,2))</f>
        <v/>
      </c>
      <c r="X14" s="542"/>
      <c r="Y14" s="542"/>
      <c r="Z14" s="542"/>
      <c r="AA14" s="542"/>
      <c r="AB14" s="542"/>
      <c r="AC14" s="37"/>
      <c r="AD14" s="38"/>
      <c r="AE14" s="89"/>
      <c r="AF14" s="89"/>
      <c r="AG14" s="89"/>
      <c r="AH14" s="89"/>
      <c r="AI14" s="89"/>
      <c r="AJ14" s="22"/>
      <c r="AK14" s="527" t="str">
        <f>IF($AC15=0,"",INDEX($AX$3:$BA$26,MATCH($B14,$AX$3:$AX$26,0),4))</f>
        <v/>
      </c>
      <c r="AL14" s="527"/>
      <c r="AM14" s="527"/>
      <c r="AN14" s="128"/>
      <c r="AO14" s="129"/>
      <c r="AP14" s="130"/>
      <c r="AQ14" s="130"/>
      <c r="AR14" s="130"/>
      <c r="AS14" s="130"/>
      <c r="AT14" s="130"/>
      <c r="AU14" s="131"/>
      <c r="AV14" s="125"/>
      <c r="AX14" s="8" t="s">
        <v>243</v>
      </c>
      <c r="AY14" s="8" t="s">
        <v>267</v>
      </c>
      <c r="AZ14" s="8">
        <v>0.5</v>
      </c>
      <c r="BA14" s="8" t="s">
        <v>282</v>
      </c>
      <c r="BB14" s="8">
        <f>'事業所等明細書【新規・廃止】（第44号様式別表1）'!$F$70</f>
        <v>0</v>
      </c>
      <c r="BC14" s="8">
        <f>'事業所等明細書【新規・廃止】（第44号様式別表1）'!$L$70</f>
        <v>0</v>
      </c>
      <c r="BD14" s="132">
        <f>'事業所等明細書【新規・廃止】（第44号様式別表1）'!AJ73</f>
        <v>0</v>
      </c>
    </row>
    <row r="15" spans="2:56" ht="12" customHeight="1">
      <c r="B15" s="519" t="str">
        <f>IF($B14=0,"",INDEX($AX$3:$AY$26,MATCH($B14,$AX$3:$AX$26,0),2))</f>
        <v/>
      </c>
      <c r="C15" s="394"/>
      <c r="D15" s="394"/>
      <c r="E15" s="394"/>
      <c r="F15" s="394"/>
      <c r="G15" s="394"/>
      <c r="H15" s="394"/>
      <c r="I15" s="394"/>
      <c r="J15" s="394"/>
      <c r="K15" s="394"/>
      <c r="L15" s="394"/>
      <c r="M15" s="394"/>
      <c r="N15" s="541"/>
      <c r="O15" s="541"/>
      <c r="P15" s="541"/>
      <c r="Q15" s="541"/>
      <c r="R15" s="541"/>
      <c r="S15" s="541"/>
      <c r="T15" s="527"/>
      <c r="U15" s="527"/>
      <c r="V15" s="527"/>
      <c r="W15" s="542"/>
      <c r="X15" s="542"/>
      <c r="Y15" s="542"/>
      <c r="Z15" s="542"/>
      <c r="AA15" s="542"/>
      <c r="AB15" s="542"/>
      <c r="AC15" s="306"/>
      <c r="AD15" s="307"/>
      <c r="AE15" s="307"/>
      <c r="AF15" s="307"/>
      <c r="AG15" s="307"/>
      <c r="AH15" s="307"/>
      <c r="AI15" s="307"/>
      <c r="AJ15" s="307"/>
      <c r="AK15" s="527"/>
      <c r="AL15" s="527"/>
      <c r="AM15" s="527"/>
      <c r="AN15" s="528" t="str">
        <f>IF($AC15=0,"",ROUNDDOWN($AC15*$AK14,0))</f>
        <v/>
      </c>
      <c r="AO15" s="529"/>
      <c r="AP15" s="529"/>
      <c r="AQ15" s="529"/>
      <c r="AR15" s="529"/>
      <c r="AS15" s="529"/>
      <c r="AT15" s="529"/>
      <c r="AU15" s="530"/>
      <c r="AX15" s="8" t="s">
        <v>244</v>
      </c>
      <c r="AY15" s="8" t="s">
        <v>268</v>
      </c>
      <c r="AZ15" s="8">
        <v>0.5</v>
      </c>
      <c r="BA15" s="8" t="s">
        <v>282</v>
      </c>
      <c r="BB15" s="8">
        <f>'事業所等明細書【新規・廃止】（第44号様式別表1）'!$F$74</f>
        <v>0</v>
      </c>
      <c r="BC15" s="8">
        <f>'事業所等明細書【新規・廃止】（第44号様式別表1）'!$L$74</f>
        <v>0</v>
      </c>
      <c r="BD15" s="132">
        <f>'事業所等明細書【新規・廃止】（第44号様式別表1）'!AJ77</f>
        <v>0</v>
      </c>
    </row>
    <row r="16" spans="2:56" ht="12" customHeight="1">
      <c r="B16" s="518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541"/>
      <c r="O16" s="541"/>
      <c r="P16" s="541"/>
      <c r="Q16" s="541"/>
      <c r="R16" s="541"/>
      <c r="S16" s="541"/>
      <c r="T16" s="527" t="str">
        <f t="shared" ref="T16" si="1">IF($N16=0,"",INDEX($AX$3:$BA$26,MATCH($B16,$AX$3:$AX$26,0),3))</f>
        <v/>
      </c>
      <c r="U16" s="527"/>
      <c r="V16" s="527"/>
      <c r="W16" s="542" t="str">
        <f>IF(N16=0,"",ROUNDDOWN($N16*$T16,2))</f>
        <v/>
      </c>
      <c r="X16" s="542"/>
      <c r="Y16" s="542"/>
      <c r="Z16" s="542"/>
      <c r="AA16" s="542"/>
      <c r="AB16" s="542"/>
      <c r="AC16" s="37"/>
      <c r="AD16" s="38"/>
      <c r="AE16" s="89"/>
      <c r="AF16" s="89"/>
      <c r="AG16" s="89"/>
      <c r="AH16" s="89"/>
      <c r="AI16" s="89"/>
      <c r="AJ16" s="22"/>
      <c r="AK16" s="527" t="str">
        <f>IF($AC17=0,"",INDEX($AX$3:$BA$26,MATCH($B16,$AX$3:$AX$26,0),4))</f>
        <v/>
      </c>
      <c r="AL16" s="527"/>
      <c r="AM16" s="527"/>
      <c r="AN16" s="128"/>
      <c r="AO16" s="129"/>
      <c r="AP16" s="130"/>
      <c r="AQ16" s="130"/>
      <c r="AR16" s="130"/>
      <c r="AS16" s="130"/>
      <c r="AT16" s="130"/>
      <c r="AU16" s="131"/>
      <c r="AX16" s="8" t="s">
        <v>245</v>
      </c>
      <c r="AY16" s="8" t="s">
        <v>269</v>
      </c>
      <c r="AZ16" s="8">
        <v>0.75</v>
      </c>
      <c r="BA16" s="8" t="s">
        <v>282</v>
      </c>
      <c r="BB16" s="8">
        <f>'事業所等明細書【新規・廃止】（第44号様式別表1）'!$F$78</f>
        <v>0</v>
      </c>
      <c r="BC16" s="8">
        <f>'事業所等明細書【新規・廃止】（第44号様式別表1）'!$L$78</f>
        <v>0</v>
      </c>
      <c r="BD16" s="132">
        <f>'事業所等明細書【新規・廃止】（第44号様式別表1）'!AJ81</f>
        <v>0</v>
      </c>
    </row>
    <row r="17" spans="2:56" ht="12" customHeight="1">
      <c r="B17" s="519" t="str">
        <f>IF($B16=0,"",INDEX($AX$3:$AY$26,MATCH($B16,$AX$3:$AX$26,0),2))</f>
        <v/>
      </c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4"/>
      <c r="N17" s="541"/>
      <c r="O17" s="541"/>
      <c r="P17" s="541"/>
      <c r="Q17" s="541"/>
      <c r="R17" s="541"/>
      <c r="S17" s="541"/>
      <c r="T17" s="527"/>
      <c r="U17" s="527"/>
      <c r="V17" s="527"/>
      <c r="W17" s="542"/>
      <c r="X17" s="542"/>
      <c r="Y17" s="542"/>
      <c r="Z17" s="542"/>
      <c r="AA17" s="542"/>
      <c r="AB17" s="542"/>
      <c r="AC17" s="306"/>
      <c r="AD17" s="307"/>
      <c r="AE17" s="307"/>
      <c r="AF17" s="307"/>
      <c r="AG17" s="307"/>
      <c r="AH17" s="307"/>
      <c r="AI17" s="307"/>
      <c r="AJ17" s="307"/>
      <c r="AK17" s="527"/>
      <c r="AL17" s="527"/>
      <c r="AM17" s="527"/>
      <c r="AN17" s="528" t="str">
        <f>IF($AC17=0,"",ROUNDDOWN($AC17*$AK16,0))</f>
        <v/>
      </c>
      <c r="AO17" s="529"/>
      <c r="AP17" s="529"/>
      <c r="AQ17" s="529"/>
      <c r="AR17" s="529"/>
      <c r="AS17" s="529"/>
      <c r="AT17" s="529"/>
      <c r="AU17" s="530"/>
      <c r="AX17" s="8" t="s">
        <v>246</v>
      </c>
      <c r="AY17" s="8" t="s">
        <v>270</v>
      </c>
      <c r="AZ17" s="8">
        <v>0.5</v>
      </c>
      <c r="BA17" s="8">
        <v>0.5</v>
      </c>
      <c r="BD17" s="123"/>
    </row>
    <row r="18" spans="2:56" ht="12" customHeight="1">
      <c r="B18" s="518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541"/>
      <c r="O18" s="541"/>
      <c r="P18" s="541"/>
      <c r="Q18" s="541"/>
      <c r="R18" s="541"/>
      <c r="S18" s="541"/>
      <c r="T18" s="527" t="str">
        <f t="shared" ref="T18" si="2">IF($N18=0,"",INDEX($AX$3:$BA$26,MATCH($B18,$AX$3:$AX$26,0),3))</f>
        <v/>
      </c>
      <c r="U18" s="527"/>
      <c r="V18" s="527"/>
      <c r="W18" s="542" t="str">
        <f>IF(N18=0,"",ROUNDDOWN($N18*$T18,2))</f>
        <v/>
      </c>
      <c r="X18" s="542"/>
      <c r="Y18" s="542"/>
      <c r="Z18" s="542"/>
      <c r="AA18" s="542"/>
      <c r="AB18" s="542"/>
      <c r="AC18" s="37"/>
      <c r="AD18" s="38"/>
      <c r="AE18" s="89"/>
      <c r="AF18" s="89"/>
      <c r="AG18" s="89"/>
      <c r="AH18" s="89"/>
      <c r="AI18" s="89"/>
      <c r="AJ18" s="22"/>
      <c r="AK18" s="527" t="str">
        <f>IF($AC19=0,"",INDEX($AX$3:$BA$26,MATCH($B18,$AX$3:$AX$26,0),4))</f>
        <v/>
      </c>
      <c r="AL18" s="527"/>
      <c r="AM18" s="527"/>
      <c r="AN18" s="128"/>
      <c r="AO18" s="129"/>
      <c r="AP18" s="130"/>
      <c r="AQ18" s="130"/>
      <c r="AR18" s="130"/>
      <c r="AS18" s="130"/>
      <c r="AT18" s="130"/>
      <c r="AU18" s="131"/>
      <c r="AX18" s="8" t="s">
        <v>247</v>
      </c>
      <c r="AY18" s="8" t="s">
        <v>271</v>
      </c>
      <c r="AZ18" s="8">
        <v>0.5</v>
      </c>
      <c r="BA18" s="8">
        <v>0.5</v>
      </c>
      <c r="BB18" s="127" t="s">
        <v>291</v>
      </c>
      <c r="BD18" s="123"/>
    </row>
    <row r="19" spans="2:56" ht="12" customHeight="1">
      <c r="B19" s="519" t="str">
        <f>IF($B18=0,"",INDEX($AX$3:$AY$26,MATCH($B18,$AX$3:$AX$26,0),2))</f>
        <v/>
      </c>
      <c r="C19" s="394"/>
      <c r="D19" s="394"/>
      <c r="E19" s="394"/>
      <c r="F19" s="394"/>
      <c r="G19" s="394"/>
      <c r="H19" s="394"/>
      <c r="I19" s="394"/>
      <c r="J19" s="394"/>
      <c r="K19" s="394"/>
      <c r="L19" s="394"/>
      <c r="M19" s="394"/>
      <c r="N19" s="541"/>
      <c r="O19" s="541"/>
      <c r="P19" s="541"/>
      <c r="Q19" s="541"/>
      <c r="R19" s="541"/>
      <c r="S19" s="541"/>
      <c r="T19" s="527"/>
      <c r="U19" s="527"/>
      <c r="V19" s="527"/>
      <c r="W19" s="542"/>
      <c r="X19" s="542"/>
      <c r="Y19" s="542"/>
      <c r="Z19" s="542"/>
      <c r="AA19" s="542"/>
      <c r="AB19" s="542"/>
      <c r="AC19" s="306"/>
      <c r="AD19" s="307"/>
      <c r="AE19" s="307"/>
      <c r="AF19" s="307"/>
      <c r="AG19" s="307"/>
      <c r="AH19" s="307"/>
      <c r="AI19" s="307"/>
      <c r="AJ19" s="307"/>
      <c r="AK19" s="527"/>
      <c r="AL19" s="527"/>
      <c r="AM19" s="527"/>
      <c r="AN19" s="528" t="str">
        <f>IF($AC19=0,"",ROUNDDOWN($AC19*$AK18,0))</f>
        <v/>
      </c>
      <c r="AO19" s="529"/>
      <c r="AP19" s="529"/>
      <c r="AQ19" s="529"/>
      <c r="AR19" s="529"/>
      <c r="AS19" s="529"/>
      <c r="AT19" s="529"/>
      <c r="AU19" s="530"/>
      <c r="AX19" s="8" t="s">
        <v>248</v>
      </c>
      <c r="AY19" s="8" t="s">
        <v>272</v>
      </c>
      <c r="AZ19" s="8">
        <v>0.5</v>
      </c>
      <c r="BA19" s="8">
        <v>0.5</v>
      </c>
      <c r="BB19" s="108" t="str">
        <f>IF($N$12="","",ROUNDDOWN($W$12*INDEX($BB$3:$BD$16,MATCH($K$7,$BB$3:$BB$16,0),3)/12,2))</f>
        <v/>
      </c>
      <c r="BD19" s="123"/>
    </row>
    <row r="20" spans="2:56" ht="12" customHeight="1">
      <c r="B20" s="520" t="s">
        <v>252</v>
      </c>
      <c r="C20" s="364"/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521"/>
      <c r="O20" s="522"/>
      <c r="P20" s="522"/>
      <c r="Q20" s="522"/>
      <c r="R20" s="522"/>
      <c r="S20" s="522"/>
      <c r="T20" s="522"/>
      <c r="U20" s="522"/>
      <c r="V20" s="522"/>
      <c r="W20" s="522"/>
      <c r="X20" s="522"/>
      <c r="Y20" s="522"/>
      <c r="Z20" s="522"/>
      <c r="AA20" s="522"/>
      <c r="AB20" s="523"/>
      <c r="AC20" s="37"/>
      <c r="AD20" s="38"/>
      <c r="AE20" s="89"/>
      <c r="AF20" s="89"/>
      <c r="AG20" s="89"/>
      <c r="AH20" s="89"/>
      <c r="AI20" s="89"/>
      <c r="AJ20" s="22"/>
      <c r="AK20" s="527" t="str">
        <f>IF($AC21=0,"",INDEX($AX$3:$BA$26,MATCH($B20,$AX$3:$AX$26,0),4))</f>
        <v/>
      </c>
      <c r="AL20" s="527"/>
      <c r="AM20" s="527"/>
      <c r="AN20" s="128"/>
      <c r="AO20" s="129"/>
      <c r="AP20" s="130"/>
      <c r="AQ20" s="130"/>
      <c r="AR20" s="130"/>
      <c r="AS20" s="130"/>
      <c r="AT20" s="130"/>
      <c r="AU20" s="131"/>
      <c r="AX20" s="8" t="s">
        <v>249</v>
      </c>
      <c r="AY20" s="8" t="s">
        <v>273</v>
      </c>
      <c r="AZ20" s="8">
        <v>0.75</v>
      </c>
      <c r="BA20" s="8">
        <v>0.5</v>
      </c>
      <c r="BB20" s="108" t="str">
        <f>IF($N$14="","",ROUNDDOWN($W$14*INDEX($BB$3:$BD$16,MATCH($K$7,$BB$3:$BB$16,0),3)/12,2))</f>
        <v/>
      </c>
      <c r="BD20" s="123"/>
    </row>
    <row r="21" spans="2:56" ht="12" customHeight="1">
      <c r="B21" s="519" t="str">
        <f>IF($B20=0,"",INDEX($AX$3:$AY$26,MATCH($B20,$AX$3:$AX$26,0),2))</f>
        <v>（雇用改善助成対象事業所）</v>
      </c>
      <c r="C21" s="394"/>
      <c r="D21" s="394"/>
      <c r="E21" s="394"/>
      <c r="F21" s="394"/>
      <c r="G21" s="394"/>
      <c r="H21" s="394"/>
      <c r="I21" s="394"/>
      <c r="J21" s="394"/>
      <c r="K21" s="394"/>
      <c r="L21" s="394"/>
      <c r="M21" s="394"/>
      <c r="N21" s="524"/>
      <c r="O21" s="525"/>
      <c r="P21" s="525"/>
      <c r="Q21" s="525"/>
      <c r="R21" s="525"/>
      <c r="S21" s="525"/>
      <c r="T21" s="525"/>
      <c r="U21" s="525"/>
      <c r="V21" s="525"/>
      <c r="W21" s="525"/>
      <c r="X21" s="525"/>
      <c r="Y21" s="525"/>
      <c r="Z21" s="525"/>
      <c r="AA21" s="525"/>
      <c r="AB21" s="526"/>
      <c r="AC21" s="306"/>
      <c r="AD21" s="307"/>
      <c r="AE21" s="307"/>
      <c r="AF21" s="307"/>
      <c r="AG21" s="307"/>
      <c r="AH21" s="307"/>
      <c r="AI21" s="307"/>
      <c r="AJ21" s="307"/>
      <c r="AK21" s="527"/>
      <c r="AL21" s="527"/>
      <c r="AM21" s="527"/>
      <c r="AN21" s="528" t="str">
        <f>IF($AC21=0,"",ROUNDDOWN($AC21*$AK20,0))</f>
        <v/>
      </c>
      <c r="AO21" s="529"/>
      <c r="AP21" s="529"/>
      <c r="AQ21" s="529"/>
      <c r="AR21" s="529"/>
      <c r="AS21" s="529"/>
      <c r="AT21" s="529"/>
      <c r="AU21" s="530"/>
      <c r="AX21" s="8" t="s">
        <v>250</v>
      </c>
      <c r="AY21" s="8" t="s">
        <v>274</v>
      </c>
      <c r="AZ21" s="8">
        <v>0.5</v>
      </c>
      <c r="BA21" s="8">
        <v>0.5</v>
      </c>
      <c r="BB21" s="108" t="str">
        <f>IF($N$16="","",ROUNDDOWN($W$16*INDEX($BB$3:$BD$16,MATCH($K$7,$BB$3:$BB$16,0),3)/12,2))</f>
        <v/>
      </c>
      <c r="BD21" s="123"/>
    </row>
    <row r="22" spans="2:56" ht="12" customHeight="1">
      <c r="B22" s="531" t="s">
        <v>144</v>
      </c>
      <c r="C22" s="532"/>
      <c r="D22" s="532"/>
      <c r="E22" s="532"/>
      <c r="F22" s="532"/>
      <c r="G22" s="532"/>
      <c r="H22" s="532"/>
      <c r="I22" s="532"/>
      <c r="J22" s="532"/>
      <c r="K22" s="532"/>
      <c r="L22" s="532"/>
      <c r="M22" s="533"/>
      <c r="N22" s="507">
        <f>SUM(N12:S19)</f>
        <v>0</v>
      </c>
      <c r="O22" s="507"/>
      <c r="P22" s="507"/>
      <c r="Q22" s="507"/>
      <c r="R22" s="507"/>
      <c r="S22" s="507"/>
      <c r="T22" s="537"/>
      <c r="U22" s="537"/>
      <c r="V22" s="537"/>
      <c r="W22" s="507">
        <f>SUM(W12:AB19)</f>
        <v>0</v>
      </c>
      <c r="X22" s="507"/>
      <c r="Y22" s="507"/>
      <c r="Z22" s="507"/>
      <c r="AA22" s="507"/>
      <c r="AB22" s="507"/>
      <c r="AC22" s="37"/>
      <c r="AD22" s="38"/>
      <c r="AE22" s="89"/>
      <c r="AF22" s="89"/>
      <c r="AG22" s="89"/>
      <c r="AH22" s="89"/>
      <c r="AI22" s="89"/>
      <c r="AJ22" s="22"/>
      <c r="AK22" s="537"/>
      <c r="AL22" s="537"/>
      <c r="AM22" s="537"/>
      <c r="AN22" s="37"/>
      <c r="AO22" s="38"/>
      <c r="AP22" s="89"/>
      <c r="AQ22" s="89"/>
      <c r="AR22" s="89"/>
      <c r="AS22" s="89"/>
      <c r="AT22" s="89"/>
      <c r="AU22" s="28"/>
      <c r="AX22" s="8" t="s">
        <v>251</v>
      </c>
      <c r="AY22" s="8" t="s">
        <v>275</v>
      </c>
      <c r="AZ22" s="8">
        <v>0.5</v>
      </c>
      <c r="BA22" s="8" t="s">
        <v>282</v>
      </c>
      <c r="BB22" s="108" t="str">
        <f>IF($N$18="","",ROUNDDOWN($W$18*INDEX($BB$3:$BD$16,MATCH($K$7,$BB$3:$BB$16,0),3)/12,2))</f>
        <v/>
      </c>
      <c r="BD22" s="123"/>
    </row>
    <row r="23" spans="2:56" ht="12" customHeight="1" thickBot="1">
      <c r="B23" s="534"/>
      <c r="C23" s="535"/>
      <c r="D23" s="535"/>
      <c r="E23" s="535"/>
      <c r="F23" s="535"/>
      <c r="G23" s="535"/>
      <c r="H23" s="535"/>
      <c r="I23" s="535"/>
      <c r="J23" s="535"/>
      <c r="K23" s="535"/>
      <c r="L23" s="535"/>
      <c r="M23" s="536"/>
      <c r="N23" s="508"/>
      <c r="O23" s="508"/>
      <c r="P23" s="508"/>
      <c r="Q23" s="508"/>
      <c r="R23" s="508"/>
      <c r="S23" s="508"/>
      <c r="T23" s="538"/>
      <c r="U23" s="538"/>
      <c r="V23" s="538"/>
      <c r="W23" s="508"/>
      <c r="X23" s="508"/>
      <c r="Y23" s="508"/>
      <c r="Z23" s="508"/>
      <c r="AA23" s="508"/>
      <c r="AB23" s="508"/>
      <c r="AC23" s="539">
        <f>SUM(AC13:AJ22)</f>
        <v>0</v>
      </c>
      <c r="AD23" s="540"/>
      <c r="AE23" s="540"/>
      <c r="AF23" s="540"/>
      <c r="AG23" s="540"/>
      <c r="AH23" s="540"/>
      <c r="AI23" s="540"/>
      <c r="AJ23" s="540"/>
      <c r="AK23" s="538"/>
      <c r="AL23" s="538"/>
      <c r="AM23" s="538"/>
      <c r="AN23" s="359">
        <f>SUM(AN13:AU21)</f>
        <v>0</v>
      </c>
      <c r="AO23" s="360"/>
      <c r="AP23" s="360"/>
      <c r="AQ23" s="360"/>
      <c r="AR23" s="360"/>
      <c r="AS23" s="360"/>
      <c r="AT23" s="360"/>
      <c r="AU23" s="363"/>
      <c r="AX23" s="8" t="s">
        <v>252</v>
      </c>
      <c r="AY23" s="8" t="s">
        <v>276</v>
      </c>
      <c r="AZ23" s="8" t="s">
        <v>282</v>
      </c>
      <c r="BA23" s="8">
        <v>0.5</v>
      </c>
      <c r="BB23" s="108" t="str">
        <f>IF($N$29="","",ROUNDDOWN($W$29*INDEX($BB$3:$BD$16,MATCH($K$24,$BB$3:$BB$16,0),3)/12,2))</f>
        <v/>
      </c>
      <c r="BD23" s="123"/>
    </row>
    <row r="24" spans="2:56" ht="12" customHeight="1">
      <c r="B24" s="73"/>
      <c r="C24" s="74"/>
      <c r="D24" s="74"/>
      <c r="E24" s="107"/>
      <c r="F24" s="417" t="s">
        <v>126</v>
      </c>
      <c r="G24" s="418"/>
      <c r="H24" s="418"/>
      <c r="I24" s="418"/>
      <c r="J24" s="419"/>
      <c r="K24" s="483"/>
      <c r="L24" s="484"/>
      <c r="M24" s="484"/>
      <c r="N24" s="484"/>
      <c r="O24" s="484"/>
      <c r="P24" s="484"/>
      <c r="Q24" s="484"/>
      <c r="R24" s="484"/>
      <c r="S24" s="484"/>
      <c r="T24" s="484"/>
      <c r="U24" s="484"/>
      <c r="V24" s="485"/>
      <c r="W24" s="486" t="s">
        <v>141</v>
      </c>
      <c r="X24" s="486"/>
      <c r="Y24" s="486"/>
      <c r="Z24" s="486"/>
      <c r="AA24" s="486"/>
      <c r="AB24" s="486"/>
      <c r="AC24" s="488" t="str">
        <f>IF($K24="","",INDEX($BB$3:$BC$84,MATCH($K24,$BB$3:$BB$84,0),2))</f>
        <v/>
      </c>
      <c r="AD24" s="488"/>
      <c r="AE24" s="488"/>
      <c r="AF24" s="488"/>
      <c r="AG24" s="488"/>
      <c r="AH24" s="488"/>
      <c r="AI24" s="488"/>
      <c r="AJ24" s="488"/>
      <c r="AK24" s="488"/>
      <c r="AL24" s="488"/>
      <c r="AM24" s="488"/>
      <c r="AN24" s="488"/>
      <c r="AO24" s="488"/>
      <c r="AP24" s="488"/>
      <c r="AQ24" s="488"/>
      <c r="AR24" s="488"/>
      <c r="AS24" s="488"/>
      <c r="AT24" s="488"/>
      <c r="AU24" s="489"/>
      <c r="AX24" s="8" t="s">
        <v>253</v>
      </c>
      <c r="AY24" s="8" t="s">
        <v>277</v>
      </c>
      <c r="AZ24" s="8">
        <v>0.25</v>
      </c>
      <c r="BA24" s="8" t="s">
        <v>282</v>
      </c>
      <c r="BB24" s="108" t="str">
        <f>IF($N$31="","",ROUNDDOWN($W$31*INDEX($BB$3:$BD$16,MATCH($K$24,$BB$3:$BB$16,0),3)/12,2))</f>
        <v/>
      </c>
      <c r="BD24" s="123"/>
    </row>
    <row r="25" spans="2:56" ht="12" customHeight="1">
      <c r="B25" s="81"/>
      <c r="C25" s="41"/>
      <c r="D25" s="41"/>
      <c r="E25" s="106"/>
      <c r="F25" s="420"/>
      <c r="G25" s="421"/>
      <c r="H25" s="421"/>
      <c r="I25" s="421"/>
      <c r="J25" s="422"/>
      <c r="K25" s="254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6"/>
      <c r="W25" s="487"/>
      <c r="X25" s="487"/>
      <c r="Y25" s="487"/>
      <c r="Z25" s="487"/>
      <c r="AA25" s="487"/>
      <c r="AB25" s="487"/>
      <c r="AC25" s="490"/>
      <c r="AD25" s="490"/>
      <c r="AE25" s="490"/>
      <c r="AF25" s="490"/>
      <c r="AG25" s="490"/>
      <c r="AH25" s="490"/>
      <c r="AI25" s="490"/>
      <c r="AJ25" s="490"/>
      <c r="AK25" s="490"/>
      <c r="AL25" s="490"/>
      <c r="AM25" s="490"/>
      <c r="AN25" s="490"/>
      <c r="AO25" s="490"/>
      <c r="AP25" s="490"/>
      <c r="AQ25" s="490"/>
      <c r="AR25" s="490"/>
      <c r="AS25" s="490"/>
      <c r="AT25" s="490"/>
      <c r="AU25" s="491"/>
      <c r="AX25" s="8" t="s">
        <v>254</v>
      </c>
      <c r="AY25" s="8" t="s">
        <v>278</v>
      </c>
      <c r="AZ25" s="8">
        <v>0.75</v>
      </c>
      <c r="BA25" s="8">
        <v>0.75</v>
      </c>
      <c r="BB25" s="108" t="str">
        <f>IF($N$33="","",ROUNDDOWN($W$33*INDEX($BB$3:$BD$16,MATCH($K$24,$BB$3:$BB$16,0),3)/12,2))</f>
        <v/>
      </c>
      <c r="BD25" s="123"/>
    </row>
    <row r="26" spans="2:56" ht="12" customHeight="1">
      <c r="B26" s="514" t="s">
        <v>231</v>
      </c>
      <c r="C26" s="479"/>
      <c r="D26" s="479"/>
      <c r="E26" s="479"/>
      <c r="F26" s="479"/>
      <c r="G26" s="479"/>
      <c r="H26" s="479"/>
      <c r="I26" s="479"/>
      <c r="J26" s="479"/>
      <c r="K26" s="479"/>
      <c r="L26" s="479"/>
      <c r="M26" s="480"/>
      <c r="N26" s="543" t="s">
        <v>18</v>
      </c>
      <c r="O26" s="544"/>
      <c r="P26" s="544"/>
      <c r="Q26" s="544"/>
      <c r="R26" s="544"/>
      <c r="S26" s="544"/>
      <c r="T26" s="544"/>
      <c r="U26" s="544"/>
      <c r="V26" s="544"/>
      <c r="W26" s="544"/>
      <c r="X26" s="544"/>
      <c r="Y26" s="544"/>
      <c r="Z26" s="544"/>
      <c r="AA26" s="544"/>
      <c r="AB26" s="544"/>
      <c r="AC26" s="544" t="s">
        <v>36</v>
      </c>
      <c r="AD26" s="544"/>
      <c r="AE26" s="544"/>
      <c r="AF26" s="544"/>
      <c r="AG26" s="544"/>
      <c r="AH26" s="544"/>
      <c r="AI26" s="544"/>
      <c r="AJ26" s="544"/>
      <c r="AK26" s="544"/>
      <c r="AL26" s="544"/>
      <c r="AM26" s="544"/>
      <c r="AN26" s="544"/>
      <c r="AO26" s="544"/>
      <c r="AP26" s="544"/>
      <c r="AQ26" s="544"/>
      <c r="AR26" s="544"/>
      <c r="AS26" s="544"/>
      <c r="AT26" s="544"/>
      <c r="AU26" s="545"/>
      <c r="AX26" s="8" t="s">
        <v>261</v>
      </c>
      <c r="AY26" s="8" t="s">
        <v>279</v>
      </c>
      <c r="AZ26" s="8">
        <v>1</v>
      </c>
      <c r="BA26" s="8" t="s">
        <v>282</v>
      </c>
      <c r="BB26" s="108" t="str">
        <f>IF($N$35="","",ROUNDDOWN($W$35*INDEX($BB$3:$BD$16,MATCH($K$24,$BB$3:$BB$16,0),3)/12,2))</f>
        <v/>
      </c>
      <c r="BD26" s="123"/>
    </row>
    <row r="27" spans="2:56" ht="12" customHeight="1">
      <c r="B27" s="515"/>
      <c r="C27" s="516"/>
      <c r="D27" s="516"/>
      <c r="E27" s="516"/>
      <c r="F27" s="516"/>
      <c r="G27" s="516"/>
      <c r="H27" s="516"/>
      <c r="I27" s="516"/>
      <c r="J27" s="516"/>
      <c r="K27" s="516"/>
      <c r="L27" s="516"/>
      <c r="M27" s="517"/>
      <c r="N27" s="546" t="s">
        <v>283</v>
      </c>
      <c r="O27" s="547"/>
      <c r="P27" s="547"/>
      <c r="Q27" s="547"/>
      <c r="R27" s="547"/>
      <c r="S27" s="548"/>
      <c r="T27" s="550" t="s">
        <v>287</v>
      </c>
      <c r="U27" s="550"/>
      <c r="V27" s="550"/>
      <c r="W27" s="550" t="s">
        <v>284</v>
      </c>
      <c r="X27" s="550"/>
      <c r="Y27" s="550"/>
      <c r="Z27" s="550"/>
      <c r="AA27" s="550"/>
      <c r="AB27" s="550"/>
      <c r="AC27" s="546" t="s">
        <v>285</v>
      </c>
      <c r="AD27" s="404"/>
      <c r="AE27" s="404"/>
      <c r="AF27" s="404"/>
      <c r="AG27" s="404"/>
      <c r="AH27" s="404"/>
      <c r="AI27" s="404"/>
      <c r="AJ27" s="405"/>
      <c r="AK27" s="550" t="s">
        <v>286</v>
      </c>
      <c r="AL27" s="550"/>
      <c r="AM27" s="550"/>
      <c r="AN27" s="546" t="s">
        <v>288</v>
      </c>
      <c r="AO27" s="404"/>
      <c r="AP27" s="404"/>
      <c r="AQ27" s="404"/>
      <c r="AR27" s="404"/>
      <c r="AS27" s="404"/>
      <c r="AT27" s="404"/>
      <c r="AU27" s="552"/>
      <c r="BB27" s="108" t="str">
        <f>IF($N$54="","",ROUNDDOWN($W$54*INDEX($BB$3:$BD$16,MATCH($K$49,$BB$3:$BB$16,0),3)/12,2))</f>
        <v/>
      </c>
      <c r="BD27" s="123"/>
    </row>
    <row r="28" spans="2:56" ht="12" customHeight="1">
      <c r="B28" s="515"/>
      <c r="C28" s="516"/>
      <c r="D28" s="516"/>
      <c r="E28" s="516"/>
      <c r="F28" s="516"/>
      <c r="G28" s="516"/>
      <c r="H28" s="516"/>
      <c r="I28" s="516"/>
      <c r="J28" s="516"/>
      <c r="K28" s="516"/>
      <c r="L28" s="516"/>
      <c r="M28" s="517"/>
      <c r="N28" s="437"/>
      <c r="O28" s="549"/>
      <c r="P28" s="549"/>
      <c r="Q28" s="549"/>
      <c r="R28" s="549"/>
      <c r="S28" s="438"/>
      <c r="T28" s="551"/>
      <c r="U28" s="551"/>
      <c r="V28" s="551"/>
      <c r="W28" s="551"/>
      <c r="X28" s="551"/>
      <c r="Y28" s="551"/>
      <c r="Z28" s="551"/>
      <c r="AA28" s="551"/>
      <c r="AB28" s="551"/>
      <c r="AC28" s="420"/>
      <c r="AD28" s="421"/>
      <c r="AE28" s="421"/>
      <c r="AF28" s="421"/>
      <c r="AG28" s="421"/>
      <c r="AH28" s="421"/>
      <c r="AI28" s="421"/>
      <c r="AJ28" s="422"/>
      <c r="AK28" s="550"/>
      <c r="AL28" s="550"/>
      <c r="AM28" s="550"/>
      <c r="AN28" s="420"/>
      <c r="AO28" s="421"/>
      <c r="AP28" s="421"/>
      <c r="AQ28" s="421"/>
      <c r="AR28" s="421"/>
      <c r="AS28" s="421"/>
      <c r="AT28" s="421"/>
      <c r="AU28" s="553"/>
      <c r="BB28" s="108" t="str">
        <f>IF($N$56="","",ROUNDDOWN($W$56*INDEX($BB$3:$BD$16,MATCH($K$49,$BB$3:$BB$16,0),3)/12,2))</f>
        <v/>
      </c>
      <c r="BD28" s="123"/>
    </row>
    <row r="29" spans="2:56" ht="12" customHeight="1">
      <c r="B29" s="518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541"/>
      <c r="O29" s="541"/>
      <c r="P29" s="541"/>
      <c r="Q29" s="541"/>
      <c r="R29" s="541"/>
      <c r="S29" s="541"/>
      <c r="T29" s="527" t="str">
        <f>IF($N29=0,"",INDEX($AX$3:$BA$26,MATCH($B29,$AX$3:$AX$26,0),3))</f>
        <v/>
      </c>
      <c r="U29" s="527"/>
      <c r="V29" s="527"/>
      <c r="W29" s="542" t="str">
        <f>IF(N29=0,"",ROUNDDOWN($N29*$T29,2))</f>
        <v/>
      </c>
      <c r="X29" s="542"/>
      <c r="Y29" s="542"/>
      <c r="Z29" s="542"/>
      <c r="AA29" s="542"/>
      <c r="AB29" s="542"/>
      <c r="AC29" s="37"/>
      <c r="AD29" s="38"/>
      <c r="AE29" s="89" t="s">
        <v>37</v>
      </c>
      <c r="AF29" s="89"/>
      <c r="AG29" s="89" t="s">
        <v>32</v>
      </c>
      <c r="AH29" s="89"/>
      <c r="AI29" s="89" t="s">
        <v>31</v>
      </c>
      <c r="AJ29" s="22" t="s">
        <v>30</v>
      </c>
      <c r="AK29" s="527" t="str">
        <f>IF($AC30=0,"",INDEX($AX$3:$BA$26,MATCH($B29,$AX$3:$AX$26,0),4))</f>
        <v/>
      </c>
      <c r="AL29" s="527"/>
      <c r="AM29" s="527"/>
      <c r="AN29" s="37"/>
      <c r="AO29" s="38"/>
      <c r="AP29" s="89" t="s">
        <v>37</v>
      </c>
      <c r="AQ29" s="89"/>
      <c r="AR29" s="89" t="s">
        <v>32</v>
      </c>
      <c r="AS29" s="89"/>
      <c r="AT29" s="89" t="s">
        <v>31</v>
      </c>
      <c r="AU29" s="28" t="s">
        <v>30</v>
      </c>
      <c r="BB29" s="108" t="str">
        <f>IF($N$58="","",ROUNDDOWN($W$58*INDEX($BB$3:$BD$16,MATCH($K$49,$BB$3:$BB$16,0),3)/12,2))</f>
        <v/>
      </c>
      <c r="BD29" s="123"/>
    </row>
    <row r="30" spans="2:56" ht="12" customHeight="1">
      <c r="B30" s="519" t="str">
        <f>IF($B29=0,"",INDEX($AX$3:$AY$26,MATCH($B29,$AX$3:$AX$26,0),2))</f>
        <v/>
      </c>
      <c r="C30" s="394"/>
      <c r="D30" s="394"/>
      <c r="E30" s="394"/>
      <c r="F30" s="394"/>
      <c r="G30" s="394"/>
      <c r="H30" s="394"/>
      <c r="I30" s="394"/>
      <c r="J30" s="394"/>
      <c r="K30" s="394"/>
      <c r="L30" s="394"/>
      <c r="M30" s="394"/>
      <c r="N30" s="541"/>
      <c r="O30" s="541"/>
      <c r="P30" s="541"/>
      <c r="Q30" s="541"/>
      <c r="R30" s="541"/>
      <c r="S30" s="541"/>
      <c r="T30" s="527"/>
      <c r="U30" s="527"/>
      <c r="V30" s="527"/>
      <c r="W30" s="542"/>
      <c r="X30" s="542"/>
      <c r="Y30" s="542"/>
      <c r="Z30" s="542"/>
      <c r="AA30" s="542"/>
      <c r="AB30" s="542"/>
      <c r="AC30" s="306"/>
      <c r="AD30" s="307"/>
      <c r="AE30" s="307"/>
      <c r="AF30" s="307"/>
      <c r="AG30" s="307"/>
      <c r="AH30" s="307"/>
      <c r="AI30" s="307"/>
      <c r="AJ30" s="307"/>
      <c r="AK30" s="527"/>
      <c r="AL30" s="527"/>
      <c r="AM30" s="527"/>
      <c r="AN30" s="528" t="str">
        <f>IF($AC30=0,"",ROUNDDOWN($AC30*$AK29,0))</f>
        <v/>
      </c>
      <c r="AO30" s="529"/>
      <c r="AP30" s="529"/>
      <c r="AQ30" s="529"/>
      <c r="AR30" s="529"/>
      <c r="AS30" s="529"/>
      <c r="AT30" s="529"/>
      <c r="AU30" s="530"/>
      <c r="BB30" s="108" t="str">
        <f>IF($N$60="","",ROUNDDOWN($W$60*INDEX($BB$3:$BD$16,MATCH($K$49,$BB$3:$BB$16,0),3)/12,2))</f>
        <v/>
      </c>
      <c r="BD30" s="123"/>
    </row>
    <row r="31" spans="2:56" ht="12" customHeight="1">
      <c r="B31" s="518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541"/>
      <c r="O31" s="541"/>
      <c r="P31" s="541"/>
      <c r="Q31" s="541"/>
      <c r="R31" s="541"/>
      <c r="S31" s="541"/>
      <c r="T31" s="527" t="str">
        <f t="shared" ref="T31" si="3">IF($N31=0,"",INDEX($AX$3:$BA$26,MATCH($B31,$AX$3:$AX$26,0),3))</f>
        <v/>
      </c>
      <c r="U31" s="527"/>
      <c r="V31" s="527"/>
      <c r="W31" s="542" t="str">
        <f>IF(N31=0,"",ROUNDDOWN($N31*$T31,2))</f>
        <v/>
      </c>
      <c r="X31" s="542"/>
      <c r="Y31" s="542"/>
      <c r="Z31" s="542"/>
      <c r="AA31" s="542"/>
      <c r="AB31" s="542"/>
      <c r="AC31" s="37"/>
      <c r="AD31" s="38"/>
      <c r="AE31" s="89"/>
      <c r="AF31" s="89"/>
      <c r="AG31" s="89"/>
      <c r="AH31" s="89"/>
      <c r="AI31" s="89"/>
      <c r="AJ31" s="22"/>
      <c r="AK31" s="527" t="str">
        <f>IF($AC32=0,"",INDEX($AX$3:$BA$26,MATCH($B31,$AX$3:$AX$26,0),4))</f>
        <v/>
      </c>
      <c r="AL31" s="527"/>
      <c r="AM31" s="527"/>
      <c r="AN31" s="128"/>
      <c r="AO31" s="129"/>
      <c r="AP31" s="130"/>
      <c r="AQ31" s="130"/>
      <c r="AR31" s="130"/>
      <c r="AS31" s="130"/>
      <c r="AT31" s="130"/>
      <c r="AU31" s="131"/>
      <c r="BB31" s="108" t="str">
        <f>IF($N$71="","",ROUNDDOWN($W$71*INDEX($BB$3:$BD$16,MATCH($K$66,$BB$3:$BB$16,0),3)/12,2))</f>
        <v/>
      </c>
      <c r="BD31" s="123"/>
    </row>
    <row r="32" spans="2:56" ht="12" customHeight="1">
      <c r="B32" s="519" t="str">
        <f>IF($B31=0,"",INDEX($AX$3:$AY$26,MATCH($B31,$AX$3:$AX$26,0),2))</f>
        <v/>
      </c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541"/>
      <c r="O32" s="541"/>
      <c r="P32" s="541"/>
      <c r="Q32" s="541"/>
      <c r="R32" s="541"/>
      <c r="S32" s="541"/>
      <c r="T32" s="527"/>
      <c r="U32" s="527"/>
      <c r="V32" s="527"/>
      <c r="W32" s="542"/>
      <c r="X32" s="542"/>
      <c r="Y32" s="542"/>
      <c r="Z32" s="542"/>
      <c r="AA32" s="542"/>
      <c r="AB32" s="542"/>
      <c r="AC32" s="306"/>
      <c r="AD32" s="307"/>
      <c r="AE32" s="307"/>
      <c r="AF32" s="307"/>
      <c r="AG32" s="307"/>
      <c r="AH32" s="307"/>
      <c r="AI32" s="307"/>
      <c r="AJ32" s="307"/>
      <c r="AK32" s="527"/>
      <c r="AL32" s="527"/>
      <c r="AM32" s="527"/>
      <c r="AN32" s="528" t="str">
        <f>IF($AC32=0,"",ROUNDDOWN($AC32*$AK31,0))</f>
        <v/>
      </c>
      <c r="AO32" s="529"/>
      <c r="AP32" s="529"/>
      <c r="AQ32" s="529"/>
      <c r="AR32" s="529"/>
      <c r="AS32" s="529"/>
      <c r="AT32" s="529"/>
      <c r="AU32" s="530"/>
      <c r="BB32" s="108" t="str">
        <f>IF($N$73="","",ROUNDDOWN($W$73*INDEX($BB$3:$BD$16,MATCH($K$66,$BB$3:$BB$16,0),3)/12,2))</f>
        <v/>
      </c>
      <c r="BD32" s="123"/>
    </row>
    <row r="33" spans="2:56" ht="12" customHeight="1">
      <c r="B33" s="518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541"/>
      <c r="O33" s="541"/>
      <c r="P33" s="541"/>
      <c r="Q33" s="541"/>
      <c r="R33" s="541"/>
      <c r="S33" s="541"/>
      <c r="T33" s="527" t="str">
        <f t="shared" ref="T33" si="4">IF($N33=0,"",INDEX($AX$3:$BA$26,MATCH($B33,$AX$3:$AX$26,0),3))</f>
        <v/>
      </c>
      <c r="U33" s="527"/>
      <c r="V33" s="527"/>
      <c r="W33" s="542" t="str">
        <f>IF(N33=0,"",ROUNDDOWN($N33*$T33,2))</f>
        <v/>
      </c>
      <c r="X33" s="542"/>
      <c r="Y33" s="542"/>
      <c r="Z33" s="542"/>
      <c r="AA33" s="542"/>
      <c r="AB33" s="542"/>
      <c r="AC33" s="37"/>
      <c r="AD33" s="38"/>
      <c r="AE33" s="89"/>
      <c r="AF33" s="89"/>
      <c r="AG33" s="89"/>
      <c r="AH33" s="89"/>
      <c r="AI33" s="89"/>
      <c r="AJ33" s="22"/>
      <c r="AK33" s="527" t="str">
        <f>IF($AC34=0,"",INDEX($AX$3:$BA$26,MATCH($B33,$AX$3:$AX$26,0),4))</f>
        <v/>
      </c>
      <c r="AL33" s="527"/>
      <c r="AM33" s="527"/>
      <c r="AN33" s="128"/>
      <c r="AO33" s="129"/>
      <c r="AP33" s="130"/>
      <c r="AQ33" s="130"/>
      <c r="AR33" s="130"/>
      <c r="AS33" s="130"/>
      <c r="AT33" s="130"/>
      <c r="AU33" s="131"/>
      <c r="BB33" s="108" t="str">
        <f>IF($N$75="","",ROUNDDOWN($W$75*INDEX($BB$3:$BD$16,MATCH($K$66,$BB$3:$BB$16,0),3)/12,2))</f>
        <v/>
      </c>
      <c r="BD33" s="123"/>
    </row>
    <row r="34" spans="2:56" ht="12" customHeight="1">
      <c r="B34" s="519" t="str">
        <f>IF($B33=0,"",INDEX($AX$3:$AY$26,MATCH($B33,$AX$3:$AX$26,0),2))</f>
        <v/>
      </c>
      <c r="C34" s="394"/>
      <c r="D34" s="394"/>
      <c r="E34" s="394"/>
      <c r="F34" s="394"/>
      <c r="G34" s="394"/>
      <c r="H34" s="394"/>
      <c r="I34" s="394"/>
      <c r="J34" s="394"/>
      <c r="K34" s="394"/>
      <c r="L34" s="394"/>
      <c r="M34" s="394"/>
      <c r="N34" s="541"/>
      <c r="O34" s="541"/>
      <c r="P34" s="541"/>
      <c r="Q34" s="541"/>
      <c r="R34" s="541"/>
      <c r="S34" s="541"/>
      <c r="T34" s="527"/>
      <c r="U34" s="527"/>
      <c r="V34" s="527"/>
      <c r="W34" s="542"/>
      <c r="X34" s="542"/>
      <c r="Y34" s="542"/>
      <c r="Z34" s="542"/>
      <c r="AA34" s="542"/>
      <c r="AB34" s="542"/>
      <c r="AC34" s="306"/>
      <c r="AD34" s="307"/>
      <c r="AE34" s="307"/>
      <c r="AF34" s="307"/>
      <c r="AG34" s="307"/>
      <c r="AH34" s="307"/>
      <c r="AI34" s="307"/>
      <c r="AJ34" s="307"/>
      <c r="AK34" s="527"/>
      <c r="AL34" s="527"/>
      <c r="AM34" s="527"/>
      <c r="AN34" s="528" t="str">
        <f>IF($AC34=0,"",ROUNDDOWN($AC34*$AK33,0))</f>
        <v/>
      </c>
      <c r="AO34" s="529"/>
      <c r="AP34" s="529"/>
      <c r="AQ34" s="529"/>
      <c r="AR34" s="529"/>
      <c r="AS34" s="529"/>
      <c r="AT34" s="529"/>
      <c r="AU34" s="530"/>
      <c r="BB34" s="108" t="str">
        <f>IF($N$77="","",ROUNDDOWN($W$77*INDEX($BB$3:$BD$16,MATCH($K$66,$BB$3:$BB$16,0),3)/12,2))</f>
        <v/>
      </c>
      <c r="BD34" s="123"/>
    </row>
    <row r="35" spans="2:56" ht="12" customHeight="1">
      <c r="B35" s="518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541"/>
      <c r="O35" s="541"/>
      <c r="P35" s="541"/>
      <c r="Q35" s="541"/>
      <c r="R35" s="541"/>
      <c r="S35" s="541"/>
      <c r="T35" s="527" t="str">
        <f t="shared" ref="T35" si="5">IF($N35=0,"",INDEX($AX$3:$BA$26,MATCH($B35,$AX$3:$AX$26,0),3))</f>
        <v/>
      </c>
      <c r="U35" s="527"/>
      <c r="V35" s="527"/>
      <c r="W35" s="542" t="str">
        <f>IF(N35=0,"",ROUNDDOWN($N35*$T35,2))</f>
        <v/>
      </c>
      <c r="X35" s="542"/>
      <c r="Y35" s="542"/>
      <c r="Z35" s="542"/>
      <c r="AA35" s="542"/>
      <c r="AB35" s="542"/>
      <c r="AC35" s="37"/>
      <c r="AD35" s="38"/>
      <c r="AE35" s="89"/>
      <c r="AF35" s="89"/>
      <c r="AG35" s="89"/>
      <c r="AH35" s="89"/>
      <c r="AI35" s="89"/>
      <c r="AJ35" s="22"/>
      <c r="AK35" s="527" t="str">
        <f>IF($AC36=0,"",INDEX($AX$3:$BA$26,MATCH($B35,$AX$3:$AX$26,0),4))</f>
        <v/>
      </c>
      <c r="AL35" s="527"/>
      <c r="AM35" s="527"/>
      <c r="AN35" s="128"/>
      <c r="AO35" s="129"/>
      <c r="AP35" s="130"/>
      <c r="AQ35" s="130"/>
      <c r="AR35" s="130"/>
      <c r="AS35" s="130"/>
      <c r="AT35" s="130"/>
      <c r="AU35" s="131"/>
      <c r="BB35" s="108">
        <f>SUM($BB$19:$BB$34)</f>
        <v>0</v>
      </c>
      <c r="BD35" s="123"/>
    </row>
    <row r="36" spans="2:56" ht="12" customHeight="1">
      <c r="B36" s="519" t="str">
        <f>IF($B35=0,"",INDEX($AX$3:$AY$26,MATCH($B35,$AX$3:$AX$26,0),2))</f>
        <v/>
      </c>
      <c r="C36" s="394"/>
      <c r="D36" s="394"/>
      <c r="E36" s="394"/>
      <c r="F36" s="394"/>
      <c r="G36" s="394"/>
      <c r="H36" s="394"/>
      <c r="I36" s="394"/>
      <c r="J36" s="394"/>
      <c r="K36" s="394"/>
      <c r="L36" s="394"/>
      <c r="M36" s="394"/>
      <c r="N36" s="541"/>
      <c r="O36" s="541"/>
      <c r="P36" s="541"/>
      <c r="Q36" s="541"/>
      <c r="R36" s="541"/>
      <c r="S36" s="541"/>
      <c r="T36" s="527"/>
      <c r="U36" s="527"/>
      <c r="V36" s="527"/>
      <c r="W36" s="542"/>
      <c r="X36" s="542"/>
      <c r="Y36" s="542"/>
      <c r="Z36" s="542"/>
      <c r="AA36" s="542"/>
      <c r="AB36" s="542"/>
      <c r="AC36" s="306"/>
      <c r="AD36" s="307"/>
      <c r="AE36" s="307"/>
      <c r="AF36" s="307"/>
      <c r="AG36" s="307"/>
      <c r="AH36" s="307"/>
      <c r="AI36" s="307"/>
      <c r="AJ36" s="307"/>
      <c r="AK36" s="527"/>
      <c r="AL36" s="527"/>
      <c r="AM36" s="527"/>
      <c r="AN36" s="528" t="str">
        <f>IF($AC36=0,"",ROUNDDOWN($AC36*$AK35,0))</f>
        <v/>
      </c>
      <c r="AO36" s="529"/>
      <c r="AP36" s="529"/>
      <c r="AQ36" s="529"/>
      <c r="AR36" s="529"/>
      <c r="AS36" s="529"/>
      <c r="AT36" s="529"/>
      <c r="AU36" s="530"/>
      <c r="BD36" s="123"/>
    </row>
    <row r="37" spans="2:56" ht="12" customHeight="1">
      <c r="B37" s="520" t="s">
        <v>252</v>
      </c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521"/>
      <c r="O37" s="522"/>
      <c r="P37" s="522"/>
      <c r="Q37" s="522"/>
      <c r="R37" s="522"/>
      <c r="S37" s="522"/>
      <c r="T37" s="522"/>
      <c r="U37" s="522"/>
      <c r="V37" s="522"/>
      <c r="W37" s="522"/>
      <c r="X37" s="522"/>
      <c r="Y37" s="522"/>
      <c r="Z37" s="522"/>
      <c r="AA37" s="522"/>
      <c r="AB37" s="523"/>
      <c r="AC37" s="37"/>
      <c r="AD37" s="38"/>
      <c r="AE37" s="89"/>
      <c r="AF37" s="89"/>
      <c r="AG37" s="89"/>
      <c r="AH37" s="89"/>
      <c r="AI37" s="89"/>
      <c r="AJ37" s="22"/>
      <c r="AK37" s="527" t="str">
        <f>IF($AC38=0,"",INDEX($AX$3:$BA$26,MATCH($B37,$AX$3:$AX$26,0),4))</f>
        <v/>
      </c>
      <c r="AL37" s="527"/>
      <c r="AM37" s="527"/>
      <c r="AN37" s="128"/>
      <c r="AO37" s="129"/>
      <c r="AP37" s="130"/>
      <c r="AQ37" s="130"/>
      <c r="AR37" s="130"/>
      <c r="AS37" s="130"/>
      <c r="AT37" s="130"/>
      <c r="AU37" s="131"/>
    </row>
    <row r="38" spans="2:56" ht="12" customHeight="1">
      <c r="B38" s="519" t="str">
        <f>IF($B37=0,"",INDEX($AX$3:$AY$26,MATCH($B37,$AX$3:$AX$26,0),2))</f>
        <v>（雇用改善助成対象事業所）</v>
      </c>
      <c r="C38" s="394"/>
      <c r="D38" s="394"/>
      <c r="E38" s="394"/>
      <c r="F38" s="394"/>
      <c r="G38" s="394"/>
      <c r="H38" s="394"/>
      <c r="I38" s="394"/>
      <c r="J38" s="394"/>
      <c r="K38" s="394"/>
      <c r="L38" s="394"/>
      <c r="M38" s="394"/>
      <c r="N38" s="524"/>
      <c r="O38" s="525"/>
      <c r="P38" s="525"/>
      <c r="Q38" s="525"/>
      <c r="R38" s="525"/>
      <c r="S38" s="525"/>
      <c r="T38" s="525"/>
      <c r="U38" s="525"/>
      <c r="V38" s="525"/>
      <c r="W38" s="525"/>
      <c r="X38" s="525"/>
      <c r="Y38" s="525"/>
      <c r="Z38" s="525"/>
      <c r="AA38" s="525"/>
      <c r="AB38" s="526"/>
      <c r="AC38" s="306"/>
      <c r="AD38" s="307"/>
      <c r="AE38" s="307"/>
      <c r="AF38" s="307"/>
      <c r="AG38" s="307"/>
      <c r="AH38" s="307"/>
      <c r="AI38" s="307"/>
      <c r="AJ38" s="307"/>
      <c r="AK38" s="527"/>
      <c r="AL38" s="527"/>
      <c r="AM38" s="527"/>
      <c r="AN38" s="528" t="str">
        <f>IF($AC38=0,"",ROUNDDOWN($AC38*$AK37,0))</f>
        <v/>
      </c>
      <c r="AO38" s="529"/>
      <c r="AP38" s="529"/>
      <c r="AQ38" s="529"/>
      <c r="AR38" s="529"/>
      <c r="AS38" s="529"/>
      <c r="AT38" s="529"/>
      <c r="AU38" s="530"/>
    </row>
    <row r="39" spans="2:56" ht="12" customHeight="1">
      <c r="B39" s="531" t="s">
        <v>144</v>
      </c>
      <c r="C39" s="532"/>
      <c r="D39" s="532"/>
      <c r="E39" s="532"/>
      <c r="F39" s="532"/>
      <c r="G39" s="532"/>
      <c r="H39" s="532"/>
      <c r="I39" s="532"/>
      <c r="J39" s="532"/>
      <c r="K39" s="532"/>
      <c r="L39" s="532"/>
      <c r="M39" s="533"/>
      <c r="N39" s="507">
        <f>SUM(N29:S36)</f>
        <v>0</v>
      </c>
      <c r="O39" s="507"/>
      <c r="P39" s="507"/>
      <c r="Q39" s="507"/>
      <c r="R39" s="507"/>
      <c r="S39" s="507"/>
      <c r="T39" s="537"/>
      <c r="U39" s="537"/>
      <c r="V39" s="537"/>
      <c r="W39" s="507">
        <f>SUM(W29:AB36)</f>
        <v>0</v>
      </c>
      <c r="X39" s="507"/>
      <c r="Y39" s="507"/>
      <c r="Z39" s="507"/>
      <c r="AA39" s="507"/>
      <c r="AB39" s="507"/>
      <c r="AC39" s="37"/>
      <c r="AD39" s="38"/>
      <c r="AE39" s="89"/>
      <c r="AF39" s="89"/>
      <c r="AG39" s="89"/>
      <c r="AH39" s="89"/>
      <c r="AI39" s="89"/>
      <c r="AJ39" s="22"/>
      <c r="AK39" s="537"/>
      <c r="AL39" s="537"/>
      <c r="AM39" s="537"/>
      <c r="AN39" s="37"/>
      <c r="AO39" s="38"/>
      <c r="AP39" s="89"/>
      <c r="AQ39" s="89"/>
      <c r="AR39" s="89"/>
      <c r="AS39" s="89"/>
      <c r="AT39" s="89"/>
      <c r="AU39" s="28"/>
    </row>
    <row r="40" spans="2:56" ht="12" customHeight="1" thickBot="1">
      <c r="B40" s="534"/>
      <c r="C40" s="535"/>
      <c r="D40" s="535"/>
      <c r="E40" s="535"/>
      <c r="F40" s="535"/>
      <c r="G40" s="535"/>
      <c r="H40" s="535"/>
      <c r="I40" s="535"/>
      <c r="J40" s="535"/>
      <c r="K40" s="535"/>
      <c r="L40" s="535"/>
      <c r="M40" s="536"/>
      <c r="N40" s="508"/>
      <c r="O40" s="508"/>
      <c r="P40" s="508"/>
      <c r="Q40" s="508"/>
      <c r="R40" s="508"/>
      <c r="S40" s="508"/>
      <c r="T40" s="538"/>
      <c r="U40" s="538"/>
      <c r="V40" s="538"/>
      <c r="W40" s="508"/>
      <c r="X40" s="508"/>
      <c r="Y40" s="508"/>
      <c r="Z40" s="508"/>
      <c r="AA40" s="508"/>
      <c r="AB40" s="508"/>
      <c r="AC40" s="539">
        <f>SUM(AC30:AJ39)</f>
        <v>0</v>
      </c>
      <c r="AD40" s="540"/>
      <c r="AE40" s="540"/>
      <c r="AF40" s="540"/>
      <c r="AG40" s="540"/>
      <c r="AH40" s="540"/>
      <c r="AI40" s="540"/>
      <c r="AJ40" s="540"/>
      <c r="AK40" s="538"/>
      <c r="AL40" s="538"/>
      <c r="AM40" s="538"/>
      <c r="AN40" s="359">
        <f>SUM(AN30:AU38)</f>
        <v>0</v>
      </c>
      <c r="AO40" s="360"/>
      <c r="AP40" s="360"/>
      <c r="AQ40" s="360"/>
      <c r="AR40" s="360"/>
      <c r="AS40" s="360"/>
      <c r="AT40" s="360"/>
      <c r="AU40" s="363"/>
    </row>
    <row r="41" spans="2:56" ht="12" customHeight="1">
      <c r="B41" s="503" t="s">
        <v>289</v>
      </c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/>
      <c r="N41" s="504"/>
      <c r="O41" s="504"/>
      <c r="P41" s="504"/>
      <c r="Q41" s="504"/>
      <c r="R41" s="504"/>
      <c r="S41" s="504"/>
      <c r="T41" s="504"/>
      <c r="U41" s="504"/>
      <c r="V41" s="504"/>
      <c r="W41" s="507">
        <f>W$22+W$39+W$64+W$81</f>
        <v>0</v>
      </c>
      <c r="X41" s="507"/>
      <c r="Y41" s="507"/>
      <c r="Z41" s="507"/>
      <c r="AA41" s="507"/>
      <c r="AB41" s="507"/>
      <c r="AC41" s="509" t="s">
        <v>290</v>
      </c>
      <c r="AD41" s="510"/>
      <c r="AE41" s="510"/>
      <c r="AF41" s="510"/>
      <c r="AG41" s="510"/>
      <c r="AH41" s="510"/>
      <c r="AI41" s="510"/>
      <c r="AJ41" s="510"/>
      <c r="AK41" s="510"/>
      <c r="AL41" s="510"/>
      <c r="AM41" s="510"/>
      <c r="AN41" s="37"/>
      <c r="AO41" s="38"/>
      <c r="AP41" s="89"/>
      <c r="AQ41" s="89"/>
      <c r="AR41" s="89"/>
      <c r="AS41" s="89"/>
      <c r="AT41" s="89"/>
      <c r="AU41" s="28"/>
    </row>
    <row r="42" spans="2:56" ht="12" customHeight="1" thickBot="1">
      <c r="B42" s="505"/>
      <c r="C42" s="506"/>
      <c r="D42" s="506"/>
      <c r="E42" s="506"/>
      <c r="F42" s="506"/>
      <c r="G42" s="506"/>
      <c r="H42" s="506"/>
      <c r="I42" s="506"/>
      <c r="J42" s="506"/>
      <c r="K42" s="506"/>
      <c r="L42" s="506"/>
      <c r="M42" s="506"/>
      <c r="N42" s="506"/>
      <c r="O42" s="506"/>
      <c r="P42" s="506"/>
      <c r="Q42" s="506"/>
      <c r="R42" s="506"/>
      <c r="S42" s="506"/>
      <c r="T42" s="506"/>
      <c r="U42" s="506"/>
      <c r="V42" s="506"/>
      <c r="W42" s="508"/>
      <c r="X42" s="508"/>
      <c r="Y42" s="508"/>
      <c r="Z42" s="508"/>
      <c r="AA42" s="508"/>
      <c r="AB42" s="508"/>
      <c r="AC42" s="511"/>
      <c r="AD42" s="512"/>
      <c r="AE42" s="512"/>
      <c r="AF42" s="512"/>
      <c r="AG42" s="512"/>
      <c r="AH42" s="512"/>
      <c r="AI42" s="512"/>
      <c r="AJ42" s="512"/>
      <c r="AK42" s="512"/>
      <c r="AL42" s="512"/>
      <c r="AM42" s="512"/>
      <c r="AN42" s="359">
        <f>AN$23+AN$40+AN$65+AN$82</f>
        <v>0</v>
      </c>
      <c r="AO42" s="360"/>
      <c r="AP42" s="360"/>
      <c r="AQ42" s="360"/>
      <c r="AR42" s="360"/>
      <c r="AS42" s="360"/>
      <c r="AT42" s="360"/>
      <c r="AU42" s="363"/>
    </row>
    <row r="43" spans="2:56" ht="12" customHeight="1" thickBot="1">
      <c r="B43" s="34"/>
      <c r="C43" s="34"/>
      <c r="D43" s="34"/>
      <c r="E43" s="34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3"/>
      <c r="T43" s="103"/>
      <c r="U43" s="103"/>
      <c r="V43" s="103"/>
      <c r="W43" s="103"/>
      <c r="X43" s="103"/>
      <c r="Y43" s="69"/>
      <c r="Z43" s="69"/>
      <c r="AA43" s="69"/>
      <c r="AB43" s="69"/>
      <c r="AC43" s="69"/>
      <c r="AD43" s="69"/>
      <c r="AE43" s="104"/>
      <c r="AF43" s="104"/>
      <c r="AG43" s="104"/>
      <c r="AH43" s="104"/>
      <c r="AI43" s="33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</row>
    <row r="44" spans="2:56" ht="12" customHeight="1">
      <c r="K44" s="34"/>
      <c r="L44" s="34"/>
      <c r="M44" s="34"/>
      <c r="N44" s="425"/>
      <c r="O44" s="425"/>
      <c r="P44" s="425"/>
      <c r="Q44" s="425"/>
      <c r="R44" s="425"/>
      <c r="S44" s="425"/>
      <c r="T44" s="34"/>
      <c r="U44" s="34"/>
      <c r="V44" s="34"/>
      <c r="W44" s="499" t="s">
        <v>140</v>
      </c>
      <c r="X44" s="10"/>
      <c r="Y44" s="10"/>
      <c r="Z44" s="10"/>
      <c r="AA44" s="10"/>
      <c r="AB44" s="10"/>
      <c r="AC44" s="10"/>
      <c r="AD44" s="10"/>
      <c r="AE44" s="431" t="s">
        <v>124</v>
      </c>
      <c r="AF44" s="432"/>
      <c r="AG44" s="294" t="s">
        <v>17</v>
      </c>
      <c r="AH44" s="295"/>
      <c r="AI44" s="295"/>
      <c r="AJ44" s="431" t="s">
        <v>77</v>
      </c>
      <c r="AK44" s="201"/>
      <c r="AL44" s="432"/>
      <c r="AM44" s="431" t="s">
        <v>133</v>
      </c>
      <c r="AN44" s="432"/>
      <c r="AO44" s="433" t="s">
        <v>90</v>
      </c>
      <c r="AP44" s="433"/>
      <c r="AQ44" s="433"/>
      <c r="AR44" s="433"/>
      <c r="AS44" s="433"/>
      <c r="AT44" s="434" t="s">
        <v>91</v>
      </c>
      <c r="AU44" s="435"/>
      <c r="AZ44" s="126"/>
      <c r="BA44" s="126"/>
    </row>
    <row r="45" spans="2:56" ht="12" customHeight="1">
      <c r="B45" s="498" t="s">
        <v>229</v>
      </c>
      <c r="C45" s="498"/>
      <c r="D45" s="498"/>
      <c r="E45" s="498"/>
      <c r="F45" s="498"/>
      <c r="G45" s="498"/>
      <c r="H45" s="498"/>
      <c r="I45" s="498"/>
      <c r="J45" s="498"/>
      <c r="K45" s="498"/>
      <c r="L45" s="498"/>
      <c r="M45" s="498"/>
      <c r="N45" s="498"/>
      <c r="O45" s="498"/>
      <c r="P45" s="498"/>
      <c r="Q45" s="498"/>
      <c r="R45" s="498"/>
      <c r="S45" s="498"/>
      <c r="T45" s="498"/>
      <c r="U45" s="498"/>
      <c r="V45" s="498"/>
      <c r="W45" s="500"/>
      <c r="X45" s="401" t="str">
        <f>IF('事業所税の申告書（第44号様式）'!$B$15="","",'事業所税の申告書（第44号様式）'!$B$15)</f>
        <v/>
      </c>
      <c r="Y45" s="402"/>
      <c r="Z45" s="402"/>
      <c r="AA45" s="402"/>
      <c r="AB45" s="402"/>
      <c r="AC45" s="402"/>
      <c r="AD45" s="52" t="s">
        <v>99</v>
      </c>
      <c r="AE45" s="437" t="s">
        <v>130</v>
      </c>
      <c r="AF45" s="438"/>
      <c r="AG45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45" s="217"/>
      <c r="AI45" s="217"/>
      <c r="AJ45" s="230"/>
      <c r="AK45" s="217"/>
      <c r="AL45" s="218"/>
      <c r="AM45" s="230"/>
      <c r="AN45" s="218"/>
      <c r="AO45" s="441" t="str">
        <f>CONCATENATE('事業所税の申告書（第44号様式）'!$AK$4,'事業所税の申告書（第44号様式）'!$AL$4,'事業所税の申告書（第44号様式）'!$AM$4,'事業所税の申告書（第44号様式）'!$Z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45" s="441"/>
      <c r="AQ45" s="441"/>
      <c r="AR45" s="441"/>
      <c r="AS45" s="441"/>
      <c r="AT45" s="230"/>
      <c r="AU45" s="259"/>
      <c r="AV45" s="513" t="s">
        <v>230</v>
      </c>
    </row>
    <row r="46" spans="2:56" ht="12" customHeight="1"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N46" s="498"/>
      <c r="O46" s="498"/>
      <c r="P46" s="498"/>
      <c r="Q46" s="498"/>
      <c r="R46" s="498"/>
      <c r="S46" s="498"/>
      <c r="T46" s="498"/>
      <c r="U46" s="498"/>
      <c r="V46" s="498"/>
      <c r="W46" s="500"/>
      <c r="X46" s="31"/>
      <c r="Y46" s="30"/>
      <c r="Z46" s="30"/>
      <c r="AA46" s="30"/>
      <c r="AB46" s="30"/>
      <c r="AC46" s="30"/>
      <c r="AD46" s="30"/>
      <c r="AE46" s="439"/>
      <c r="AF46" s="440"/>
      <c r="AG46" s="231"/>
      <c r="AH46" s="263"/>
      <c r="AI46" s="263"/>
      <c r="AJ46" s="231"/>
      <c r="AK46" s="263"/>
      <c r="AL46" s="232"/>
      <c r="AM46" s="231"/>
      <c r="AN46" s="232"/>
      <c r="AO46" s="441"/>
      <c r="AP46" s="441"/>
      <c r="AQ46" s="441"/>
      <c r="AR46" s="441"/>
      <c r="AS46" s="441"/>
      <c r="AT46" s="231"/>
      <c r="AU46" s="260"/>
      <c r="AV46" s="513"/>
    </row>
    <row r="47" spans="2:56" ht="12" customHeight="1">
      <c r="B47" s="34"/>
      <c r="C47" s="34"/>
      <c r="D47" s="34"/>
      <c r="E47" s="34"/>
      <c r="F47" s="34"/>
      <c r="G47" s="34"/>
      <c r="H47" s="34"/>
      <c r="I47" s="34"/>
      <c r="J47" s="34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500"/>
      <c r="X47" s="401" t="str">
        <f>IF('事業所税の申告書（第44号様式）'!$K$15="","",'事業所税の申告書（第44号様式）'!$K$15)</f>
        <v/>
      </c>
      <c r="Y47" s="402"/>
      <c r="Z47" s="402"/>
      <c r="AA47" s="402"/>
      <c r="AB47" s="402"/>
      <c r="AC47" s="402"/>
      <c r="AD47" s="53" t="s">
        <v>100</v>
      </c>
      <c r="AE47" s="403" t="s">
        <v>106</v>
      </c>
      <c r="AF47" s="404"/>
      <c r="AG47" s="404"/>
      <c r="AH47" s="405"/>
      <c r="AI47" s="406" t="str">
        <f>IF('事業所税の申告書（第44号様式）'!$F$9="","",'事業所税の申告書（第44号様式）'!$F$9)</f>
        <v/>
      </c>
      <c r="AJ47" s="407"/>
      <c r="AK47" s="407"/>
      <c r="AL47" s="407"/>
      <c r="AM47" s="407"/>
      <c r="AN47" s="407"/>
      <c r="AO47" s="407"/>
      <c r="AP47" s="407"/>
      <c r="AQ47" s="407"/>
      <c r="AR47" s="407"/>
      <c r="AS47" s="407"/>
      <c r="AT47" s="407"/>
      <c r="AU47" s="408"/>
      <c r="AV47" s="513"/>
    </row>
    <row r="48" spans="2:56" ht="12" customHeight="1" thickBot="1">
      <c r="B48" s="34"/>
      <c r="C48" s="34"/>
      <c r="D48" s="34"/>
      <c r="E48" s="34"/>
      <c r="F48" s="34"/>
      <c r="G48" s="34"/>
      <c r="H48" s="34"/>
      <c r="I48" s="34"/>
      <c r="J48" s="34"/>
      <c r="K48" s="72"/>
      <c r="L48" s="72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500"/>
      <c r="X48" s="34"/>
      <c r="Y48" s="34"/>
      <c r="Z48" s="34"/>
      <c r="AA48" s="34"/>
      <c r="AB48" s="34"/>
      <c r="AC48" s="34"/>
      <c r="AD48" s="57"/>
      <c r="AE48" s="424" t="s">
        <v>107</v>
      </c>
      <c r="AF48" s="425"/>
      <c r="AG48" s="425"/>
      <c r="AH48" s="426"/>
      <c r="AI48" s="453"/>
      <c r="AJ48" s="454"/>
      <c r="AK48" s="454"/>
      <c r="AL48" s="454"/>
      <c r="AM48" s="454"/>
      <c r="AN48" s="454"/>
      <c r="AO48" s="454"/>
      <c r="AP48" s="454"/>
      <c r="AQ48" s="454"/>
      <c r="AR48" s="454"/>
      <c r="AS48" s="454"/>
      <c r="AT48" s="454"/>
      <c r="AU48" s="455"/>
      <c r="AV48" s="513"/>
    </row>
    <row r="49" spans="2:48" ht="12" customHeight="1">
      <c r="B49" s="73"/>
      <c r="C49" s="74"/>
      <c r="D49" s="74"/>
      <c r="E49" s="107"/>
      <c r="F49" s="417" t="s">
        <v>126</v>
      </c>
      <c r="G49" s="418"/>
      <c r="H49" s="418"/>
      <c r="I49" s="418"/>
      <c r="J49" s="419"/>
      <c r="K49" s="483"/>
      <c r="L49" s="484"/>
      <c r="M49" s="484"/>
      <c r="N49" s="484"/>
      <c r="O49" s="484"/>
      <c r="P49" s="484"/>
      <c r="Q49" s="484"/>
      <c r="R49" s="484"/>
      <c r="S49" s="484"/>
      <c r="T49" s="484"/>
      <c r="U49" s="484"/>
      <c r="V49" s="485"/>
      <c r="W49" s="486" t="s">
        <v>141</v>
      </c>
      <c r="X49" s="486"/>
      <c r="Y49" s="486"/>
      <c r="Z49" s="486"/>
      <c r="AA49" s="486"/>
      <c r="AB49" s="486"/>
      <c r="AC49" s="488" t="str">
        <f>IF($K49="","",INDEX($BB$3:$BC$84,MATCH($K49,$BB$3:$BB$84,0),2))</f>
        <v/>
      </c>
      <c r="AD49" s="488"/>
      <c r="AE49" s="488"/>
      <c r="AF49" s="488"/>
      <c r="AG49" s="488"/>
      <c r="AH49" s="488"/>
      <c r="AI49" s="488"/>
      <c r="AJ49" s="488"/>
      <c r="AK49" s="488"/>
      <c r="AL49" s="488"/>
      <c r="AM49" s="488"/>
      <c r="AN49" s="488"/>
      <c r="AO49" s="488"/>
      <c r="AP49" s="488"/>
      <c r="AQ49" s="488"/>
      <c r="AR49" s="488"/>
      <c r="AS49" s="488"/>
      <c r="AT49" s="488"/>
      <c r="AU49" s="489"/>
      <c r="AV49" s="245"/>
    </row>
    <row r="50" spans="2:48" ht="12" customHeight="1">
      <c r="B50" s="81"/>
      <c r="C50" s="41"/>
      <c r="D50" s="41"/>
      <c r="E50" s="106"/>
      <c r="F50" s="420"/>
      <c r="G50" s="421"/>
      <c r="H50" s="421"/>
      <c r="I50" s="421"/>
      <c r="J50" s="422"/>
      <c r="K50" s="254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6"/>
      <c r="W50" s="487"/>
      <c r="X50" s="487"/>
      <c r="Y50" s="487"/>
      <c r="Z50" s="487"/>
      <c r="AA50" s="487"/>
      <c r="AB50" s="487"/>
      <c r="AC50" s="490"/>
      <c r="AD50" s="490"/>
      <c r="AE50" s="490"/>
      <c r="AF50" s="490"/>
      <c r="AG50" s="490"/>
      <c r="AH50" s="490"/>
      <c r="AI50" s="490"/>
      <c r="AJ50" s="490"/>
      <c r="AK50" s="490"/>
      <c r="AL50" s="490"/>
      <c r="AM50" s="490"/>
      <c r="AN50" s="490"/>
      <c r="AO50" s="490"/>
      <c r="AP50" s="490"/>
      <c r="AQ50" s="490"/>
      <c r="AR50" s="490"/>
      <c r="AS50" s="490"/>
      <c r="AT50" s="490"/>
      <c r="AU50" s="491"/>
      <c r="AV50" s="245"/>
    </row>
    <row r="51" spans="2:48" ht="12" customHeight="1">
      <c r="B51" s="514" t="s">
        <v>231</v>
      </c>
      <c r="C51" s="479"/>
      <c r="D51" s="479"/>
      <c r="E51" s="479"/>
      <c r="F51" s="479"/>
      <c r="G51" s="479"/>
      <c r="H51" s="479"/>
      <c r="I51" s="479"/>
      <c r="J51" s="479"/>
      <c r="K51" s="479"/>
      <c r="L51" s="479"/>
      <c r="M51" s="480"/>
      <c r="N51" s="543" t="s">
        <v>18</v>
      </c>
      <c r="O51" s="544"/>
      <c r="P51" s="544"/>
      <c r="Q51" s="544"/>
      <c r="R51" s="544"/>
      <c r="S51" s="544"/>
      <c r="T51" s="544"/>
      <c r="U51" s="544"/>
      <c r="V51" s="544"/>
      <c r="W51" s="544"/>
      <c r="X51" s="544"/>
      <c r="Y51" s="544"/>
      <c r="Z51" s="544"/>
      <c r="AA51" s="544"/>
      <c r="AB51" s="544"/>
      <c r="AC51" s="544" t="s">
        <v>36</v>
      </c>
      <c r="AD51" s="544"/>
      <c r="AE51" s="544"/>
      <c r="AF51" s="544"/>
      <c r="AG51" s="544"/>
      <c r="AH51" s="544"/>
      <c r="AI51" s="544"/>
      <c r="AJ51" s="544"/>
      <c r="AK51" s="544"/>
      <c r="AL51" s="544"/>
      <c r="AM51" s="544"/>
      <c r="AN51" s="544"/>
      <c r="AO51" s="544"/>
      <c r="AP51" s="544"/>
      <c r="AQ51" s="544"/>
      <c r="AR51" s="544"/>
      <c r="AS51" s="544"/>
      <c r="AT51" s="544"/>
      <c r="AU51" s="545"/>
      <c r="AV51" s="245"/>
    </row>
    <row r="52" spans="2:48" ht="12" customHeight="1">
      <c r="B52" s="515"/>
      <c r="C52" s="516"/>
      <c r="D52" s="516"/>
      <c r="E52" s="516"/>
      <c r="F52" s="516"/>
      <c r="G52" s="516"/>
      <c r="H52" s="516"/>
      <c r="I52" s="516"/>
      <c r="J52" s="516"/>
      <c r="K52" s="516"/>
      <c r="L52" s="516"/>
      <c r="M52" s="517"/>
      <c r="N52" s="546" t="s">
        <v>283</v>
      </c>
      <c r="O52" s="547"/>
      <c r="P52" s="547"/>
      <c r="Q52" s="547"/>
      <c r="R52" s="547"/>
      <c r="S52" s="548"/>
      <c r="T52" s="550" t="s">
        <v>287</v>
      </c>
      <c r="U52" s="550"/>
      <c r="V52" s="550"/>
      <c r="W52" s="550" t="s">
        <v>284</v>
      </c>
      <c r="X52" s="550"/>
      <c r="Y52" s="550"/>
      <c r="Z52" s="550"/>
      <c r="AA52" s="550"/>
      <c r="AB52" s="550"/>
      <c r="AC52" s="546" t="s">
        <v>285</v>
      </c>
      <c r="AD52" s="404"/>
      <c r="AE52" s="404"/>
      <c r="AF52" s="404"/>
      <c r="AG52" s="404"/>
      <c r="AH52" s="404"/>
      <c r="AI52" s="404"/>
      <c r="AJ52" s="405"/>
      <c r="AK52" s="550" t="s">
        <v>286</v>
      </c>
      <c r="AL52" s="550"/>
      <c r="AM52" s="550"/>
      <c r="AN52" s="546" t="s">
        <v>288</v>
      </c>
      <c r="AO52" s="404"/>
      <c r="AP52" s="404"/>
      <c r="AQ52" s="404"/>
      <c r="AR52" s="404"/>
      <c r="AS52" s="404"/>
      <c r="AT52" s="404"/>
      <c r="AU52" s="552"/>
      <c r="AV52" s="245"/>
    </row>
    <row r="53" spans="2:48" ht="12" customHeight="1">
      <c r="B53" s="515"/>
      <c r="C53" s="516"/>
      <c r="D53" s="516"/>
      <c r="E53" s="516"/>
      <c r="F53" s="516"/>
      <c r="G53" s="516"/>
      <c r="H53" s="516"/>
      <c r="I53" s="516"/>
      <c r="J53" s="516"/>
      <c r="K53" s="516"/>
      <c r="L53" s="516"/>
      <c r="M53" s="517"/>
      <c r="N53" s="437"/>
      <c r="O53" s="549"/>
      <c r="P53" s="549"/>
      <c r="Q53" s="549"/>
      <c r="R53" s="549"/>
      <c r="S53" s="438"/>
      <c r="T53" s="551"/>
      <c r="U53" s="551"/>
      <c r="V53" s="551"/>
      <c r="W53" s="551"/>
      <c r="X53" s="551"/>
      <c r="Y53" s="551"/>
      <c r="Z53" s="551"/>
      <c r="AA53" s="551"/>
      <c r="AB53" s="551"/>
      <c r="AC53" s="420"/>
      <c r="AD53" s="421"/>
      <c r="AE53" s="421"/>
      <c r="AF53" s="421"/>
      <c r="AG53" s="421"/>
      <c r="AH53" s="421"/>
      <c r="AI53" s="421"/>
      <c r="AJ53" s="422"/>
      <c r="AK53" s="550"/>
      <c r="AL53" s="550"/>
      <c r="AM53" s="550"/>
      <c r="AN53" s="420"/>
      <c r="AO53" s="421"/>
      <c r="AP53" s="421"/>
      <c r="AQ53" s="421"/>
      <c r="AR53" s="421"/>
      <c r="AS53" s="421"/>
      <c r="AT53" s="421"/>
      <c r="AU53" s="553"/>
      <c r="AV53" s="245"/>
    </row>
    <row r="54" spans="2:48" ht="12" customHeight="1">
      <c r="B54" s="518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541"/>
      <c r="O54" s="541"/>
      <c r="P54" s="541"/>
      <c r="Q54" s="541"/>
      <c r="R54" s="541"/>
      <c r="S54" s="541"/>
      <c r="T54" s="527" t="str">
        <f>IF($N54=0,"",INDEX($AX$3:$BA$26,MATCH($B54,$AX$3:$AX$26,0),3))</f>
        <v/>
      </c>
      <c r="U54" s="527"/>
      <c r="V54" s="527"/>
      <c r="W54" s="542" t="str">
        <f>IF(N54=0,"",ROUNDDOWN($N54*$T54,2))</f>
        <v/>
      </c>
      <c r="X54" s="542"/>
      <c r="Y54" s="542"/>
      <c r="Z54" s="542"/>
      <c r="AA54" s="542"/>
      <c r="AB54" s="542"/>
      <c r="AC54" s="37"/>
      <c r="AD54" s="38"/>
      <c r="AE54" s="89" t="s">
        <v>37</v>
      </c>
      <c r="AF54" s="89"/>
      <c r="AG54" s="89" t="s">
        <v>32</v>
      </c>
      <c r="AH54" s="89"/>
      <c r="AI54" s="89" t="s">
        <v>31</v>
      </c>
      <c r="AJ54" s="22" t="s">
        <v>30</v>
      </c>
      <c r="AK54" s="527" t="str">
        <f>IF($AC55=0,"",INDEX($AX$3:$BA$26,MATCH($B54,$AX$3:$AX$26,0),4))</f>
        <v/>
      </c>
      <c r="AL54" s="527"/>
      <c r="AM54" s="527"/>
      <c r="AN54" s="37"/>
      <c r="AO54" s="38"/>
      <c r="AP54" s="89" t="s">
        <v>37</v>
      </c>
      <c r="AQ54" s="89"/>
      <c r="AR54" s="89" t="s">
        <v>32</v>
      </c>
      <c r="AS54" s="89"/>
      <c r="AT54" s="89" t="s">
        <v>31</v>
      </c>
      <c r="AU54" s="28" t="s">
        <v>30</v>
      </c>
      <c r="AV54" s="245"/>
    </row>
    <row r="55" spans="2:48" ht="12" customHeight="1">
      <c r="B55" s="519" t="str">
        <f>IF($B54=0,"",INDEX($AX$3:$AY$26,MATCH($B54,$AX$3:$AX$26,0),2))</f>
        <v/>
      </c>
      <c r="C55" s="394"/>
      <c r="D55" s="394"/>
      <c r="E55" s="394"/>
      <c r="F55" s="394"/>
      <c r="G55" s="394"/>
      <c r="H55" s="394"/>
      <c r="I55" s="394"/>
      <c r="J55" s="394"/>
      <c r="K55" s="394"/>
      <c r="L55" s="394"/>
      <c r="M55" s="394"/>
      <c r="N55" s="541"/>
      <c r="O55" s="541"/>
      <c r="P55" s="541"/>
      <c r="Q55" s="541"/>
      <c r="R55" s="541"/>
      <c r="S55" s="541"/>
      <c r="T55" s="527"/>
      <c r="U55" s="527"/>
      <c r="V55" s="527"/>
      <c r="W55" s="542"/>
      <c r="X55" s="542"/>
      <c r="Y55" s="542"/>
      <c r="Z55" s="542"/>
      <c r="AA55" s="542"/>
      <c r="AB55" s="542"/>
      <c r="AC55" s="306"/>
      <c r="AD55" s="307"/>
      <c r="AE55" s="307"/>
      <c r="AF55" s="307"/>
      <c r="AG55" s="307"/>
      <c r="AH55" s="307"/>
      <c r="AI55" s="307"/>
      <c r="AJ55" s="307"/>
      <c r="AK55" s="527"/>
      <c r="AL55" s="527"/>
      <c r="AM55" s="527"/>
      <c r="AN55" s="528" t="str">
        <f>IF($AC55=0,"",ROUNDDOWN($AC55*$AK54,0))</f>
        <v/>
      </c>
      <c r="AO55" s="529"/>
      <c r="AP55" s="529"/>
      <c r="AQ55" s="529"/>
      <c r="AR55" s="529"/>
      <c r="AS55" s="529"/>
      <c r="AT55" s="529"/>
      <c r="AU55" s="530"/>
      <c r="AV55" s="245"/>
    </row>
    <row r="56" spans="2:48" ht="12" customHeight="1">
      <c r="B56" s="518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541"/>
      <c r="O56" s="541"/>
      <c r="P56" s="541"/>
      <c r="Q56" s="541"/>
      <c r="R56" s="541"/>
      <c r="S56" s="541"/>
      <c r="T56" s="527" t="str">
        <f t="shared" ref="T56" si="6">IF($N56=0,"",INDEX($AX$3:$BA$26,MATCH($B56,$AX$3:$AX$26,0),3))</f>
        <v/>
      </c>
      <c r="U56" s="527"/>
      <c r="V56" s="527"/>
      <c r="W56" s="542" t="str">
        <f>IF(N56=0,"",ROUNDDOWN($N56*$T56,2))</f>
        <v/>
      </c>
      <c r="X56" s="542"/>
      <c r="Y56" s="542"/>
      <c r="Z56" s="542"/>
      <c r="AA56" s="542"/>
      <c r="AB56" s="542"/>
      <c r="AC56" s="37"/>
      <c r="AD56" s="38"/>
      <c r="AE56" s="89"/>
      <c r="AF56" s="89"/>
      <c r="AG56" s="89"/>
      <c r="AH56" s="89"/>
      <c r="AI56" s="89"/>
      <c r="AJ56" s="22"/>
      <c r="AK56" s="527" t="str">
        <f>IF($AC57=0,"",INDEX($AX$3:$BA$26,MATCH($B56,$AX$3:$AX$26,0),4))</f>
        <v/>
      </c>
      <c r="AL56" s="527"/>
      <c r="AM56" s="527"/>
      <c r="AN56" s="128"/>
      <c r="AO56" s="129"/>
      <c r="AP56" s="130"/>
      <c r="AQ56" s="130"/>
      <c r="AR56" s="130"/>
      <c r="AS56" s="130"/>
      <c r="AT56" s="130"/>
      <c r="AU56" s="131"/>
      <c r="AV56" s="125"/>
    </row>
    <row r="57" spans="2:48" ht="12" customHeight="1">
      <c r="B57" s="519" t="str">
        <f>IF($B56=0,"",INDEX($AX$3:$AY$26,MATCH($B56,$AX$3:$AX$26,0),2))</f>
        <v/>
      </c>
      <c r="C57" s="394"/>
      <c r="D57" s="394"/>
      <c r="E57" s="394"/>
      <c r="F57" s="394"/>
      <c r="G57" s="394"/>
      <c r="H57" s="394"/>
      <c r="I57" s="394"/>
      <c r="J57" s="394"/>
      <c r="K57" s="394"/>
      <c r="L57" s="394"/>
      <c r="M57" s="394"/>
      <c r="N57" s="541"/>
      <c r="O57" s="541"/>
      <c r="P57" s="541"/>
      <c r="Q57" s="541"/>
      <c r="R57" s="541"/>
      <c r="S57" s="541"/>
      <c r="T57" s="527"/>
      <c r="U57" s="527"/>
      <c r="V57" s="527"/>
      <c r="W57" s="542"/>
      <c r="X57" s="542"/>
      <c r="Y57" s="542"/>
      <c r="Z57" s="542"/>
      <c r="AA57" s="542"/>
      <c r="AB57" s="542"/>
      <c r="AC57" s="306"/>
      <c r="AD57" s="307"/>
      <c r="AE57" s="307"/>
      <c r="AF57" s="307"/>
      <c r="AG57" s="307"/>
      <c r="AH57" s="307"/>
      <c r="AI57" s="307"/>
      <c r="AJ57" s="307"/>
      <c r="AK57" s="527"/>
      <c r="AL57" s="527"/>
      <c r="AM57" s="527"/>
      <c r="AN57" s="528" t="str">
        <f>IF($AC57=0,"",ROUNDDOWN($AC57*$AK56,0))</f>
        <v/>
      </c>
      <c r="AO57" s="529"/>
      <c r="AP57" s="529"/>
      <c r="AQ57" s="529"/>
      <c r="AR57" s="529"/>
      <c r="AS57" s="529"/>
      <c r="AT57" s="529"/>
      <c r="AU57" s="530"/>
    </row>
    <row r="58" spans="2:48" ht="12" customHeight="1">
      <c r="B58" s="518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541"/>
      <c r="O58" s="541"/>
      <c r="P58" s="541"/>
      <c r="Q58" s="541"/>
      <c r="R58" s="541"/>
      <c r="S58" s="541"/>
      <c r="T58" s="527" t="str">
        <f t="shared" ref="T58" si="7">IF($N58=0,"",INDEX($AX$3:$BA$26,MATCH($B58,$AX$3:$AX$26,0),3))</f>
        <v/>
      </c>
      <c r="U58" s="527"/>
      <c r="V58" s="527"/>
      <c r="W58" s="542" t="str">
        <f>IF(N58=0,"",ROUNDDOWN($N58*$T58,2))</f>
        <v/>
      </c>
      <c r="X58" s="542"/>
      <c r="Y58" s="542"/>
      <c r="Z58" s="542"/>
      <c r="AA58" s="542"/>
      <c r="AB58" s="542"/>
      <c r="AC58" s="37"/>
      <c r="AD58" s="38"/>
      <c r="AE58" s="89"/>
      <c r="AF58" s="89"/>
      <c r="AG58" s="89"/>
      <c r="AH58" s="89"/>
      <c r="AI58" s="89"/>
      <c r="AJ58" s="22"/>
      <c r="AK58" s="527" t="str">
        <f>IF($AC59=0,"",INDEX($AX$3:$BA$26,MATCH($B58,$AX$3:$AX$26,0),4))</f>
        <v/>
      </c>
      <c r="AL58" s="527"/>
      <c r="AM58" s="527"/>
      <c r="AN58" s="128"/>
      <c r="AO58" s="129"/>
      <c r="AP58" s="130"/>
      <c r="AQ58" s="130"/>
      <c r="AR58" s="130"/>
      <c r="AS58" s="130"/>
      <c r="AT58" s="130"/>
      <c r="AU58" s="131"/>
    </row>
    <row r="59" spans="2:48" ht="12" customHeight="1">
      <c r="B59" s="519" t="str">
        <f>IF($B58=0,"",INDEX($AX$3:$AY$26,MATCH($B58,$AX$3:$AX$26,0),2))</f>
        <v/>
      </c>
      <c r="C59" s="394"/>
      <c r="D59" s="394"/>
      <c r="E59" s="394"/>
      <c r="F59" s="394"/>
      <c r="G59" s="394"/>
      <c r="H59" s="394"/>
      <c r="I59" s="394"/>
      <c r="J59" s="394"/>
      <c r="K59" s="394"/>
      <c r="L59" s="394"/>
      <c r="M59" s="394"/>
      <c r="N59" s="541"/>
      <c r="O59" s="541"/>
      <c r="P59" s="541"/>
      <c r="Q59" s="541"/>
      <c r="R59" s="541"/>
      <c r="S59" s="541"/>
      <c r="T59" s="527"/>
      <c r="U59" s="527"/>
      <c r="V59" s="527"/>
      <c r="W59" s="542"/>
      <c r="X59" s="542"/>
      <c r="Y59" s="542"/>
      <c r="Z59" s="542"/>
      <c r="AA59" s="542"/>
      <c r="AB59" s="542"/>
      <c r="AC59" s="306"/>
      <c r="AD59" s="307"/>
      <c r="AE59" s="307"/>
      <c r="AF59" s="307"/>
      <c r="AG59" s="307"/>
      <c r="AH59" s="307"/>
      <c r="AI59" s="307"/>
      <c r="AJ59" s="307"/>
      <c r="AK59" s="527"/>
      <c r="AL59" s="527"/>
      <c r="AM59" s="527"/>
      <c r="AN59" s="528" t="str">
        <f>IF($AC59=0,"",ROUNDDOWN($AC59*$AK58,0))</f>
        <v/>
      </c>
      <c r="AO59" s="529"/>
      <c r="AP59" s="529"/>
      <c r="AQ59" s="529"/>
      <c r="AR59" s="529"/>
      <c r="AS59" s="529"/>
      <c r="AT59" s="529"/>
      <c r="AU59" s="530"/>
    </row>
    <row r="60" spans="2:48" ht="12" customHeight="1">
      <c r="B60" s="518"/>
      <c r="C60" s="225"/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541"/>
      <c r="O60" s="541"/>
      <c r="P60" s="541"/>
      <c r="Q60" s="541"/>
      <c r="R60" s="541"/>
      <c r="S60" s="541"/>
      <c r="T60" s="527" t="str">
        <f t="shared" ref="T60" si="8">IF($N60=0,"",INDEX($AX$3:$BA$26,MATCH($B60,$AX$3:$AX$26,0),3))</f>
        <v/>
      </c>
      <c r="U60" s="527"/>
      <c r="V60" s="527"/>
      <c r="W60" s="542" t="str">
        <f>IF(N60=0,"",ROUNDDOWN($N60*$T60,2))</f>
        <v/>
      </c>
      <c r="X60" s="542"/>
      <c r="Y60" s="542"/>
      <c r="Z60" s="542"/>
      <c r="AA60" s="542"/>
      <c r="AB60" s="542"/>
      <c r="AC60" s="37"/>
      <c r="AD60" s="38"/>
      <c r="AE60" s="89"/>
      <c r="AF60" s="89"/>
      <c r="AG60" s="89"/>
      <c r="AH60" s="89"/>
      <c r="AI60" s="89"/>
      <c r="AJ60" s="22"/>
      <c r="AK60" s="527" t="str">
        <f>IF($AC61=0,"",INDEX($AX$3:$BA$26,MATCH($B60,$AX$3:$AX$26,0),4))</f>
        <v/>
      </c>
      <c r="AL60" s="527"/>
      <c r="AM60" s="527"/>
      <c r="AN60" s="128"/>
      <c r="AO60" s="129"/>
      <c r="AP60" s="130"/>
      <c r="AQ60" s="130"/>
      <c r="AR60" s="130"/>
      <c r="AS60" s="130"/>
      <c r="AT60" s="130"/>
      <c r="AU60" s="131"/>
    </row>
    <row r="61" spans="2:48" ht="12" customHeight="1">
      <c r="B61" s="519" t="str">
        <f>IF($B60=0,"",INDEX($AX$3:$AY$26,MATCH($B60,$AX$3:$AX$26,0),2))</f>
        <v/>
      </c>
      <c r="C61" s="394"/>
      <c r="D61" s="394"/>
      <c r="E61" s="394"/>
      <c r="F61" s="394"/>
      <c r="G61" s="394"/>
      <c r="H61" s="394"/>
      <c r="I61" s="394"/>
      <c r="J61" s="394"/>
      <c r="K61" s="394"/>
      <c r="L61" s="394"/>
      <c r="M61" s="394"/>
      <c r="N61" s="541"/>
      <c r="O61" s="541"/>
      <c r="P61" s="541"/>
      <c r="Q61" s="541"/>
      <c r="R61" s="541"/>
      <c r="S61" s="541"/>
      <c r="T61" s="527"/>
      <c r="U61" s="527"/>
      <c r="V61" s="527"/>
      <c r="W61" s="542"/>
      <c r="X61" s="542"/>
      <c r="Y61" s="542"/>
      <c r="Z61" s="542"/>
      <c r="AA61" s="542"/>
      <c r="AB61" s="542"/>
      <c r="AC61" s="306"/>
      <c r="AD61" s="307"/>
      <c r="AE61" s="307"/>
      <c r="AF61" s="307"/>
      <c r="AG61" s="307"/>
      <c r="AH61" s="307"/>
      <c r="AI61" s="307"/>
      <c r="AJ61" s="307"/>
      <c r="AK61" s="527"/>
      <c r="AL61" s="527"/>
      <c r="AM61" s="527"/>
      <c r="AN61" s="528" t="str">
        <f>IF($AC61=0,"",ROUNDDOWN($AC61*$AK60,0))</f>
        <v/>
      </c>
      <c r="AO61" s="529"/>
      <c r="AP61" s="529"/>
      <c r="AQ61" s="529"/>
      <c r="AR61" s="529"/>
      <c r="AS61" s="529"/>
      <c r="AT61" s="529"/>
      <c r="AU61" s="530"/>
    </row>
    <row r="62" spans="2:48" ht="12" customHeight="1">
      <c r="B62" s="520" t="s">
        <v>252</v>
      </c>
      <c r="C62" s="364"/>
      <c r="D62" s="364"/>
      <c r="E62" s="364"/>
      <c r="F62" s="364"/>
      <c r="G62" s="364"/>
      <c r="H62" s="364"/>
      <c r="I62" s="364"/>
      <c r="J62" s="364"/>
      <c r="K62" s="364"/>
      <c r="L62" s="364"/>
      <c r="M62" s="364"/>
      <c r="N62" s="521"/>
      <c r="O62" s="522"/>
      <c r="P62" s="522"/>
      <c r="Q62" s="522"/>
      <c r="R62" s="522"/>
      <c r="S62" s="522"/>
      <c r="T62" s="522"/>
      <c r="U62" s="522"/>
      <c r="V62" s="522"/>
      <c r="W62" s="522"/>
      <c r="X62" s="522"/>
      <c r="Y62" s="522"/>
      <c r="Z62" s="522"/>
      <c r="AA62" s="522"/>
      <c r="AB62" s="523"/>
      <c r="AC62" s="37"/>
      <c r="AD62" s="38"/>
      <c r="AE62" s="89"/>
      <c r="AF62" s="89"/>
      <c r="AG62" s="89"/>
      <c r="AH62" s="89"/>
      <c r="AI62" s="89"/>
      <c r="AJ62" s="22"/>
      <c r="AK62" s="527" t="str">
        <f>IF($AC63=0,"",INDEX($AX$3:$BA$26,MATCH($B62,$AX$3:$AX$26,0),4))</f>
        <v/>
      </c>
      <c r="AL62" s="527"/>
      <c r="AM62" s="527"/>
      <c r="AN62" s="128"/>
      <c r="AO62" s="129"/>
      <c r="AP62" s="130"/>
      <c r="AQ62" s="130"/>
      <c r="AR62" s="130"/>
      <c r="AS62" s="130"/>
      <c r="AT62" s="130"/>
      <c r="AU62" s="131"/>
    </row>
    <row r="63" spans="2:48" ht="12" customHeight="1">
      <c r="B63" s="519" t="str">
        <f>IF($B62=0,"",INDEX($AX$3:$AY$26,MATCH($B62,$AX$3:$AX$26,0),2))</f>
        <v>（雇用改善助成対象事業所）</v>
      </c>
      <c r="C63" s="394"/>
      <c r="D63" s="394"/>
      <c r="E63" s="394"/>
      <c r="F63" s="394"/>
      <c r="G63" s="394"/>
      <c r="H63" s="394"/>
      <c r="I63" s="394"/>
      <c r="J63" s="394"/>
      <c r="K63" s="394"/>
      <c r="L63" s="394"/>
      <c r="M63" s="394"/>
      <c r="N63" s="524"/>
      <c r="O63" s="525"/>
      <c r="P63" s="525"/>
      <c r="Q63" s="525"/>
      <c r="R63" s="525"/>
      <c r="S63" s="525"/>
      <c r="T63" s="525"/>
      <c r="U63" s="525"/>
      <c r="V63" s="525"/>
      <c r="W63" s="525"/>
      <c r="X63" s="525"/>
      <c r="Y63" s="525"/>
      <c r="Z63" s="525"/>
      <c r="AA63" s="525"/>
      <c r="AB63" s="526"/>
      <c r="AC63" s="306"/>
      <c r="AD63" s="307"/>
      <c r="AE63" s="307"/>
      <c r="AF63" s="307"/>
      <c r="AG63" s="307"/>
      <c r="AH63" s="307"/>
      <c r="AI63" s="307"/>
      <c r="AJ63" s="307"/>
      <c r="AK63" s="527"/>
      <c r="AL63" s="527"/>
      <c r="AM63" s="527"/>
      <c r="AN63" s="528" t="str">
        <f>IF($AC63=0,"",ROUNDDOWN($AC63*$AK62,0))</f>
        <v/>
      </c>
      <c r="AO63" s="529"/>
      <c r="AP63" s="529"/>
      <c r="AQ63" s="529"/>
      <c r="AR63" s="529"/>
      <c r="AS63" s="529"/>
      <c r="AT63" s="529"/>
      <c r="AU63" s="530"/>
    </row>
    <row r="64" spans="2:48" ht="12" customHeight="1">
      <c r="B64" s="531" t="s">
        <v>144</v>
      </c>
      <c r="C64" s="532"/>
      <c r="D64" s="532"/>
      <c r="E64" s="532"/>
      <c r="F64" s="532"/>
      <c r="G64" s="532"/>
      <c r="H64" s="532"/>
      <c r="I64" s="532"/>
      <c r="J64" s="532"/>
      <c r="K64" s="532"/>
      <c r="L64" s="532"/>
      <c r="M64" s="533"/>
      <c r="N64" s="507">
        <f>SUM(N54:S61)</f>
        <v>0</v>
      </c>
      <c r="O64" s="507"/>
      <c r="P64" s="507"/>
      <c r="Q64" s="507"/>
      <c r="R64" s="507"/>
      <c r="S64" s="507"/>
      <c r="T64" s="537"/>
      <c r="U64" s="537"/>
      <c r="V64" s="537"/>
      <c r="W64" s="507">
        <f>SUM(W54:AB61)</f>
        <v>0</v>
      </c>
      <c r="X64" s="507"/>
      <c r="Y64" s="507"/>
      <c r="Z64" s="507"/>
      <c r="AA64" s="507"/>
      <c r="AB64" s="507"/>
      <c r="AC64" s="37"/>
      <c r="AD64" s="38"/>
      <c r="AE64" s="89"/>
      <c r="AF64" s="89"/>
      <c r="AG64" s="89"/>
      <c r="AH64" s="89"/>
      <c r="AI64" s="89"/>
      <c r="AJ64" s="22"/>
      <c r="AK64" s="537"/>
      <c r="AL64" s="537"/>
      <c r="AM64" s="537"/>
      <c r="AN64" s="37"/>
      <c r="AO64" s="38"/>
      <c r="AP64" s="89"/>
      <c r="AQ64" s="89"/>
      <c r="AR64" s="89"/>
      <c r="AS64" s="89"/>
      <c r="AT64" s="89"/>
      <c r="AU64" s="28"/>
    </row>
    <row r="65" spans="2:47" ht="12" customHeight="1" thickBot="1">
      <c r="B65" s="534"/>
      <c r="C65" s="535"/>
      <c r="D65" s="535"/>
      <c r="E65" s="535"/>
      <c r="F65" s="535"/>
      <c r="G65" s="535"/>
      <c r="H65" s="535"/>
      <c r="I65" s="535"/>
      <c r="J65" s="535"/>
      <c r="K65" s="535"/>
      <c r="L65" s="535"/>
      <c r="M65" s="536"/>
      <c r="N65" s="508"/>
      <c r="O65" s="508"/>
      <c r="P65" s="508"/>
      <c r="Q65" s="508"/>
      <c r="R65" s="508"/>
      <c r="S65" s="508"/>
      <c r="T65" s="538"/>
      <c r="U65" s="538"/>
      <c r="V65" s="538"/>
      <c r="W65" s="508"/>
      <c r="X65" s="508"/>
      <c r="Y65" s="508"/>
      <c r="Z65" s="508"/>
      <c r="AA65" s="508"/>
      <c r="AB65" s="508"/>
      <c r="AC65" s="539">
        <f>SUM(AC55:AJ64)</f>
        <v>0</v>
      </c>
      <c r="AD65" s="540"/>
      <c r="AE65" s="540"/>
      <c r="AF65" s="540"/>
      <c r="AG65" s="540"/>
      <c r="AH65" s="540"/>
      <c r="AI65" s="540"/>
      <c r="AJ65" s="540"/>
      <c r="AK65" s="538"/>
      <c r="AL65" s="538"/>
      <c r="AM65" s="538"/>
      <c r="AN65" s="359">
        <f>SUM(AN55:AU63)</f>
        <v>0</v>
      </c>
      <c r="AO65" s="360"/>
      <c r="AP65" s="360"/>
      <c r="AQ65" s="360"/>
      <c r="AR65" s="360"/>
      <c r="AS65" s="360"/>
      <c r="AT65" s="360"/>
      <c r="AU65" s="363"/>
    </row>
    <row r="66" spans="2:47" ht="12" customHeight="1">
      <c r="B66" s="73"/>
      <c r="C66" s="74"/>
      <c r="D66" s="74"/>
      <c r="E66" s="107"/>
      <c r="F66" s="417" t="s">
        <v>126</v>
      </c>
      <c r="G66" s="418"/>
      <c r="H66" s="418"/>
      <c r="I66" s="418"/>
      <c r="J66" s="419"/>
      <c r="K66" s="483"/>
      <c r="L66" s="484"/>
      <c r="M66" s="484"/>
      <c r="N66" s="484"/>
      <c r="O66" s="484"/>
      <c r="P66" s="484"/>
      <c r="Q66" s="484"/>
      <c r="R66" s="484"/>
      <c r="S66" s="484"/>
      <c r="T66" s="484"/>
      <c r="U66" s="484"/>
      <c r="V66" s="485"/>
      <c r="W66" s="486" t="s">
        <v>141</v>
      </c>
      <c r="X66" s="486"/>
      <c r="Y66" s="486"/>
      <c r="Z66" s="486"/>
      <c r="AA66" s="486"/>
      <c r="AB66" s="486"/>
      <c r="AC66" s="488" t="str">
        <f>IF($K66="","",INDEX($BB$3:$BC$84,MATCH($K66,$BB$3:$BB$84,0),2))</f>
        <v/>
      </c>
      <c r="AD66" s="488"/>
      <c r="AE66" s="488"/>
      <c r="AF66" s="488"/>
      <c r="AG66" s="488"/>
      <c r="AH66" s="488"/>
      <c r="AI66" s="488"/>
      <c r="AJ66" s="488"/>
      <c r="AK66" s="488"/>
      <c r="AL66" s="488"/>
      <c r="AM66" s="488"/>
      <c r="AN66" s="488"/>
      <c r="AO66" s="488"/>
      <c r="AP66" s="488"/>
      <c r="AQ66" s="488"/>
      <c r="AR66" s="488"/>
      <c r="AS66" s="488"/>
      <c r="AT66" s="488"/>
      <c r="AU66" s="489"/>
    </row>
    <row r="67" spans="2:47" ht="12" customHeight="1">
      <c r="B67" s="81"/>
      <c r="C67" s="41"/>
      <c r="D67" s="41"/>
      <c r="E67" s="106"/>
      <c r="F67" s="420"/>
      <c r="G67" s="421"/>
      <c r="H67" s="421"/>
      <c r="I67" s="421"/>
      <c r="J67" s="422"/>
      <c r="K67" s="254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6"/>
      <c r="W67" s="487"/>
      <c r="X67" s="487"/>
      <c r="Y67" s="487"/>
      <c r="Z67" s="487"/>
      <c r="AA67" s="487"/>
      <c r="AB67" s="487"/>
      <c r="AC67" s="490"/>
      <c r="AD67" s="490"/>
      <c r="AE67" s="490"/>
      <c r="AF67" s="490"/>
      <c r="AG67" s="490"/>
      <c r="AH67" s="490"/>
      <c r="AI67" s="490"/>
      <c r="AJ67" s="490"/>
      <c r="AK67" s="490"/>
      <c r="AL67" s="490"/>
      <c r="AM67" s="490"/>
      <c r="AN67" s="490"/>
      <c r="AO67" s="490"/>
      <c r="AP67" s="490"/>
      <c r="AQ67" s="490"/>
      <c r="AR67" s="490"/>
      <c r="AS67" s="490"/>
      <c r="AT67" s="490"/>
      <c r="AU67" s="491"/>
    </row>
    <row r="68" spans="2:47" ht="12" customHeight="1">
      <c r="B68" s="514" t="s">
        <v>231</v>
      </c>
      <c r="C68" s="479"/>
      <c r="D68" s="479"/>
      <c r="E68" s="479"/>
      <c r="F68" s="479"/>
      <c r="G68" s="479"/>
      <c r="H68" s="479"/>
      <c r="I68" s="479"/>
      <c r="J68" s="479"/>
      <c r="K68" s="479"/>
      <c r="L68" s="479"/>
      <c r="M68" s="480"/>
      <c r="N68" s="543" t="s">
        <v>18</v>
      </c>
      <c r="O68" s="544"/>
      <c r="P68" s="544"/>
      <c r="Q68" s="544"/>
      <c r="R68" s="544"/>
      <c r="S68" s="544"/>
      <c r="T68" s="544"/>
      <c r="U68" s="544"/>
      <c r="V68" s="544"/>
      <c r="W68" s="544"/>
      <c r="X68" s="544"/>
      <c r="Y68" s="544"/>
      <c r="Z68" s="544"/>
      <c r="AA68" s="544"/>
      <c r="AB68" s="544"/>
      <c r="AC68" s="544" t="s">
        <v>36</v>
      </c>
      <c r="AD68" s="544"/>
      <c r="AE68" s="544"/>
      <c r="AF68" s="544"/>
      <c r="AG68" s="544"/>
      <c r="AH68" s="544"/>
      <c r="AI68" s="544"/>
      <c r="AJ68" s="544"/>
      <c r="AK68" s="544"/>
      <c r="AL68" s="544"/>
      <c r="AM68" s="544"/>
      <c r="AN68" s="544"/>
      <c r="AO68" s="544"/>
      <c r="AP68" s="544"/>
      <c r="AQ68" s="544"/>
      <c r="AR68" s="544"/>
      <c r="AS68" s="544"/>
      <c r="AT68" s="544"/>
      <c r="AU68" s="545"/>
    </row>
    <row r="69" spans="2:47" ht="12" customHeight="1">
      <c r="B69" s="515"/>
      <c r="C69" s="516"/>
      <c r="D69" s="516"/>
      <c r="E69" s="516"/>
      <c r="F69" s="516"/>
      <c r="G69" s="516"/>
      <c r="H69" s="516"/>
      <c r="I69" s="516"/>
      <c r="J69" s="516"/>
      <c r="K69" s="516"/>
      <c r="L69" s="516"/>
      <c r="M69" s="517"/>
      <c r="N69" s="546" t="s">
        <v>283</v>
      </c>
      <c r="O69" s="547"/>
      <c r="P69" s="547"/>
      <c r="Q69" s="547"/>
      <c r="R69" s="547"/>
      <c r="S69" s="548"/>
      <c r="T69" s="550" t="s">
        <v>287</v>
      </c>
      <c r="U69" s="550"/>
      <c r="V69" s="550"/>
      <c r="W69" s="550" t="s">
        <v>284</v>
      </c>
      <c r="X69" s="550"/>
      <c r="Y69" s="550"/>
      <c r="Z69" s="550"/>
      <c r="AA69" s="550"/>
      <c r="AB69" s="550"/>
      <c r="AC69" s="546" t="s">
        <v>285</v>
      </c>
      <c r="AD69" s="404"/>
      <c r="AE69" s="404"/>
      <c r="AF69" s="404"/>
      <c r="AG69" s="404"/>
      <c r="AH69" s="404"/>
      <c r="AI69" s="404"/>
      <c r="AJ69" s="405"/>
      <c r="AK69" s="550" t="s">
        <v>286</v>
      </c>
      <c r="AL69" s="550"/>
      <c r="AM69" s="550"/>
      <c r="AN69" s="546" t="s">
        <v>288</v>
      </c>
      <c r="AO69" s="404"/>
      <c r="AP69" s="404"/>
      <c r="AQ69" s="404"/>
      <c r="AR69" s="404"/>
      <c r="AS69" s="404"/>
      <c r="AT69" s="404"/>
      <c r="AU69" s="552"/>
    </row>
    <row r="70" spans="2:47" ht="12" customHeight="1">
      <c r="B70" s="515"/>
      <c r="C70" s="516"/>
      <c r="D70" s="516"/>
      <c r="E70" s="516"/>
      <c r="F70" s="516"/>
      <c r="G70" s="516"/>
      <c r="H70" s="516"/>
      <c r="I70" s="516"/>
      <c r="J70" s="516"/>
      <c r="K70" s="516"/>
      <c r="L70" s="516"/>
      <c r="M70" s="517"/>
      <c r="N70" s="437"/>
      <c r="O70" s="549"/>
      <c r="P70" s="549"/>
      <c r="Q70" s="549"/>
      <c r="R70" s="549"/>
      <c r="S70" s="438"/>
      <c r="T70" s="551"/>
      <c r="U70" s="551"/>
      <c r="V70" s="551"/>
      <c r="W70" s="551"/>
      <c r="X70" s="551"/>
      <c r="Y70" s="551"/>
      <c r="Z70" s="551"/>
      <c r="AA70" s="551"/>
      <c r="AB70" s="551"/>
      <c r="AC70" s="420"/>
      <c r="AD70" s="421"/>
      <c r="AE70" s="421"/>
      <c r="AF70" s="421"/>
      <c r="AG70" s="421"/>
      <c r="AH70" s="421"/>
      <c r="AI70" s="421"/>
      <c r="AJ70" s="422"/>
      <c r="AK70" s="550"/>
      <c r="AL70" s="550"/>
      <c r="AM70" s="550"/>
      <c r="AN70" s="420"/>
      <c r="AO70" s="421"/>
      <c r="AP70" s="421"/>
      <c r="AQ70" s="421"/>
      <c r="AR70" s="421"/>
      <c r="AS70" s="421"/>
      <c r="AT70" s="421"/>
      <c r="AU70" s="553"/>
    </row>
    <row r="71" spans="2:47" ht="12" customHeight="1">
      <c r="B71" s="518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541"/>
      <c r="O71" s="541"/>
      <c r="P71" s="541"/>
      <c r="Q71" s="541"/>
      <c r="R71" s="541"/>
      <c r="S71" s="541"/>
      <c r="T71" s="527" t="str">
        <f>IF($N71=0,"",INDEX($AX$3:$BA$26,MATCH($B71,$AX$3:$AX$26,0),3))</f>
        <v/>
      </c>
      <c r="U71" s="527"/>
      <c r="V71" s="527"/>
      <c r="W71" s="542" t="str">
        <f>IF(N71=0,"",ROUNDDOWN($N71*$T71,2))</f>
        <v/>
      </c>
      <c r="X71" s="542"/>
      <c r="Y71" s="542"/>
      <c r="Z71" s="542"/>
      <c r="AA71" s="542"/>
      <c r="AB71" s="542"/>
      <c r="AC71" s="37"/>
      <c r="AD71" s="38"/>
      <c r="AE71" s="89" t="s">
        <v>37</v>
      </c>
      <c r="AF71" s="89"/>
      <c r="AG71" s="89" t="s">
        <v>32</v>
      </c>
      <c r="AH71" s="89"/>
      <c r="AI71" s="89" t="s">
        <v>31</v>
      </c>
      <c r="AJ71" s="22" t="s">
        <v>30</v>
      </c>
      <c r="AK71" s="527" t="str">
        <f>IF($AC72=0,"",INDEX($AX$3:$BA$26,MATCH($B71,$AX$3:$AX$26,0),4))</f>
        <v/>
      </c>
      <c r="AL71" s="527"/>
      <c r="AM71" s="527"/>
      <c r="AN71" s="37"/>
      <c r="AO71" s="38"/>
      <c r="AP71" s="89" t="s">
        <v>37</v>
      </c>
      <c r="AQ71" s="89"/>
      <c r="AR71" s="89" t="s">
        <v>32</v>
      </c>
      <c r="AS71" s="89"/>
      <c r="AT71" s="89" t="s">
        <v>31</v>
      </c>
      <c r="AU71" s="28" t="s">
        <v>30</v>
      </c>
    </row>
    <row r="72" spans="2:47" ht="12" customHeight="1">
      <c r="B72" s="519" t="str">
        <f>IF($B71=0,"",INDEX($AX$3:$AY$26,MATCH($B71,$AX$3:$AX$26,0),2))</f>
        <v/>
      </c>
      <c r="C72" s="394"/>
      <c r="D72" s="394"/>
      <c r="E72" s="394"/>
      <c r="F72" s="394"/>
      <c r="G72" s="394"/>
      <c r="H72" s="394"/>
      <c r="I72" s="394"/>
      <c r="J72" s="394"/>
      <c r="K72" s="394"/>
      <c r="L72" s="394"/>
      <c r="M72" s="394"/>
      <c r="N72" s="541"/>
      <c r="O72" s="541"/>
      <c r="P72" s="541"/>
      <c r="Q72" s="541"/>
      <c r="R72" s="541"/>
      <c r="S72" s="541"/>
      <c r="T72" s="527"/>
      <c r="U72" s="527"/>
      <c r="V72" s="527"/>
      <c r="W72" s="542"/>
      <c r="X72" s="542"/>
      <c r="Y72" s="542"/>
      <c r="Z72" s="542"/>
      <c r="AA72" s="542"/>
      <c r="AB72" s="542"/>
      <c r="AC72" s="306"/>
      <c r="AD72" s="307"/>
      <c r="AE72" s="307"/>
      <c r="AF72" s="307"/>
      <c r="AG72" s="307"/>
      <c r="AH72" s="307"/>
      <c r="AI72" s="307"/>
      <c r="AJ72" s="307"/>
      <c r="AK72" s="527"/>
      <c r="AL72" s="527"/>
      <c r="AM72" s="527"/>
      <c r="AN72" s="528" t="str">
        <f>IF($AC72=0,"",ROUNDDOWN($AC72*$AK71,0))</f>
        <v/>
      </c>
      <c r="AO72" s="529"/>
      <c r="AP72" s="529"/>
      <c r="AQ72" s="529"/>
      <c r="AR72" s="529"/>
      <c r="AS72" s="529"/>
      <c r="AT72" s="529"/>
      <c r="AU72" s="530"/>
    </row>
    <row r="73" spans="2:47" ht="12" customHeight="1">
      <c r="B73" s="518"/>
      <c r="C73" s="225"/>
      <c r="D73" s="225"/>
      <c r="E73" s="225"/>
      <c r="F73" s="225"/>
      <c r="G73" s="225"/>
      <c r="H73" s="225"/>
      <c r="I73" s="225"/>
      <c r="J73" s="225"/>
      <c r="K73" s="225"/>
      <c r="L73" s="225"/>
      <c r="M73" s="225"/>
      <c r="N73" s="541"/>
      <c r="O73" s="541"/>
      <c r="P73" s="541"/>
      <c r="Q73" s="541"/>
      <c r="R73" s="541"/>
      <c r="S73" s="541"/>
      <c r="T73" s="527" t="str">
        <f t="shared" ref="T73" si="9">IF($N73=0,"",INDEX($AX$3:$BA$26,MATCH($B73,$AX$3:$AX$26,0),3))</f>
        <v/>
      </c>
      <c r="U73" s="527"/>
      <c r="V73" s="527"/>
      <c r="W73" s="542" t="str">
        <f>IF(N73=0,"",ROUNDDOWN($N73*$T73,2))</f>
        <v/>
      </c>
      <c r="X73" s="542"/>
      <c r="Y73" s="542"/>
      <c r="Z73" s="542"/>
      <c r="AA73" s="542"/>
      <c r="AB73" s="542"/>
      <c r="AC73" s="37"/>
      <c r="AD73" s="38"/>
      <c r="AE73" s="89"/>
      <c r="AF73" s="89"/>
      <c r="AG73" s="89"/>
      <c r="AH73" s="89"/>
      <c r="AI73" s="89"/>
      <c r="AJ73" s="22"/>
      <c r="AK73" s="527" t="str">
        <f>IF($AC74=0,"",INDEX($AX$3:$BA$26,MATCH($B73,$AX$3:$AX$26,0),4))</f>
        <v/>
      </c>
      <c r="AL73" s="527"/>
      <c r="AM73" s="527"/>
      <c r="AN73" s="128"/>
      <c r="AO73" s="129"/>
      <c r="AP73" s="130"/>
      <c r="AQ73" s="130"/>
      <c r="AR73" s="130"/>
      <c r="AS73" s="130"/>
      <c r="AT73" s="130"/>
      <c r="AU73" s="131"/>
    </row>
    <row r="74" spans="2:47" ht="12" customHeight="1">
      <c r="B74" s="519" t="str">
        <f>IF($B73=0,"",INDEX($AX$3:$AY$26,MATCH($B73,$AX$3:$AX$26,0),2))</f>
        <v/>
      </c>
      <c r="C74" s="394"/>
      <c r="D74" s="394"/>
      <c r="E74" s="394"/>
      <c r="F74" s="394"/>
      <c r="G74" s="394"/>
      <c r="H74" s="394"/>
      <c r="I74" s="394"/>
      <c r="J74" s="394"/>
      <c r="K74" s="394"/>
      <c r="L74" s="394"/>
      <c r="M74" s="394"/>
      <c r="N74" s="541"/>
      <c r="O74" s="541"/>
      <c r="P74" s="541"/>
      <c r="Q74" s="541"/>
      <c r="R74" s="541"/>
      <c r="S74" s="541"/>
      <c r="T74" s="527"/>
      <c r="U74" s="527"/>
      <c r="V74" s="527"/>
      <c r="W74" s="542"/>
      <c r="X74" s="542"/>
      <c r="Y74" s="542"/>
      <c r="Z74" s="542"/>
      <c r="AA74" s="542"/>
      <c r="AB74" s="542"/>
      <c r="AC74" s="306"/>
      <c r="AD74" s="307"/>
      <c r="AE74" s="307"/>
      <c r="AF74" s="307"/>
      <c r="AG74" s="307"/>
      <c r="AH74" s="307"/>
      <c r="AI74" s="307"/>
      <c r="AJ74" s="307"/>
      <c r="AK74" s="527"/>
      <c r="AL74" s="527"/>
      <c r="AM74" s="527"/>
      <c r="AN74" s="528" t="str">
        <f>IF($AC74=0,"",ROUNDDOWN($AC74*$AK73,0))</f>
        <v/>
      </c>
      <c r="AO74" s="529"/>
      <c r="AP74" s="529"/>
      <c r="AQ74" s="529"/>
      <c r="AR74" s="529"/>
      <c r="AS74" s="529"/>
      <c r="AT74" s="529"/>
      <c r="AU74" s="530"/>
    </row>
    <row r="75" spans="2:47" ht="12" customHeight="1">
      <c r="B75" s="518"/>
      <c r="C75" s="225"/>
      <c r="D75" s="225"/>
      <c r="E75" s="225"/>
      <c r="F75" s="225"/>
      <c r="G75" s="225"/>
      <c r="H75" s="225"/>
      <c r="I75" s="225"/>
      <c r="J75" s="225"/>
      <c r="K75" s="225"/>
      <c r="L75" s="225"/>
      <c r="M75" s="225"/>
      <c r="N75" s="541"/>
      <c r="O75" s="541"/>
      <c r="P75" s="541"/>
      <c r="Q75" s="541"/>
      <c r="R75" s="541"/>
      <c r="S75" s="541"/>
      <c r="T75" s="527" t="str">
        <f t="shared" ref="T75" si="10">IF($N75=0,"",INDEX($AX$3:$BA$26,MATCH($B75,$AX$3:$AX$26,0),3))</f>
        <v/>
      </c>
      <c r="U75" s="527"/>
      <c r="V75" s="527"/>
      <c r="W75" s="542" t="str">
        <f>IF(N75=0,"",ROUNDDOWN($N75*$T75,2))</f>
        <v/>
      </c>
      <c r="X75" s="542"/>
      <c r="Y75" s="542"/>
      <c r="Z75" s="542"/>
      <c r="AA75" s="542"/>
      <c r="AB75" s="542"/>
      <c r="AC75" s="37"/>
      <c r="AD75" s="38"/>
      <c r="AE75" s="89"/>
      <c r="AF75" s="89"/>
      <c r="AG75" s="89"/>
      <c r="AH75" s="89"/>
      <c r="AI75" s="89"/>
      <c r="AJ75" s="22"/>
      <c r="AK75" s="527" t="str">
        <f>IF($AC76=0,"",INDEX($AX$3:$BA$26,MATCH($B75,$AX$3:$AX$26,0),4))</f>
        <v/>
      </c>
      <c r="AL75" s="527"/>
      <c r="AM75" s="527"/>
      <c r="AN75" s="128"/>
      <c r="AO75" s="129"/>
      <c r="AP75" s="130"/>
      <c r="AQ75" s="130"/>
      <c r="AR75" s="130"/>
      <c r="AS75" s="130"/>
      <c r="AT75" s="130"/>
      <c r="AU75" s="131"/>
    </row>
    <row r="76" spans="2:47" ht="12" customHeight="1">
      <c r="B76" s="519" t="str">
        <f>IF($B75=0,"",INDEX($AX$3:$AY$26,MATCH($B75,$AX$3:$AX$26,0),2))</f>
        <v/>
      </c>
      <c r="C76" s="394"/>
      <c r="D76" s="394"/>
      <c r="E76" s="394"/>
      <c r="F76" s="394"/>
      <c r="G76" s="394"/>
      <c r="H76" s="394"/>
      <c r="I76" s="394"/>
      <c r="J76" s="394"/>
      <c r="K76" s="394"/>
      <c r="L76" s="394"/>
      <c r="M76" s="394"/>
      <c r="N76" s="541"/>
      <c r="O76" s="541"/>
      <c r="P76" s="541"/>
      <c r="Q76" s="541"/>
      <c r="R76" s="541"/>
      <c r="S76" s="541"/>
      <c r="T76" s="527"/>
      <c r="U76" s="527"/>
      <c r="V76" s="527"/>
      <c r="W76" s="542"/>
      <c r="X76" s="542"/>
      <c r="Y76" s="542"/>
      <c r="Z76" s="542"/>
      <c r="AA76" s="542"/>
      <c r="AB76" s="542"/>
      <c r="AC76" s="306"/>
      <c r="AD76" s="307"/>
      <c r="AE76" s="307"/>
      <c r="AF76" s="307"/>
      <c r="AG76" s="307"/>
      <c r="AH76" s="307"/>
      <c r="AI76" s="307"/>
      <c r="AJ76" s="307"/>
      <c r="AK76" s="527"/>
      <c r="AL76" s="527"/>
      <c r="AM76" s="527"/>
      <c r="AN76" s="528" t="str">
        <f>IF($AC76=0,"",ROUNDDOWN($AC76*$AK75,0))</f>
        <v/>
      </c>
      <c r="AO76" s="529"/>
      <c r="AP76" s="529"/>
      <c r="AQ76" s="529"/>
      <c r="AR76" s="529"/>
      <c r="AS76" s="529"/>
      <c r="AT76" s="529"/>
      <c r="AU76" s="530"/>
    </row>
    <row r="77" spans="2:47" ht="12" customHeight="1">
      <c r="B77" s="518"/>
      <c r="C77" s="225"/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541"/>
      <c r="O77" s="541"/>
      <c r="P77" s="541"/>
      <c r="Q77" s="541"/>
      <c r="R77" s="541"/>
      <c r="S77" s="541"/>
      <c r="T77" s="527" t="str">
        <f t="shared" ref="T77" si="11">IF($N77=0,"",INDEX($AX$3:$BA$26,MATCH($B77,$AX$3:$AX$26,0),3))</f>
        <v/>
      </c>
      <c r="U77" s="527"/>
      <c r="V77" s="527"/>
      <c r="W77" s="542" t="str">
        <f>IF(N77=0,"",ROUNDDOWN($N77*$T77,2))</f>
        <v/>
      </c>
      <c r="X77" s="542"/>
      <c r="Y77" s="542"/>
      <c r="Z77" s="542"/>
      <c r="AA77" s="542"/>
      <c r="AB77" s="542"/>
      <c r="AC77" s="37"/>
      <c r="AD77" s="38"/>
      <c r="AE77" s="89"/>
      <c r="AF77" s="89"/>
      <c r="AG77" s="89"/>
      <c r="AH77" s="89"/>
      <c r="AI77" s="89"/>
      <c r="AJ77" s="22"/>
      <c r="AK77" s="527" t="str">
        <f>IF($AC78=0,"",INDEX($AX$3:$BA$26,MATCH($B77,$AX$3:$AX$26,0),4))</f>
        <v/>
      </c>
      <c r="AL77" s="527"/>
      <c r="AM77" s="527"/>
      <c r="AN77" s="128"/>
      <c r="AO77" s="129"/>
      <c r="AP77" s="130"/>
      <c r="AQ77" s="130"/>
      <c r="AR77" s="130"/>
      <c r="AS77" s="130"/>
      <c r="AT77" s="130"/>
      <c r="AU77" s="131"/>
    </row>
    <row r="78" spans="2:47" ht="12" customHeight="1">
      <c r="B78" s="519" t="str">
        <f>IF($B77=0,"",INDEX($AX$3:$AY$26,MATCH($B77,$AX$3:$AX$26,0),2))</f>
        <v/>
      </c>
      <c r="C78" s="394"/>
      <c r="D78" s="394"/>
      <c r="E78" s="394"/>
      <c r="F78" s="394"/>
      <c r="G78" s="394"/>
      <c r="H78" s="394"/>
      <c r="I78" s="394"/>
      <c r="J78" s="394"/>
      <c r="K78" s="394"/>
      <c r="L78" s="394"/>
      <c r="M78" s="394"/>
      <c r="N78" s="541"/>
      <c r="O78" s="541"/>
      <c r="P78" s="541"/>
      <c r="Q78" s="541"/>
      <c r="R78" s="541"/>
      <c r="S78" s="541"/>
      <c r="T78" s="527"/>
      <c r="U78" s="527"/>
      <c r="V78" s="527"/>
      <c r="W78" s="542"/>
      <c r="X78" s="542"/>
      <c r="Y78" s="542"/>
      <c r="Z78" s="542"/>
      <c r="AA78" s="542"/>
      <c r="AB78" s="542"/>
      <c r="AC78" s="306"/>
      <c r="AD78" s="307"/>
      <c r="AE78" s="307"/>
      <c r="AF78" s="307"/>
      <c r="AG78" s="307"/>
      <c r="AH78" s="307"/>
      <c r="AI78" s="307"/>
      <c r="AJ78" s="307"/>
      <c r="AK78" s="527"/>
      <c r="AL78" s="527"/>
      <c r="AM78" s="527"/>
      <c r="AN78" s="528" t="str">
        <f>IF($AC78=0,"",ROUNDDOWN($AC78*$AK77,0))</f>
        <v/>
      </c>
      <c r="AO78" s="529"/>
      <c r="AP78" s="529"/>
      <c r="AQ78" s="529"/>
      <c r="AR78" s="529"/>
      <c r="AS78" s="529"/>
      <c r="AT78" s="529"/>
      <c r="AU78" s="530"/>
    </row>
    <row r="79" spans="2:47" ht="12" customHeight="1">
      <c r="B79" s="520" t="s">
        <v>252</v>
      </c>
      <c r="C79" s="364"/>
      <c r="D79" s="364"/>
      <c r="E79" s="364"/>
      <c r="F79" s="364"/>
      <c r="G79" s="364"/>
      <c r="H79" s="364"/>
      <c r="I79" s="364"/>
      <c r="J79" s="364"/>
      <c r="K79" s="364"/>
      <c r="L79" s="364"/>
      <c r="M79" s="364"/>
      <c r="N79" s="521"/>
      <c r="O79" s="522"/>
      <c r="P79" s="522"/>
      <c r="Q79" s="522"/>
      <c r="R79" s="522"/>
      <c r="S79" s="522"/>
      <c r="T79" s="522"/>
      <c r="U79" s="522"/>
      <c r="V79" s="522"/>
      <c r="W79" s="522"/>
      <c r="X79" s="522"/>
      <c r="Y79" s="522"/>
      <c r="Z79" s="522"/>
      <c r="AA79" s="522"/>
      <c r="AB79" s="523"/>
      <c r="AC79" s="37"/>
      <c r="AD79" s="38"/>
      <c r="AE79" s="89"/>
      <c r="AF79" s="89"/>
      <c r="AG79" s="89"/>
      <c r="AH79" s="89"/>
      <c r="AI79" s="89"/>
      <c r="AJ79" s="22"/>
      <c r="AK79" s="527" t="str">
        <f>IF($AC80=0,"",INDEX($AX$3:$BA$26,MATCH($B79,$AX$3:$AX$26,0),4))</f>
        <v/>
      </c>
      <c r="AL79" s="527"/>
      <c r="AM79" s="527"/>
      <c r="AN79" s="128"/>
      <c r="AO79" s="129"/>
      <c r="AP79" s="130"/>
      <c r="AQ79" s="130"/>
      <c r="AR79" s="130"/>
      <c r="AS79" s="130"/>
      <c r="AT79" s="130"/>
      <c r="AU79" s="131"/>
    </row>
    <row r="80" spans="2:47" ht="12" customHeight="1">
      <c r="B80" s="519" t="str">
        <f>IF($B79=0,"",INDEX($AX$3:$AY$26,MATCH($B79,$AX$3:$AX$26,0),2))</f>
        <v>（雇用改善助成対象事業所）</v>
      </c>
      <c r="C80" s="394"/>
      <c r="D80" s="394"/>
      <c r="E80" s="394"/>
      <c r="F80" s="394"/>
      <c r="G80" s="394"/>
      <c r="H80" s="394"/>
      <c r="I80" s="394"/>
      <c r="J80" s="394"/>
      <c r="K80" s="394"/>
      <c r="L80" s="394"/>
      <c r="M80" s="394"/>
      <c r="N80" s="524"/>
      <c r="O80" s="525"/>
      <c r="P80" s="525"/>
      <c r="Q80" s="525"/>
      <c r="R80" s="525"/>
      <c r="S80" s="525"/>
      <c r="T80" s="525"/>
      <c r="U80" s="525"/>
      <c r="V80" s="525"/>
      <c r="W80" s="525"/>
      <c r="X80" s="525"/>
      <c r="Y80" s="525"/>
      <c r="Z80" s="525"/>
      <c r="AA80" s="525"/>
      <c r="AB80" s="526"/>
      <c r="AC80" s="306"/>
      <c r="AD80" s="307"/>
      <c r="AE80" s="307"/>
      <c r="AF80" s="307"/>
      <c r="AG80" s="307"/>
      <c r="AH80" s="307"/>
      <c r="AI80" s="307"/>
      <c r="AJ80" s="307"/>
      <c r="AK80" s="527"/>
      <c r="AL80" s="527"/>
      <c r="AM80" s="527"/>
      <c r="AN80" s="528" t="str">
        <f>IF($AC80=0,"",ROUNDDOWN($AC80*$AK79,0))</f>
        <v/>
      </c>
      <c r="AO80" s="529"/>
      <c r="AP80" s="529"/>
      <c r="AQ80" s="529"/>
      <c r="AR80" s="529"/>
      <c r="AS80" s="529"/>
      <c r="AT80" s="529"/>
      <c r="AU80" s="530"/>
    </row>
    <row r="81" spans="2:47" ht="12" customHeight="1">
      <c r="B81" s="531" t="s">
        <v>144</v>
      </c>
      <c r="C81" s="532"/>
      <c r="D81" s="532"/>
      <c r="E81" s="532"/>
      <c r="F81" s="532"/>
      <c r="G81" s="532"/>
      <c r="H81" s="532"/>
      <c r="I81" s="532"/>
      <c r="J81" s="532"/>
      <c r="K81" s="532"/>
      <c r="L81" s="532"/>
      <c r="M81" s="533"/>
      <c r="N81" s="507">
        <f>SUM(N71:S78)</f>
        <v>0</v>
      </c>
      <c r="O81" s="507"/>
      <c r="P81" s="507"/>
      <c r="Q81" s="507"/>
      <c r="R81" s="507"/>
      <c r="S81" s="507"/>
      <c r="T81" s="537"/>
      <c r="U81" s="537"/>
      <c r="V81" s="537"/>
      <c r="W81" s="507">
        <f>SUM(W71:AB78)</f>
        <v>0</v>
      </c>
      <c r="X81" s="507"/>
      <c r="Y81" s="507"/>
      <c r="Z81" s="507"/>
      <c r="AA81" s="507"/>
      <c r="AB81" s="507"/>
      <c r="AC81" s="37"/>
      <c r="AD81" s="38"/>
      <c r="AE81" s="89"/>
      <c r="AF81" s="89"/>
      <c r="AG81" s="89"/>
      <c r="AH81" s="89"/>
      <c r="AI81" s="89"/>
      <c r="AJ81" s="22"/>
      <c r="AK81" s="537"/>
      <c r="AL81" s="537"/>
      <c r="AM81" s="537"/>
      <c r="AN81" s="37"/>
      <c r="AO81" s="38"/>
      <c r="AP81" s="89"/>
      <c r="AQ81" s="89"/>
      <c r="AR81" s="89"/>
      <c r="AS81" s="89"/>
      <c r="AT81" s="89"/>
      <c r="AU81" s="28"/>
    </row>
    <row r="82" spans="2:47" ht="12" customHeight="1" thickBot="1">
      <c r="B82" s="534"/>
      <c r="C82" s="535"/>
      <c r="D82" s="535"/>
      <c r="E82" s="535"/>
      <c r="F82" s="535"/>
      <c r="G82" s="535"/>
      <c r="H82" s="535"/>
      <c r="I82" s="535"/>
      <c r="J82" s="535"/>
      <c r="K82" s="535"/>
      <c r="L82" s="535"/>
      <c r="M82" s="536"/>
      <c r="N82" s="508"/>
      <c r="O82" s="508"/>
      <c r="P82" s="508"/>
      <c r="Q82" s="508"/>
      <c r="R82" s="508"/>
      <c r="S82" s="508"/>
      <c r="T82" s="538"/>
      <c r="U82" s="538"/>
      <c r="V82" s="538"/>
      <c r="W82" s="508"/>
      <c r="X82" s="508"/>
      <c r="Y82" s="508"/>
      <c r="Z82" s="508"/>
      <c r="AA82" s="508"/>
      <c r="AB82" s="508"/>
      <c r="AC82" s="539">
        <f>SUM(AC72:AJ81)</f>
        <v>0</v>
      </c>
      <c r="AD82" s="540"/>
      <c r="AE82" s="540"/>
      <c r="AF82" s="540"/>
      <c r="AG82" s="540"/>
      <c r="AH82" s="540"/>
      <c r="AI82" s="540"/>
      <c r="AJ82" s="540"/>
      <c r="AK82" s="538"/>
      <c r="AL82" s="538"/>
      <c r="AM82" s="538"/>
      <c r="AN82" s="359">
        <f>SUM(AN72:AU80)</f>
        <v>0</v>
      </c>
      <c r="AO82" s="360"/>
      <c r="AP82" s="360"/>
      <c r="AQ82" s="360"/>
      <c r="AR82" s="360"/>
      <c r="AS82" s="360"/>
      <c r="AT82" s="360"/>
      <c r="AU82" s="363"/>
    </row>
    <row r="83" spans="2:47" ht="12" customHeight="1">
      <c r="B83" s="503" t="s">
        <v>289</v>
      </c>
      <c r="C83" s="504"/>
      <c r="D83" s="504"/>
      <c r="E83" s="504"/>
      <c r="F83" s="504"/>
      <c r="G83" s="504"/>
      <c r="H83" s="504"/>
      <c r="I83" s="504"/>
      <c r="J83" s="504"/>
      <c r="K83" s="504"/>
      <c r="L83" s="504"/>
      <c r="M83" s="504"/>
      <c r="N83" s="504"/>
      <c r="O83" s="504"/>
      <c r="P83" s="504"/>
      <c r="Q83" s="504"/>
      <c r="R83" s="504"/>
      <c r="S83" s="504"/>
      <c r="T83" s="504"/>
      <c r="U83" s="504"/>
      <c r="V83" s="504"/>
      <c r="W83" s="507">
        <f>W$22+W$39+W$64+W$81</f>
        <v>0</v>
      </c>
      <c r="X83" s="507"/>
      <c r="Y83" s="507"/>
      <c r="Z83" s="507"/>
      <c r="AA83" s="507"/>
      <c r="AB83" s="507"/>
      <c r="AC83" s="509" t="s">
        <v>290</v>
      </c>
      <c r="AD83" s="510"/>
      <c r="AE83" s="510"/>
      <c r="AF83" s="510"/>
      <c r="AG83" s="510"/>
      <c r="AH83" s="510"/>
      <c r="AI83" s="510"/>
      <c r="AJ83" s="510"/>
      <c r="AK83" s="510"/>
      <c r="AL83" s="510"/>
      <c r="AM83" s="510"/>
      <c r="AN83" s="37"/>
      <c r="AO83" s="38"/>
      <c r="AP83" s="89"/>
      <c r="AQ83" s="89"/>
      <c r="AR83" s="89"/>
      <c r="AS83" s="89"/>
      <c r="AT83" s="89"/>
      <c r="AU83" s="28"/>
    </row>
    <row r="84" spans="2:47" ht="12" customHeight="1" thickBot="1">
      <c r="B84" s="505"/>
      <c r="C84" s="506"/>
      <c r="D84" s="506"/>
      <c r="E84" s="506"/>
      <c r="F84" s="506"/>
      <c r="G84" s="506"/>
      <c r="H84" s="506"/>
      <c r="I84" s="506"/>
      <c r="J84" s="506"/>
      <c r="K84" s="506"/>
      <c r="L84" s="506"/>
      <c r="M84" s="506"/>
      <c r="N84" s="506"/>
      <c r="O84" s="506"/>
      <c r="P84" s="506"/>
      <c r="Q84" s="506"/>
      <c r="R84" s="506"/>
      <c r="S84" s="506"/>
      <c r="T84" s="506"/>
      <c r="U84" s="506"/>
      <c r="V84" s="506"/>
      <c r="W84" s="508"/>
      <c r="X84" s="508"/>
      <c r="Y84" s="508"/>
      <c r="Z84" s="508"/>
      <c r="AA84" s="508"/>
      <c r="AB84" s="508"/>
      <c r="AC84" s="511"/>
      <c r="AD84" s="512"/>
      <c r="AE84" s="512"/>
      <c r="AF84" s="512"/>
      <c r="AG84" s="512"/>
      <c r="AH84" s="512"/>
      <c r="AI84" s="512"/>
      <c r="AJ84" s="512"/>
      <c r="AK84" s="512"/>
      <c r="AL84" s="512"/>
      <c r="AM84" s="512"/>
      <c r="AN84" s="359">
        <f>AN$23+AN$40+AN$65+AN$82</f>
        <v>0</v>
      </c>
      <c r="AO84" s="360"/>
      <c r="AP84" s="360"/>
      <c r="AQ84" s="360"/>
      <c r="AR84" s="360"/>
      <c r="AS84" s="360"/>
      <c r="AT84" s="360"/>
      <c r="AU84" s="363"/>
    </row>
  </sheetData>
  <sheetProtection sheet="1" selectLockedCells="1"/>
  <mergeCells count="282">
    <mergeCell ref="AN82:AU82"/>
    <mergeCell ref="B83:V84"/>
    <mergeCell ref="W83:AB84"/>
    <mergeCell ref="AC83:AM84"/>
    <mergeCell ref="AN84:AU84"/>
    <mergeCell ref="B81:M82"/>
    <mergeCell ref="N81:S82"/>
    <mergeCell ref="T81:V82"/>
    <mergeCell ref="W81:AB82"/>
    <mergeCell ref="AK81:AM82"/>
    <mergeCell ref="AC82:AJ82"/>
    <mergeCell ref="B79:M79"/>
    <mergeCell ref="N79:AB80"/>
    <mergeCell ref="AK79:AM80"/>
    <mergeCell ref="B80:M80"/>
    <mergeCell ref="AC80:AJ80"/>
    <mergeCell ref="AN80:AU80"/>
    <mergeCell ref="AN76:AU76"/>
    <mergeCell ref="B77:M77"/>
    <mergeCell ref="N77:S78"/>
    <mergeCell ref="T77:V78"/>
    <mergeCell ref="W77:AB78"/>
    <mergeCell ref="AK77:AM78"/>
    <mergeCell ref="B78:M78"/>
    <mergeCell ref="AC78:AJ78"/>
    <mergeCell ref="AN78:AU78"/>
    <mergeCell ref="AN72:AU72"/>
    <mergeCell ref="B73:M73"/>
    <mergeCell ref="N73:S74"/>
    <mergeCell ref="T73:V74"/>
    <mergeCell ref="W73:AB74"/>
    <mergeCell ref="AK73:AM74"/>
    <mergeCell ref="B74:M74"/>
    <mergeCell ref="AC74:AJ74"/>
    <mergeCell ref="AN74:AU74"/>
    <mergeCell ref="B71:M71"/>
    <mergeCell ref="N71:S72"/>
    <mergeCell ref="T71:V72"/>
    <mergeCell ref="W71:AB72"/>
    <mergeCell ref="AK71:AM72"/>
    <mergeCell ref="B72:M72"/>
    <mergeCell ref="B75:M75"/>
    <mergeCell ref="N75:S76"/>
    <mergeCell ref="T75:V76"/>
    <mergeCell ref="W75:AB76"/>
    <mergeCell ref="AK75:AM76"/>
    <mergeCell ref="B76:M76"/>
    <mergeCell ref="AC76:AJ76"/>
    <mergeCell ref="AC72:AJ72"/>
    <mergeCell ref="AN65:AU65"/>
    <mergeCell ref="F66:J67"/>
    <mergeCell ref="K66:V67"/>
    <mergeCell ref="W66:AB67"/>
    <mergeCell ref="AC66:AU67"/>
    <mergeCell ref="B68:M70"/>
    <mergeCell ref="N68:AB68"/>
    <mergeCell ref="AC68:AU68"/>
    <mergeCell ref="N69:S70"/>
    <mergeCell ref="T69:V70"/>
    <mergeCell ref="B64:M65"/>
    <mergeCell ref="N64:S65"/>
    <mergeCell ref="T64:V65"/>
    <mergeCell ref="W64:AB65"/>
    <mergeCell ref="AK64:AM65"/>
    <mergeCell ref="AC65:AJ65"/>
    <mergeCell ref="W69:AB70"/>
    <mergeCell ref="AC69:AJ70"/>
    <mergeCell ref="AK69:AM70"/>
    <mergeCell ref="AN69:AU70"/>
    <mergeCell ref="AN61:AU61"/>
    <mergeCell ref="B62:M62"/>
    <mergeCell ref="N62:AB63"/>
    <mergeCell ref="AK62:AM63"/>
    <mergeCell ref="B63:M63"/>
    <mergeCell ref="AC63:AJ63"/>
    <mergeCell ref="AN63:AU63"/>
    <mergeCell ref="B60:M60"/>
    <mergeCell ref="N60:S61"/>
    <mergeCell ref="T60:V61"/>
    <mergeCell ref="W60:AB61"/>
    <mergeCell ref="AK60:AM61"/>
    <mergeCell ref="B61:M61"/>
    <mergeCell ref="AC61:AJ61"/>
    <mergeCell ref="AN57:AU57"/>
    <mergeCell ref="B58:M58"/>
    <mergeCell ref="N58:S59"/>
    <mergeCell ref="T58:V59"/>
    <mergeCell ref="W58:AB59"/>
    <mergeCell ref="AK58:AM59"/>
    <mergeCell ref="B59:M59"/>
    <mergeCell ref="AC59:AJ59"/>
    <mergeCell ref="AN59:AU59"/>
    <mergeCell ref="B56:M56"/>
    <mergeCell ref="N56:S57"/>
    <mergeCell ref="T56:V57"/>
    <mergeCell ref="W56:AB57"/>
    <mergeCell ref="AK56:AM57"/>
    <mergeCell ref="B57:M57"/>
    <mergeCell ref="AC57:AJ57"/>
    <mergeCell ref="B54:M54"/>
    <mergeCell ref="N54:S55"/>
    <mergeCell ref="T54:V55"/>
    <mergeCell ref="W54:AB55"/>
    <mergeCell ref="AK54:AM55"/>
    <mergeCell ref="B55:M55"/>
    <mergeCell ref="AC55:AJ55"/>
    <mergeCell ref="F49:J50"/>
    <mergeCell ref="K49:V50"/>
    <mergeCell ref="W49:AB50"/>
    <mergeCell ref="AC49:AU50"/>
    <mergeCell ref="B51:M53"/>
    <mergeCell ref="N51:AB51"/>
    <mergeCell ref="AC51:AU51"/>
    <mergeCell ref="N52:S53"/>
    <mergeCell ref="T52:V53"/>
    <mergeCell ref="W52:AB53"/>
    <mergeCell ref="AM45:AN46"/>
    <mergeCell ref="AO45:AS46"/>
    <mergeCell ref="AT45:AU46"/>
    <mergeCell ref="AV45:AV55"/>
    <mergeCell ref="X47:AC47"/>
    <mergeCell ref="AE47:AH47"/>
    <mergeCell ref="AI47:AU48"/>
    <mergeCell ref="AE48:AH48"/>
    <mergeCell ref="AC52:AJ53"/>
    <mergeCell ref="AK52:AM53"/>
    <mergeCell ref="AN52:AU53"/>
    <mergeCell ref="AN55:AU55"/>
    <mergeCell ref="AN40:AU40"/>
    <mergeCell ref="B41:V42"/>
    <mergeCell ref="W41:AB42"/>
    <mergeCell ref="AC41:AM42"/>
    <mergeCell ref="AN42:AU42"/>
    <mergeCell ref="N44:S44"/>
    <mergeCell ref="W44:W48"/>
    <mergeCell ref="AE44:AF44"/>
    <mergeCell ref="AG44:AI44"/>
    <mergeCell ref="AJ44:AL44"/>
    <mergeCell ref="B39:M40"/>
    <mergeCell ref="N39:S40"/>
    <mergeCell ref="T39:V40"/>
    <mergeCell ref="W39:AB40"/>
    <mergeCell ref="AK39:AM40"/>
    <mergeCell ref="AC40:AJ40"/>
    <mergeCell ref="AM44:AN44"/>
    <mergeCell ref="AO44:AS44"/>
    <mergeCell ref="AT44:AU44"/>
    <mergeCell ref="B45:V46"/>
    <mergeCell ref="X45:AC45"/>
    <mergeCell ref="AE45:AF46"/>
    <mergeCell ref="AG45:AI46"/>
    <mergeCell ref="AJ45:AL46"/>
    <mergeCell ref="B37:M37"/>
    <mergeCell ref="N37:AB38"/>
    <mergeCell ref="AK37:AM38"/>
    <mergeCell ref="B38:M38"/>
    <mergeCell ref="AC38:AJ38"/>
    <mergeCell ref="AN38:AU38"/>
    <mergeCell ref="AN34:AU34"/>
    <mergeCell ref="B35:M35"/>
    <mergeCell ref="N35:S36"/>
    <mergeCell ref="T35:V36"/>
    <mergeCell ref="W35:AB36"/>
    <mergeCell ref="AK35:AM36"/>
    <mergeCell ref="B36:M36"/>
    <mergeCell ref="AC36:AJ36"/>
    <mergeCell ref="AN36:AU36"/>
    <mergeCell ref="AN30:AU30"/>
    <mergeCell ref="B31:M31"/>
    <mergeCell ref="N31:S32"/>
    <mergeCell ref="T31:V32"/>
    <mergeCell ref="W31:AB32"/>
    <mergeCell ref="AK31:AM32"/>
    <mergeCell ref="B32:M32"/>
    <mergeCell ref="AC32:AJ32"/>
    <mergeCell ref="AN32:AU32"/>
    <mergeCell ref="B29:M29"/>
    <mergeCell ref="N29:S30"/>
    <mergeCell ref="T29:V30"/>
    <mergeCell ref="W29:AB30"/>
    <mergeCell ref="AK29:AM30"/>
    <mergeCell ref="B30:M30"/>
    <mergeCell ref="B33:M33"/>
    <mergeCell ref="N33:S34"/>
    <mergeCell ref="T33:V34"/>
    <mergeCell ref="W33:AB34"/>
    <mergeCell ref="AK33:AM34"/>
    <mergeCell ref="B34:M34"/>
    <mergeCell ref="AC34:AJ34"/>
    <mergeCell ref="AC30:AJ30"/>
    <mergeCell ref="AN23:AU23"/>
    <mergeCell ref="F24:J25"/>
    <mergeCell ref="K24:V25"/>
    <mergeCell ref="W24:AB25"/>
    <mergeCell ref="AC24:AU25"/>
    <mergeCell ref="B26:M28"/>
    <mergeCell ref="N26:AB26"/>
    <mergeCell ref="AC26:AU26"/>
    <mergeCell ref="N27:S28"/>
    <mergeCell ref="T27:V28"/>
    <mergeCell ref="B22:M23"/>
    <mergeCell ref="N22:S23"/>
    <mergeCell ref="T22:V23"/>
    <mergeCell ref="W22:AB23"/>
    <mergeCell ref="AK22:AM23"/>
    <mergeCell ref="AC23:AJ23"/>
    <mergeCell ref="W27:AB28"/>
    <mergeCell ref="AC27:AJ28"/>
    <mergeCell ref="AK27:AM28"/>
    <mergeCell ref="AN27:AU28"/>
    <mergeCell ref="B20:M20"/>
    <mergeCell ref="N20:AB21"/>
    <mergeCell ref="AK20:AM21"/>
    <mergeCell ref="B21:M21"/>
    <mergeCell ref="AC21:AJ21"/>
    <mergeCell ref="AN21:AU21"/>
    <mergeCell ref="AN17:AU17"/>
    <mergeCell ref="B18:M18"/>
    <mergeCell ref="N18:S19"/>
    <mergeCell ref="T18:V19"/>
    <mergeCell ref="W18:AB19"/>
    <mergeCell ref="AK18:AM19"/>
    <mergeCell ref="B19:M19"/>
    <mergeCell ref="AC19:AJ19"/>
    <mergeCell ref="AN19:AU19"/>
    <mergeCell ref="AN10:AU11"/>
    <mergeCell ref="B16:M16"/>
    <mergeCell ref="N16:S17"/>
    <mergeCell ref="T16:V17"/>
    <mergeCell ref="W16:AB17"/>
    <mergeCell ref="AK16:AM17"/>
    <mergeCell ref="B17:M17"/>
    <mergeCell ref="AC17:AJ17"/>
    <mergeCell ref="AN13:AU13"/>
    <mergeCell ref="B14:M14"/>
    <mergeCell ref="N14:S15"/>
    <mergeCell ref="T14:V15"/>
    <mergeCell ref="W14:AB15"/>
    <mergeCell ref="AK14:AM15"/>
    <mergeCell ref="B15:M15"/>
    <mergeCell ref="AC15:AJ15"/>
    <mergeCell ref="AN15:AU15"/>
    <mergeCell ref="AV3:AV13"/>
    <mergeCell ref="X5:AC5"/>
    <mergeCell ref="AE5:AH5"/>
    <mergeCell ref="AI5:AU6"/>
    <mergeCell ref="AE6:AH6"/>
    <mergeCell ref="F7:J8"/>
    <mergeCell ref="K7:V8"/>
    <mergeCell ref="W7:AB8"/>
    <mergeCell ref="AC7:AU8"/>
    <mergeCell ref="B9:M11"/>
    <mergeCell ref="B12:M12"/>
    <mergeCell ref="N12:S13"/>
    <mergeCell ref="T12:V13"/>
    <mergeCell ref="W12:AB13"/>
    <mergeCell ref="AK12:AM13"/>
    <mergeCell ref="B13:M13"/>
    <mergeCell ref="AC13:AJ13"/>
    <mergeCell ref="N9:AB9"/>
    <mergeCell ref="AC9:AU9"/>
    <mergeCell ref="N10:S11"/>
    <mergeCell ref="T10:V11"/>
    <mergeCell ref="W10:AB11"/>
    <mergeCell ref="AC10:AJ11"/>
    <mergeCell ref="AK10:AM11"/>
    <mergeCell ref="AO2:AS2"/>
    <mergeCell ref="AT2:AU2"/>
    <mergeCell ref="B3:V4"/>
    <mergeCell ref="X3:AC3"/>
    <mergeCell ref="AE3:AF4"/>
    <mergeCell ref="AG3:AI4"/>
    <mergeCell ref="AJ3:AL4"/>
    <mergeCell ref="AM3:AN4"/>
    <mergeCell ref="AO3:AS4"/>
    <mergeCell ref="AT3:AU4"/>
    <mergeCell ref="N2:S2"/>
    <mergeCell ref="W2:W6"/>
    <mergeCell ref="AE2:AF2"/>
    <mergeCell ref="AG2:AI2"/>
    <mergeCell ref="AJ2:AL2"/>
    <mergeCell ref="AM2:AN2"/>
  </mergeCells>
  <phoneticPr fontId="1"/>
  <dataValidations count="2">
    <dataValidation type="list" allowBlank="1" showInputMessage="1" showErrorMessage="1" sqref="B12:M12 B14:M14 B16:M16 B18:M18 B29:M29 B31:M31 B33:M33 B35:M35 B54:M54 B56:M56 B58:M58 B60:M60 B71:M71 B73:M73 B75:M75 B77:M77">
      <formula1>$AX$3:$AX$26</formula1>
    </dataValidation>
    <dataValidation type="list" allowBlank="1" showInputMessage="1" showErrorMessage="1" sqref="K7:V8 K24:V25 K49:V50 K66:V67">
      <formula1>$BB$3:$BB$16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4:BA257"/>
  <sheetViews>
    <sheetView zoomScaleNormal="100" zoomScaleSheetLayoutView="85" workbookViewId="0">
      <selection activeCell="K10" sqref="K10:V11"/>
    </sheetView>
  </sheetViews>
  <sheetFormatPr defaultRowHeight="10.8"/>
  <cols>
    <col min="1" max="49" width="2.69921875" style="8" customWidth="1"/>
    <col min="50" max="50" width="24.09765625" style="8" customWidth="1"/>
    <col min="51" max="51" width="30.69921875" style="8" customWidth="1"/>
    <col min="52" max="52" width="20.69921875" style="8" customWidth="1"/>
    <col min="53" max="53" width="30.69921875" style="8" customWidth="1"/>
    <col min="54" max="58" width="2.69921875" style="8" customWidth="1"/>
    <col min="59" max="16384" width="8.796875" style="8"/>
  </cols>
  <sheetData>
    <row r="4" spans="2:51" ht="11.4" thickBot="1"/>
    <row r="5" spans="2:51" ht="12" customHeight="1">
      <c r="K5" s="34"/>
      <c r="L5" s="34"/>
      <c r="M5" s="34"/>
      <c r="N5" s="425"/>
      <c r="O5" s="425"/>
      <c r="P5" s="425"/>
      <c r="Q5" s="425"/>
      <c r="R5" s="425"/>
      <c r="S5" s="425"/>
      <c r="T5" s="34"/>
      <c r="U5" s="34"/>
      <c r="V5" s="34"/>
      <c r="W5" s="499" t="s">
        <v>140</v>
      </c>
      <c r="X5" s="10"/>
      <c r="Y5" s="10"/>
      <c r="Z5" s="10"/>
      <c r="AA5" s="10"/>
      <c r="AB5" s="10"/>
      <c r="AC5" s="10"/>
      <c r="AD5" s="10"/>
      <c r="AE5" s="431" t="s">
        <v>124</v>
      </c>
      <c r="AF5" s="432"/>
      <c r="AG5" s="294" t="s">
        <v>17</v>
      </c>
      <c r="AH5" s="295"/>
      <c r="AI5" s="295"/>
      <c r="AJ5" s="431" t="s">
        <v>77</v>
      </c>
      <c r="AK5" s="201"/>
      <c r="AL5" s="432"/>
      <c r="AM5" s="431" t="s">
        <v>133</v>
      </c>
      <c r="AN5" s="432"/>
      <c r="AO5" s="433" t="s">
        <v>90</v>
      </c>
      <c r="AP5" s="433"/>
      <c r="AQ5" s="433"/>
      <c r="AR5" s="433"/>
      <c r="AS5" s="433"/>
      <c r="AT5" s="434" t="s">
        <v>91</v>
      </c>
      <c r="AU5" s="435"/>
    </row>
    <row r="6" spans="2:51" ht="12" customHeight="1">
      <c r="B6" s="498" t="s">
        <v>292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500"/>
      <c r="X6" s="401" t="str">
        <f>IF('事業所税の申告書（第44号様式）'!$B$15="","",'事業所税の申告書（第44号様式）'!$B$15)</f>
        <v/>
      </c>
      <c r="Y6" s="402"/>
      <c r="Z6" s="402"/>
      <c r="AA6" s="402"/>
      <c r="AB6" s="402"/>
      <c r="AC6" s="402"/>
      <c r="AD6" s="52" t="s">
        <v>99</v>
      </c>
      <c r="AE6" s="437" t="s">
        <v>130</v>
      </c>
      <c r="AF6" s="438"/>
      <c r="AG6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6" s="217"/>
      <c r="AI6" s="217"/>
      <c r="AJ6" s="230"/>
      <c r="AK6" s="217"/>
      <c r="AL6" s="218"/>
      <c r="AM6" s="230"/>
      <c r="AN6" s="218"/>
      <c r="AO6" s="441" t="str">
        <f>CONCATENATE('事業所税の申告書（第44号様式）'!$AG$4,'事業所税の申告書（第44号様式）'!$AH$4,'事業所税の申告書（第44号様式）'!$AI$4,'事業所税の申告書（第44号様式）'!$AJ$4,'事業所税の申告書（第44号様式）'!$AK$4,'事業所税の申告書（第44号様式）'!$AL$4,'事業所税の申告書（第44号様式）'!$AM$4,'事業所税の申告書（第44号様式）'!$AN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6" s="441"/>
      <c r="AQ6" s="441"/>
      <c r="AR6" s="441"/>
      <c r="AS6" s="441"/>
      <c r="AT6" s="230"/>
      <c r="AU6" s="259"/>
      <c r="AV6" s="245" t="s">
        <v>293</v>
      </c>
    </row>
    <row r="7" spans="2:51" ht="12" customHeight="1"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500"/>
      <c r="X7" s="31"/>
      <c r="Y7" s="30"/>
      <c r="Z7" s="30"/>
      <c r="AA7" s="30"/>
      <c r="AB7" s="30"/>
      <c r="AC7" s="30"/>
      <c r="AD7" s="30"/>
      <c r="AE7" s="439"/>
      <c r="AF7" s="440"/>
      <c r="AG7" s="231"/>
      <c r="AH7" s="263"/>
      <c r="AI7" s="263"/>
      <c r="AJ7" s="231"/>
      <c r="AK7" s="263"/>
      <c r="AL7" s="232"/>
      <c r="AM7" s="231"/>
      <c r="AN7" s="232"/>
      <c r="AO7" s="441"/>
      <c r="AP7" s="441"/>
      <c r="AQ7" s="441"/>
      <c r="AR7" s="441"/>
      <c r="AS7" s="441"/>
      <c r="AT7" s="231"/>
      <c r="AU7" s="260"/>
      <c r="AV7" s="245"/>
    </row>
    <row r="8" spans="2:51" ht="12" customHeight="1">
      <c r="B8" s="34"/>
      <c r="C8" s="34"/>
      <c r="D8" s="34"/>
      <c r="E8" s="34"/>
      <c r="F8" s="34"/>
      <c r="G8" s="34"/>
      <c r="H8" s="34"/>
      <c r="I8" s="34"/>
      <c r="J8" s="34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500"/>
      <c r="X8" s="401" t="str">
        <f>IF('事業所税の申告書（第44号様式）'!$K$15="","",'事業所税の申告書（第44号様式）'!$K$15)</f>
        <v/>
      </c>
      <c r="Y8" s="402"/>
      <c r="Z8" s="402"/>
      <c r="AA8" s="402"/>
      <c r="AB8" s="402"/>
      <c r="AC8" s="402"/>
      <c r="AD8" s="53" t="s">
        <v>100</v>
      </c>
      <c r="AE8" s="403" t="s">
        <v>106</v>
      </c>
      <c r="AF8" s="404"/>
      <c r="AG8" s="404"/>
      <c r="AH8" s="405"/>
      <c r="AI8" s="406" t="str">
        <f>IF('事業所税の申告書（第44号様式）'!$F$9="","",'事業所税の申告書（第44号様式）'!$F$9)</f>
        <v/>
      </c>
      <c r="AJ8" s="407"/>
      <c r="AK8" s="407"/>
      <c r="AL8" s="407"/>
      <c r="AM8" s="407"/>
      <c r="AN8" s="407"/>
      <c r="AO8" s="407"/>
      <c r="AP8" s="407"/>
      <c r="AQ8" s="407"/>
      <c r="AR8" s="407"/>
      <c r="AS8" s="407"/>
      <c r="AT8" s="407"/>
      <c r="AU8" s="408"/>
      <c r="AV8" s="245"/>
    </row>
    <row r="9" spans="2:51" ht="12" customHeight="1" thickBot="1">
      <c r="B9" s="34"/>
      <c r="C9" s="34"/>
      <c r="D9" s="34"/>
      <c r="E9" s="34"/>
      <c r="F9" s="34"/>
      <c r="G9" s="34"/>
      <c r="H9" s="34"/>
      <c r="I9" s="34"/>
      <c r="J9" s="34"/>
      <c r="K9" s="72"/>
      <c r="L9" s="72"/>
      <c r="M9" s="34"/>
      <c r="N9" s="34"/>
      <c r="O9" s="34"/>
      <c r="P9" s="34"/>
      <c r="Q9" s="34"/>
      <c r="R9" s="34"/>
      <c r="S9" s="34"/>
      <c r="T9" s="34"/>
      <c r="U9" s="34"/>
      <c r="V9" s="34"/>
      <c r="W9" s="500"/>
      <c r="X9" s="34"/>
      <c r="Y9" s="34"/>
      <c r="Z9" s="34"/>
      <c r="AA9" s="34"/>
      <c r="AB9" s="34"/>
      <c r="AC9" s="34"/>
      <c r="AD9" s="57"/>
      <c r="AE9" s="424" t="s">
        <v>107</v>
      </c>
      <c r="AF9" s="425"/>
      <c r="AG9" s="425"/>
      <c r="AH9" s="426"/>
      <c r="AI9" s="453"/>
      <c r="AJ9" s="454"/>
      <c r="AK9" s="454"/>
      <c r="AL9" s="454"/>
      <c r="AM9" s="454"/>
      <c r="AN9" s="454"/>
      <c r="AO9" s="454"/>
      <c r="AP9" s="454"/>
      <c r="AQ9" s="454"/>
      <c r="AR9" s="454"/>
      <c r="AS9" s="454"/>
      <c r="AT9" s="454"/>
      <c r="AU9" s="455"/>
      <c r="AV9" s="245"/>
    </row>
    <row r="10" spans="2:51" ht="12" customHeight="1">
      <c r="B10" s="73"/>
      <c r="C10" s="74"/>
      <c r="D10" s="74"/>
      <c r="E10" s="107"/>
      <c r="F10" s="417" t="s">
        <v>126</v>
      </c>
      <c r="G10" s="418"/>
      <c r="H10" s="418"/>
      <c r="I10" s="418"/>
      <c r="J10" s="419"/>
      <c r="K10" s="483"/>
      <c r="L10" s="484"/>
      <c r="M10" s="484"/>
      <c r="N10" s="484"/>
      <c r="O10" s="484"/>
      <c r="P10" s="484"/>
      <c r="Q10" s="484"/>
      <c r="R10" s="484"/>
      <c r="S10" s="484"/>
      <c r="T10" s="484"/>
      <c r="U10" s="484"/>
      <c r="V10" s="485"/>
      <c r="W10" s="486" t="s">
        <v>141</v>
      </c>
      <c r="X10" s="486"/>
      <c r="Y10" s="486"/>
      <c r="Z10" s="486"/>
      <c r="AA10" s="486"/>
      <c r="AB10" s="486"/>
      <c r="AC10" s="488" t="str">
        <f>IF($K10="","",INDEX($AX$10:$AY$52,MATCH($K10,$AX$10:$AX$52,0),2))</f>
        <v/>
      </c>
      <c r="AD10" s="488"/>
      <c r="AE10" s="488"/>
      <c r="AF10" s="488"/>
      <c r="AG10" s="488"/>
      <c r="AH10" s="488"/>
      <c r="AI10" s="488"/>
      <c r="AJ10" s="488"/>
      <c r="AK10" s="488"/>
      <c r="AL10" s="488"/>
      <c r="AM10" s="488"/>
      <c r="AN10" s="488"/>
      <c r="AO10" s="488"/>
      <c r="AP10" s="488"/>
      <c r="AQ10" s="488"/>
      <c r="AR10" s="488"/>
      <c r="AS10" s="488"/>
      <c r="AT10" s="488"/>
      <c r="AU10" s="489"/>
      <c r="AV10" s="245"/>
      <c r="AX10" s="8">
        <f>'事業所等明細書【通年使用】（第44号様式別表1）'!$F$12</f>
        <v>0</v>
      </c>
      <c r="AY10" s="8">
        <f>'事業所等明細書【通年使用】（第44号様式別表1）'!$L$12</f>
        <v>0</v>
      </c>
    </row>
    <row r="11" spans="2:51" ht="12" customHeight="1">
      <c r="B11" s="81"/>
      <c r="C11" s="41"/>
      <c r="D11" s="41"/>
      <c r="E11" s="106"/>
      <c r="F11" s="420"/>
      <c r="G11" s="421"/>
      <c r="H11" s="421"/>
      <c r="I11" s="421"/>
      <c r="J11" s="422"/>
      <c r="K11" s="254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6"/>
      <c r="W11" s="487"/>
      <c r="X11" s="487"/>
      <c r="Y11" s="487"/>
      <c r="Z11" s="487"/>
      <c r="AA11" s="487"/>
      <c r="AB11" s="487"/>
      <c r="AC11" s="490"/>
      <c r="AD11" s="490"/>
      <c r="AE11" s="490"/>
      <c r="AF11" s="490"/>
      <c r="AG11" s="490"/>
      <c r="AH11" s="490"/>
      <c r="AI11" s="490"/>
      <c r="AJ11" s="490"/>
      <c r="AK11" s="490"/>
      <c r="AL11" s="490"/>
      <c r="AM11" s="490"/>
      <c r="AN11" s="490"/>
      <c r="AO11" s="490"/>
      <c r="AP11" s="490"/>
      <c r="AQ11" s="490"/>
      <c r="AR11" s="490"/>
      <c r="AS11" s="490"/>
      <c r="AT11" s="490"/>
      <c r="AU11" s="491"/>
      <c r="AV11" s="245"/>
      <c r="AX11" s="8">
        <f>'事業所等明細書【通年使用】（第44号様式別表1）'!$F$16</f>
        <v>0</v>
      </c>
      <c r="AY11" s="8">
        <f>'事業所等明細書【通年使用】（第44号様式別表1）'!$L$16</f>
        <v>0</v>
      </c>
    </row>
    <row r="12" spans="2:51" ht="12" customHeight="1">
      <c r="B12" s="514" t="s">
        <v>294</v>
      </c>
      <c r="C12" s="479"/>
      <c r="D12" s="479"/>
      <c r="E12" s="479"/>
      <c r="F12" s="479"/>
      <c r="G12" s="479"/>
      <c r="H12" s="479"/>
      <c r="I12" s="479"/>
      <c r="J12" s="479"/>
      <c r="K12" s="479"/>
      <c r="L12" s="479"/>
      <c r="M12" s="479"/>
      <c r="N12" s="479"/>
      <c r="O12" s="479"/>
      <c r="P12" s="479"/>
      <c r="Q12" s="479"/>
      <c r="R12" s="404" t="s">
        <v>21</v>
      </c>
      <c r="S12" s="405"/>
      <c r="T12" s="541"/>
      <c r="U12" s="541"/>
      <c r="V12" s="541"/>
      <c r="W12" s="541"/>
      <c r="X12" s="541"/>
      <c r="Y12" s="541"/>
      <c r="Z12" s="403" t="s">
        <v>300</v>
      </c>
      <c r="AA12" s="404"/>
      <c r="AB12" s="404"/>
      <c r="AC12" s="404"/>
      <c r="AD12" s="404"/>
      <c r="AE12" s="404"/>
      <c r="AF12" s="404"/>
      <c r="AG12" s="404"/>
      <c r="AH12" s="404"/>
      <c r="AI12" s="404"/>
      <c r="AJ12" s="404"/>
      <c r="AK12" s="404"/>
      <c r="AL12" s="404"/>
      <c r="AM12" s="404"/>
      <c r="AN12" s="404"/>
      <c r="AO12" s="404"/>
      <c r="AP12" s="404"/>
      <c r="AQ12" s="404"/>
      <c r="AR12" s="404"/>
      <c r="AS12" s="404"/>
      <c r="AT12" s="404" t="s">
        <v>27</v>
      </c>
      <c r="AU12" s="552"/>
      <c r="AV12" s="245"/>
      <c r="AX12" s="8">
        <f>'事業所等明細書【通年使用】（第44号様式別表1）'!$F$20</f>
        <v>0</v>
      </c>
      <c r="AY12" s="8">
        <f>'事業所等明細書【通年使用】（第44号様式別表1）'!$L$20</f>
        <v>0</v>
      </c>
    </row>
    <row r="13" spans="2:51" ht="12" customHeight="1">
      <c r="B13" s="555"/>
      <c r="C13" s="481"/>
      <c r="D13" s="481"/>
      <c r="E13" s="481"/>
      <c r="F13" s="481"/>
      <c r="G13" s="481"/>
      <c r="H13" s="481"/>
      <c r="I13" s="481"/>
      <c r="J13" s="481"/>
      <c r="K13" s="481"/>
      <c r="L13" s="481"/>
      <c r="M13" s="481"/>
      <c r="N13" s="481"/>
      <c r="O13" s="481"/>
      <c r="P13" s="481"/>
      <c r="Q13" s="481"/>
      <c r="R13" s="421"/>
      <c r="S13" s="422"/>
      <c r="T13" s="541"/>
      <c r="U13" s="541"/>
      <c r="V13" s="541"/>
      <c r="W13" s="541"/>
      <c r="X13" s="541"/>
      <c r="Y13" s="541"/>
      <c r="Z13" s="420"/>
      <c r="AA13" s="421"/>
      <c r="AB13" s="421"/>
      <c r="AC13" s="421"/>
      <c r="AD13" s="421"/>
      <c r="AE13" s="421"/>
      <c r="AF13" s="421"/>
      <c r="AG13" s="421"/>
      <c r="AH13" s="421"/>
      <c r="AI13" s="421"/>
      <c r="AJ13" s="421"/>
      <c r="AK13" s="421"/>
      <c r="AL13" s="421"/>
      <c r="AM13" s="421"/>
      <c r="AN13" s="421"/>
      <c r="AO13" s="421"/>
      <c r="AP13" s="421"/>
      <c r="AQ13" s="421"/>
      <c r="AR13" s="421"/>
      <c r="AS13" s="421"/>
      <c r="AT13" s="421"/>
      <c r="AU13" s="553"/>
      <c r="AV13" s="245"/>
      <c r="AX13" s="8">
        <f>'事業所等明細書【通年使用】（第44号様式別表1）'!$F$24</f>
        <v>0</v>
      </c>
      <c r="AY13" s="8">
        <f>'事業所等明細書【通年使用】（第44号様式別表1）'!$L$24</f>
        <v>0</v>
      </c>
    </row>
    <row r="14" spans="2:51" ht="12" customHeight="1">
      <c r="B14" s="514" t="s">
        <v>295</v>
      </c>
      <c r="C14" s="479"/>
      <c r="D14" s="479"/>
      <c r="E14" s="479"/>
      <c r="F14" s="479"/>
      <c r="G14" s="479"/>
      <c r="H14" s="479"/>
      <c r="I14" s="479"/>
      <c r="J14" s="479"/>
      <c r="K14" s="479"/>
      <c r="L14" s="479"/>
      <c r="M14" s="479"/>
      <c r="N14" s="479"/>
      <c r="O14" s="479"/>
      <c r="P14" s="479"/>
      <c r="Q14" s="479"/>
      <c r="R14" s="404" t="s">
        <v>22</v>
      </c>
      <c r="S14" s="405"/>
      <c r="T14" s="541"/>
      <c r="U14" s="541"/>
      <c r="V14" s="541"/>
      <c r="W14" s="541"/>
      <c r="X14" s="541"/>
      <c r="Y14" s="541"/>
      <c r="Z14" s="556" t="s">
        <v>301</v>
      </c>
      <c r="AA14" s="479"/>
      <c r="AB14" s="479"/>
      <c r="AC14" s="479"/>
      <c r="AD14" s="479"/>
      <c r="AE14" s="479"/>
      <c r="AF14" s="479"/>
      <c r="AG14" s="479"/>
      <c r="AH14" s="479"/>
      <c r="AI14" s="479"/>
      <c r="AJ14" s="479"/>
      <c r="AK14" s="479"/>
      <c r="AL14" s="479"/>
      <c r="AM14" s="479"/>
      <c r="AN14" s="404" t="s">
        <v>120</v>
      </c>
      <c r="AO14" s="405"/>
      <c r="AP14" s="541"/>
      <c r="AQ14" s="541"/>
      <c r="AR14" s="541"/>
      <c r="AS14" s="541"/>
      <c r="AT14" s="541"/>
      <c r="AU14" s="554"/>
      <c r="AV14" s="245"/>
      <c r="AX14" s="8">
        <f>'事業所等明細書【通年使用】（第44号様式別表1）'!$F$28</f>
        <v>0</v>
      </c>
      <c r="AY14" s="8">
        <f>'事業所等明細書【通年使用】（第44号様式別表1）'!$L$28</f>
        <v>0</v>
      </c>
    </row>
    <row r="15" spans="2:51" ht="12" customHeight="1">
      <c r="B15" s="555"/>
      <c r="C15" s="481"/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1"/>
      <c r="P15" s="481"/>
      <c r="Q15" s="481"/>
      <c r="R15" s="421"/>
      <c r="S15" s="422"/>
      <c r="T15" s="541"/>
      <c r="U15" s="541"/>
      <c r="V15" s="541"/>
      <c r="W15" s="541"/>
      <c r="X15" s="541"/>
      <c r="Y15" s="541"/>
      <c r="Z15" s="557"/>
      <c r="AA15" s="481"/>
      <c r="AB15" s="481"/>
      <c r="AC15" s="481"/>
      <c r="AD15" s="481"/>
      <c r="AE15" s="481"/>
      <c r="AF15" s="481"/>
      <c r="AG15" s="481"/>
      <c r="AH15" s="481"/>
      <c r="AI15" s="481"/>
      <c r="AJ15" s="481"/>
      <c r="AK15" s="481"/>
      <c r="AL15" s="481"/>
      <c r="AM15" s="481"/>
      <c r="AN15" s="421"/>
      <c r="AO15" s="422"/>
      <c r="AP15" s="541"/>
      <c r="AQ15" s="541"/>
      <c r="AR15" s="541"/>
      <c r="AS15" s="541"/>
      <c r="AT15" s="541"/>
      <c r="AU15" s="554"/>
      <c r="AV15" s="245"/>
      <c r="AX15" s="8">
        <f>'事業所等明細書【通年使用】（第44号様式別表1）'!$F$32</f>
        <v>0</v>
      </c>
      <c r="AY15" s="8">
        <f>'事業所等明細書【通年使用】（第44号様式別表1）'!$L$32</f>
        <v>0</v>
      </c>
    </row>
    <row r="16" spans="2:51" ht="12" customHeight="1">
      <c r="B16" s="514" t="s">
        <v>296</v>
      </c>
      <c r="C16" s="479"/>
      <c r="D16" s="479"/>
      <c r="E16" s="479"/>
      <c r="F16" s="479"/>
      <c r="G16" s="479"/>
      <c r="H16" s="479"/>
      <c r="I16" s="479"/>
      <c r="J16" s="479"/>
      <c r="K16" s="479"/>
      <c r="L16" s="479"/>
      <c r="M16" s="479"/>
      <c r="N16" s="479"/>
      <c r="O16" s="479"/>
      <c r="P16" s="479"/>
      <c r="Q16" s="479"/>
      <c r="R16" s="404" t="s">
        <v>23</v>
      </c>
      <c r="S16" s="405"/>
      <c r="T16" s="541"/>
      <c r="U16" s="541"/>
      <c r="V16" s="541"/>
      <c r="W16" s="541"/>
      <c r="X16" s="541"/>
      <c r="Y16" s="541"/>
      <c r="Z16" s="490" t="s">
        <v>302</v>
      </c>
      <c r="AA16" s="490"/>
      <c r="AB16" s="490"/>
      <c r="AC16" s="490"/>
      <c r="AD16" s="490"/>
      <c r="AE16" s="490"/>
      <c r="AF16" s="558" t="s">
        <v>303</v>
      </c>
      <c r="AG16" s="559"/>
      <c r="AH16" s="559"/>
      <c r="AI16" s="559"/>
      <c r="AJ16" s="559"/>
      <c r="AK16" s="559"/>
      <c r="AL16" s="559"/>
      <c r="AM16" s="559"/>
      <c r="AN16" s="404" t="s">
        <v>122</v>
      </c>
      <c r="AO16" s="405"/>
      <c r="AP16" s="541"/>
      <c r="AQ16" s="541"/>
      <c r="AR16" s="541"/>
      <c r="AS16" s="541"/>
      <c r="AT16" s="541"/>
      <c r="AU16" s="554"/>
      <c r="AV16" s="245"/>
      <c r="AX16" s="8">
        <f>'事業所等明細書【通年使用】（第44号様式別表1）'!$F$36</f>
        <v>0</v>
      </c>
      <c r="AY16" s="8">
        <f>'事業所等明細書【通年使用】（第44号様式別表1）'!$L$36</f>
        <v>0</v>
      </c>
    </row>
    <row r="17" spans="2:51" ht="12" customHeight="1">
      <c r="B17" s="555"/>
      <c r="C17" s="481"/>
      <c r="D17" s="481"/>
      <c r="E17" s="481"/>
      <c r="F17" s="481"/>
      <c r="G17" s="481"/>
      <c r="H17" s="481"/>
      <c r="I17" s="481"/>
      <c r="J17" s="481"/>
      <c r="K17" s="481"/>
      <c r="L17" s="481"/>
      <c r="M17" s="481"/>
      <c r="N17" s="481"/>
      <c r="O17" s="481"/>
      <c r="P17" s="481"/>
      <c r="Q17" s="481"/>
      <c r="R17" s="421"/>
      <c r="S17" s="422"/>
      <c r="T17" s="541"/>
      <c r="U17" s="541"/>
      <c r="V17" s="541"/>
      <c r="W17" s="541"/>
      <c r="X17" s="541"/>
      <c r="Y17" s="541"/>
      <c r="Z17" s="490"/>
      <c r="AA17" s="490"/>
      <c r="AB17" s="490"/>
      <c r="AC17" s="490"/>
      <c r="AD17" s="490"/>
      <c r="AE17" s="490"/>
      <c r="AF17" s="560"/>
      <c r="AG17" s="561"/>
      <c r="AH17" s="561"/>
      <c r="AI17" s="561"/>
      <c r="AJ17" s="561"/>
      <c r="AK17" s="561"/>
      <c r="AL17" s="561"/>
      <c r="AM17" s="561"/>
      <c r="AN17" s="421"/>
      <c r="AO17" s="422"/>
      <c r="AP17" s="541"/>
      <c r="AQ17" s="541"/>
      <c r="AR17" s="541"/>
      <c r="AS17" s="541"/>
      <c r="AT17" s="541"/>
      <c r="AU17" s="554"/>
      <c r="AX17" s="8">
        <f>'事業所等明細書【通年使用】（第44号様式別表1）'!$F$36</f>
        <v>0</v>
      </c>
      <c r="AY17" s="8">
        <f>'事業所等明細書【通年使用】（第44号様式別表1）'!$L$36</f>
        <v>0</v>
      </c>
    </row>
    <row r="18" spans="2:51" ht="12" customHeight="1">
      <c r="B18" s="514" t="s">
        <v>297</v>
      </c>
      <c r="C18" s="479"/>
      <c r="D18" s="479"/>
      <c r="E18" s="479"/>
      <c r="F18" s="479"/>
      <c r="G18" s="479"/>
      <c r="H18" s="479"/>
      <c r="I18" s="479"/>
      <c r="J18" s="479"/>
      <c r="K18" s="479"/>
      <c r="L18" s="479"/>
      <c r="M18" s="479"/>
      <c r="N18" s="479"/>
      <c r="O18" s="479"/>
      <c r="P18" s="479"/>
      <c r="Q18" s="479"/>
      <c r="R18" s="404" t="s">
        <v>24</v>
      </c>
      <c r="S18" s="405"/>
      <c r="T18" s="541"/>
      <c r="U18" s="541"/>
      <c r="V18" s="541"/>
      <c r="W18" s="541"/>
      <c r="X18" s="541"/>
      <c r="Y18" s="541"/>
      <c r="Z18" s="490"/>
      <c r="AA18" s="490"/>
      <c r="AB18" s="490"/>
      <c r="AC18" s="490"/>
      <c r="AD18" s="490"/>
      <c r="AE18" s="490"/>
      <c r="AF18" s="558" t="s">
        <v>307</v>
      </c>
      <c r="AG18" s="559"/>
      <c r="AH18" s="559"/>
      <c r="AI18" s="559"/>
      <c r="AJ18" s="559"/>
      <c r="AK18" s="559"/>
      <c r="AL18" s="559"/>
      <c r="AM18" s="559"/>
      <c r="AN18" s="404" t="s">
        <v>304</v>
      </c>
      <c r="AO18" s="405"/>
      <c r="AP18" s="541"/>
      <c r="AQ18" s="541"/>
      <c r="AR18" s="541"/>
      <c r="AS18" s="541"/>
      <c r="AT18" s="541"/>
      <c r="AU18" s="554"/>
      <c r="AX18" s="8">
        <f>'事業所等明細書【通年使用】（第44号様式別表1）'!$F$36</f>
        <v>0</v>
      </c>
      <c r="AY18" s="8">
        <f>'事業所等明細書【通年使用】（第44号様式別表1）'!$L$36</f>
        <v>0</v>
      </c>
    </row>
    <row r="19" spans="2:51" ht="12" customHeight="1">
      <c r="B19" s="555"/>
      <c r="C19" s="481"/>
      <c r="D19" s="481"/>
      <c r="E19" s="481"/>
      <c r="F19" s="481"/>
      <c r="G19" s="481"/>
      <c r="H19" s="481"/>
      <c r="I19" s="481"/>
      <c r="J19" s="481"/>
      <c r="K19" s="481"/>
      <c r="L19" s="481"/>
      <c r="M19" s="481"/>
      <c r="N19" s="481"/>
      <c r="O19" s="481"/>
      <c r="P19" s="481"/>
      <c r="Q19" s="481"/>
      <c r="R19" s="421"/>
      <c r="S19" s="422"/>
      <c r="T19" s="541"/>
      <c r="U19" s="541"/>
      <c r="V19" s="541"/>
      <c r="W19" s="541"/>
      <c r="X19" s="541"/>
      <c r="Y19" s="541"/>
      <c r="Z19" s="490"/>
      <c r="AA19" s="490"/>
      <c r="AB19" s="490"/>
      <c r="AC19" s="490"/>
      <c r="AD19" s="490"/>
      <c r="AE19" s="490"/>
      <c r="AF19" s="560"/>
      <c r="AG19" s="561"/>
      <c r="AH19" s="561"/>
      <c r="AI19" s="561"/>
      <c r="AJ19" s="561"/>
      <c r="AK19" s="561"/>
      <c r="AL19" s="561"/>
      <c r="AM19" s="561"/>
      <c r="AN19" s="421"/>
      <c r="AO19" s="422"/>
      <c r="AP19" s="541"/>
      <c r="AQ19" s="541"/>
      <c r="AR19" s="541"/>
      <c r="AS19" s="541"/>
      <c r="AT19" s="541"/>
      <c r="AU19" s="554"/>
      <c r="AX19" s="8">
        <f>'事業所等明細書【通年使用】（第44号様式別表1）'!$F$36</f>
        <v>0</v>
      </c>
      <c r="AY19" s="8">
        <f>'事業所等明細書【通年使用】（第44号様式別表1）'!$L$36</f>
        <v>0</v>
      </c>
    </row>
    <row r="20" spans="2:51" ht="12" customHeight="1">
      <c r="B20" s="514" t="s">
        <v>298</v>
      </c>
      <c r="C20" s="479"/>
      <c r="D20" s="479"/>
      <c r="E20" s="479"/>
      <c r="F20" s="479"/>
      <c r="G20" s="479"/>
      <c r="H20" s="479"/>
      <c r="I20" s="479"/>
      <c r="J20" s="479"/>
      <c r="K20" s="479"/>
      <c r="L20" s="479"/>
      <c r="M20" s="479"/>
      <c r="N20" s="479"/>
      <c r="O20" s="479"/>
      <c r="P20" s="479"/>
      <c r="Q20" s="479"/>
      <c r="R20" s="404" t="s">
        <v>25</v>
      </c>
      <c r="S20" s="405"/>
      <c r="T20" s="541"/>
      <c r="U20" s="541"/>
      <c r="V20" s="541"/>
      <c r="W20" s="541"/>
      <c r="X20" s="541"/>
      <c r="Y20" s="541"/>
      <c r="Z20" s="556" t="s">
        <v>305</v>
      </c>
      <c r="AA20" s="479"/>
      <c r="AB20" s="479"/>
      <c r="AC20" s="479"/>
      <c r="AD20" s="479"/>
      <c r="AE20" s="479"/>
      <c r="AF20" s="479"/>
      <c r="AG20" s="479"/>
      <c r="AH20" s="479"/>
      <c r="AI20" s="479"/>
      <c r="AJ20" s="479"/>
      <c r="AK20" s="479"/>
      <c r="AL20" s="479"/>
      <c r="AM20" s="479"/>
      <c r="AN20" s="404" t="s">
        <v>105</v>
      </c>
      <c r="AO20" s="405"/>
      <c r="AP20" s="541"/>
      <c r="AQ20" s="541"/>
      <c r="AR20" s="541"/>
      <c r="AS20" s="541"/>
      <c r="AT20" s="541"/>
      <c r="AU20" s="554"/>
      <c r="AX20" s="8">
        <f>'事業所等明細書【通年使用】（第44号様式別表1）'!$F$36</f>
        <v>0</v>
      </c>
      <c r="AY20" s="8">
        <f>'事業所等明細書【通年使用】（第44号様式別表1）'!$L$36</f>
        <v>0</v>
      </c>
    </row>
    <row r="21" spans="2:51" ht="12" customHeight="1">
      <c r="B21" s="555"/>
      <c r="C21" s="481"/>
      <c r="D21" s="481"/>
      <c r="E21" s="481"/>
      <c r="F21" s="481"/>
      <c r="G21" s="481"/>
      <c r="H21" s="481"/>
      <c r="I21" s="481"/>
      <c r="J21" s="481"/>
      <c r="K21" s="481"/>
      <c r="L21" s="481"/>
      <c r="M21" s="481"/>
      <c r="N21" s="481"/>
      <c r="O21" s="481"/>
      <c r="P21" s="481"/>
      <c r="Q21" s="481"/>
      <c r="R21" s="421"/>
      <c r="S21" s="422"/>
      <c r="T21" s="541"/>
      <c r="U21" s="541"/>
      <c r="V21" s="541"/>
      <c r="W21" s="541"/>
      <c r="X21" s="541"/>
      <c r="Y21" s="541"/>
      <c r="Z21" s="557"/>
      <c r="AA21" s="481"/>
      <c r="AB21" s="481"/>
      <c r="AC21" s="481"/>
      <c r="AD21" s="481"/>
      <c r="AE21" s="481"/>
      <c r="AF21" s="481"/>
      <c r="AG21" s="481"/>
      <c r="AH21" s="481"/>
      <c r="AI21" s="481"/>
      <c r="AJ21" s="481"/>
      <c r="AK21" s="481"/>
      <c r="AL21" s="481"/>
      <c r="AM21" s="481"/>
      <c r="AN21" s="421"/>
      <c r="AO21" s="422"/>
      <c r="AP21" s="541"/>
      <c r="AQ21" s="541"/>
      <c r="AR21" s="541"/>
      <c r="AS21" s="541"/>
      <c r="AT21" s="541"/>
      <c r="AU21" s="554"/>
      <c r="AX21" s="8">
        <f>'事業所等明細書【通年使用】（第44号様式別表1）'!$F$36</f>
        <v>0</v>
      </c>
      <c r="AY21" s="8">
        <f>'事業所等明細書【通年使用】（第44号様式別表1）'!$L$36</f>
        <v>0</v>
      </c>
    </row>
    <row r="22" spans="2:51" ht="12" customHeight="1">
      <c r="B22" s="514" t="s">
        <v>299</v>
      </c>
      <c r="C22" s="479"/>
      <c r="D22" s="479"/>
      <c r="E22" s="479"/>
      <c r="F22" s="479"/>
      <c r="G22" s="479"/>
      <c r="H22" s="479"/>
      <c r="I22" s="479"/>
      <c r="J22" s="479"/>
      <c r="K22" s="479"/>
      <c r="L22" s="479"/>
      <c r="M22" s="479"/>
      <c r="N22" s="479"/>
      <c r="O22" s="479"/>
      <c r="P22" s="479"/>
      <c r="Q22" s="479"/>
      <c r="R22" s="404" t="s">
        <v>26</v>
      </c>
      <c r="S22" s="405"/>
      <c r="T22" s="541"/>
      <c r="U22" s="541"/>
      <c r="V22" s="541"/>
      <c r="W22" s="541"/>
      <c r="X22" s="541"/>
      <c r="Y22" s="541"/>
      <c r="Z22" s="403" t="s">
        <v>306</v>
      </c>
      <c r="AA22" s="404"/>
      <c r="AB22" s="404"/>
      <c r="AC22" s="404"/>
      <c r="AD22" s="404"/>
      <c r="AE22" s="404"/>
      <c r="AF22" s="404"/>
      <c r="AG22" s="404"/>
      <c r="AH22" s="404"/>
      <c r="AI22" s="404"/>
      <c r="AJ22" s="404"/>
      <c r="AK22" s="404"/>
      <c r="AL22" s="404"/>
      <c r="AM22" s="404"/>
      <c r="AN22" s="404" t="s">
        <v>139</v>
      </c>
      <c r="AO22" s="405"/>
      <c r="AP22" s="541"/>
      <c r="AQ22" s="541"/>
      <c r="AR22" s="541"/>
      <c r="AS22" s="541"/>
      <c r="AT22" s="541"/>
      <c r="AU22" s="554"/>
      <c r="AX22" s="8">
        <f>'事業所等明細書【通年使用】（第44号様式別表1）'!$F$36</f>
        <v>0</v>
      </c>
      <c r="AY22" s="8">
        <f>'事業所等明細書【通年使用】（第44号様式別表1）'!$L$36</f>
        <v>0</v>
      </c>
    </row>
    <row r="23" spans="2:51" ht="12" customHeight="1" thickBot="1">
      <c r="B23" s="555"/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M23" s="481"/>
      <c r="N23" s="481"/>
      <c r="O23" s="481"/>
      <c r="P23" s="481"/>
      <c r="Q23" s="481"/>
      <c r="R23" s="421"/>
      <c r="S23" s="422"/>
      <c r="T23" s="541"/>
      <c r="U23" s="541"/>
      <c r="V23" s="541"/>
      <c r="W23" s="541"/>
      <c r="X23" s="541"/>
      <c r="Y23" s="541"/>
      <c r="Z23" s="420"/>
      <c r="AA23" s="421"/>
      <c r="AB23" s="421"/>
      <c r="AC23" s="421"/>
      <c r="AD23" s="421"/>
      <c r="AE23" s="421"/>
      <c r="AF23" s="421"/>
      <c r="AG23" s="421"/>
      <c r="AH23" s="421"/>
      <c r="AI23" s="421"/>
      <c r="AJ23" s="421"/>
      <c r="AK23" s="421"/>
      <c r="AL23" s="421"/>
      <c r="AM23" s="421"/>
      <c r="AN23" s="421"/>
      <c r="AO23" s="422"/>
      <c r="AP23" s="541"/>
      <c r="AQ23" s="541"/>
      <c r="AR23" s="541"/>
      <c r="AS23" s="541"/>
      <c r="AT23" s="541"/>
      <c r="AU23" s="554"/>
      <c r="AX23" s="8">
        <f>'事業所等明細書【通年使用】（第44号様式別表1）'!$F$36</f>
        <v>0</v>
      </c>
      <c r="AY23" s="8">
        <f>'事業所等明細書【通年使用】（第44号様式別表1）'!$L$36</f>
        <v>0</v>
      </c>
    </row>
    <row r="24" spans="2:51" ht="12" customHeight="1">
      <c r="B24" s="73"/>
      <c r="C24" s="74"/>
      <c r="D24" s="74"/>
      <c r="E24" s="107"/>
      <c r="F24" s="417" t="s">
        <v>126</v>
      </c>
      <c r="G24" s="418"/>
      <c r="H24" s="418"/>
      <c r="I24" s="418"/>
      <c r="J24" s="419"/>
      <c r="K24" s="483"/>
      <c r="L24" s="484"/>
      <c r="M24" s="484"/>
      <c r="N24" s="484"/>
      <c r="O24" s="484"/>
      <c r="P24" s="484"/>
      <c r="Q24" s="484"/>
      <c r="R24" s="484"/>
      <c r="S24" s="484"/>
      <c r="T24" s="484"/>
      <c r="U24" s="484"/>
      <c r="V24" s="485"/>
      <c r="W24" s="486" t="s">
        <v>141</v>
      </c>
      <c r="X24" s="486"/>
      <c r="Y24" s="486"/>
      <c r="Z24" s="486"/>
      <c r="AA24" s="486"/>
      <c r="AB24" s="486"/>
      <c r="AC24" s="488" t="str">
        <f>IF($K24="","",INDEX($AX$10:$AY$52,MATCH($K24,$AX$10:$AX$52,0),2))</f>
        <v/>
      </c>
      <c r="AD24" s="488"/>
      <c r="AE24" s="488"/>
      <c r="AF24" s="488"/>
      <c r="AG24" s="488"/>
      <c r="AH24" s="488"/>
      <c r="AI24" s="488"/>
      <c r="AJ24" s="488"/>
      <c r="AK24" s="488"/>
      <c r="AL24" s="488"/>
      <c r="AM24" s="488"/>
      <c r="AN24" s="488"/>
      <c r="AO24" s="488"/>
      <c r="AP24" s="488"/>
      <c r="AQ24" s="488"/>
      <c r="AR24" s="488"/>
      <c r="AS24" s="488"/>
      <c r="AT24" s="488"/>
      <c r="AU24" s="489"/>
      <c r="AX24" s="8">
        <f>'事業所等明細書【通年使用】（第44号様式別表1）'!$F$36</f>
        <v>0</v>
      </c>
      <c r="AY24" s="8">
        <f>'事業所等明細書【通年使用】（第44号様式別表1）'!$L$36</f>
        <v>0</v>
      </c>
    </row>
    <row r="25" spans="2:51" ht="12" customHeight="1">
      <c r="B25" s="81"/>
      <c r="C25" s="41"/>
      <c r="D25" s="41"/>
      <c r="E25" s="106"/>
      <c r="F25" s="420"/>
      <c r="G25" s="421"/>
      <c r="H25" s="421"/>
      <c r="I25" s="421"/>
      <c r="J25" s="422"/>
      <c r="K25" s="254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6"/>
      <c r="W25" s="487"/>
      <c r="X25" s="487"/>
      <c r="Y25" s="487"/>
      <c r="Z25" s="487"/>
      <c r="AA25" s="487"/>
      <c r="AB25" s="487"/>
      <c r="AC25" s="490"/>
      <c r="AD25" s="490"/>
      <c r="AE25" s="490"/>
      <c r="AF25" s="490"/>
      <c r="AG25" s="490"/>
      <c r="AH25" s="490"/>
      <c r="AI25" s="490"/>
      <c r="AJ25" s="490"/>
      <c r="AK25" s="490"/>
      <c r="AL25" s="490"/>
      <c r="AM25" s="490"/>
      <c r="AN25" s="490"/>
      <c r="AO25" s="490"/>
      <c r="AP25" s="490"/>
      <c r="AQ25" s="490"/>
      <c r="AR25" s="490"/>
      <c r="AS25" s="490"/>
      <c r="AT25" s="490"/>
      <c r="AU25" s="491"/>
      <c r="AX25" s="8">
        <f>'事業所等明細書【通年使用】（第44号様式別表1）'!$F$36</f>
        <v>0</v>
      </c>
      <c r="AY25" s="8">
        <f>'事業所等明細書【通年使用】（第44号様式別表1）'!$L$36</f>
        <v>0</v>
      </c>
    </row>
    <row r="26" spans="2:51" ht="12" customHeight="1">
      <c r="B26" s="514" t="s">
        <v>294</v>
      </c>
      <c r="C26" s="479"/>
      <c r="D26" s="479"/>
      <c r="E26" s="479"/>
      <c r="F26" s="479"/>
      <c r="G26" s="479"/>
      <c r="H26" s="479"/>
      <c r="I26" s="479"/>
      <c r="J26" s="479"/>
      <c r="K26" s="479"/>
      <c r="L26" s="479"/>
      <c r="M26" s="479"/>
      <c r="N26" s="479"/>
      <c r="O26" s="479"/>
      <c r="P26" s="479"/>
      <c r="Q26" s="479"/>
      <c r="R26" s="404" t="s">
        <v>21</v>
      </c>
      <c r="S26" s="405"/>
      <c r="T26" s="541"/>
      <c r="U26" s="541"/>
      <c r="V26" s="541"/>
      <c r="W26" s="541"/>
      <c r="X26" s="541"/>
      <c r="Y26" s="541"/>
      <c r="Z26" s="403" t="s">
        <v>300</v>
      </c>
      <c r="AA26" s="404"/>
      <c r="AB26" s="404"/>
      <c r="AC26" s="404"/>
      <c r="AD26" s="404"/>
      <c r="AE26" s="404"/>
      <c r="AF26" s="404"/>
      <c r="AG26" s="404"/>
      <c r="AH26" s="404"/>
      <c r="AI26" s="404"/>
      <c r="AJ26" s="404"/>
      <c r="AK26" s="404"/>
      <c r="AL26" s="404"/>
      <c r="AM26" s="404"/>
      <c r="AN26" s="404"/>
      <c r="AO26" s="404"/>
      <c r="AP26" s="404"/>
      <c r="AQ26" s="404"/>
      <c r="AR26" s="404"/>
      <c r="AS26" s="404"/>
      <c r="AT26" s="404" t="s">
        <v>27</v>
      </c>
      <c r="AU26" s="552"/>
      <c r="AX26" s="8">
        <f>'事業所等明細書【通年使用】（第44号様式別表1）'!$F$36</f>
        <v>0</v>
      </c>
      <c r="AY26" s="8">
        <f>'事業所等明細書【通年使用】（第44号様式別表1）'!$L$36</f>
        <v>0</v>
      </c>
    </row>
    <row r="27" spans="2:51" ht="12" customHeight="1">
      <c r="B27" s="555"/>
      <c r="C27" s="481"/>
      <c r="D27" s="481"/>
      <c r="E27" s="481"/>
      <c r="F27" s="481"/>
      <c r="G27" s="481"/>
      <c r="H27" s="481"/>
      <c r="I27" s="481"/>
      <c r="J27" s="481"/>
      <c r="K27" s="481"/>
      <c r="L27" s="481"/>
      <c r="M27" s="481"/>
      <c r="N27" s="481"/>
      <c r="O27" s="481"/>
      <c r="P27" s="481"/>
      <c r="Q27" s="481"/>
      <c r="R27" s="421"/>
      <c r="S27" s="422"/>
      <c r="T27" s="541"/>
      <c r="U27" s="541"/>
      <c r="V27" s="541"/>
      <c r="W27" s="541"/>
      <c r="X27" s="541"/>
      <c r="Y27" s="541"/>
      <c r="Z27" s="420"/>
      <c r="AA27" s="421"/>
      <c r="AB27" s="421"/>
      <c r="AC27" s="421"/>
      <c r="AD27" s="421"/>
      <c r="AE27" s="421"/>
      <c r="AF27" s="421"/>
      <c r="AG27" s="421"/>
      <c r="AH27" s="421"/>
      <c r="AI27" s="421"/>
      <c r="AJ27" s="421"/>
      <c r="AK27" s="421"/>
      <c r="AL27" s="421"/>
      <c r="AM27" s="421"/>
      <c r="AN27" s="421"/>
      <c r="AO27" s="421"/>
      <c r="AP27" s="421"/>
      <c r="AQ27" s="421"/>
      <c r="AR27" s="421"/>
      <c r="AS27" s="421"/>
      <c r="AT27" s="421"/>
      <c r="AU27" s="553"/>
      <c r="AX27" s="8">
        <f>'事業所等明細書【通年使用】（第44号様式別表1）'!$F$36</f>
        <v>0</v>
      </c>
      <c r="AY27" s="8">
        <f>'事業所等明細書【通年使用】（第44号様式別表1）'!$L$36</f>
        <v>0</v>
      </c>
    </row>
    <row r="28" spans="2:51" ht="12" customHeight="1">
      <c r="B28" s="514" t="s">
        <v>295</v>
      </c>
      <c r="C28" s="479"/>
      <c r="D28" s="479"/>
      <c r="E28" s="479"/>
      <c r="F28" s="479"/>
      <c r="G28" s="479"/>
      <c r="H28" s="479"/>
      <c r="I28" s="479"/>
      <c r="J28" s="479"/>
      <c r="K28" s="479"/>
      <c r="L28" s="479"/>
      <c r="M28" s="479"/>
      <c r="N28" s="479"/>
      <c r="O28" s="479"/>
      <c r="P28" s="479"/>
      <c r="Q28" s="479"/>
      <c r="R28" s="404" t="s">
        <v>22</v>
      </c>
      <c r="S28" s="405"/>
      <c r="T28" s="541"/>
      <c r="U28" s="541"/>
      <c r="V28" s="541"/>
      <c r="W28" s="541"/>
      <c r="X28" s="541"/>
      <c r="Y28" s="541"/>
      <c r="Z28" s="556" t="s">
        <v>301</v>
      </c>
      <c r="AA28" s="479"/>
      <c r="AB28" s="479"/>
      <c r="AC28" s="479"/>
      <c r="AD28" s="479"/>
      <c r="AE28" s="479"/>
      <c r="AF28" s="479"/>
      <c r="AG28" s="479"/>
      <c r="AH28" s="479"/>
      <c r="AI28" s="479"/>
      <c r="AJ28" s="479"/>
      <c r="AK28" s="479"/>
      <c r="AL28" s="479"/>
      <c r="AM28" s="479"/>
      <c r="AN28" s="404" t="s">
        <v>120</v>
      </c>
      <c r="AO28" s="405"/>
      <c r="AP28" s="541"/>
      <c r="AQ28" s="541"/>
      <c r="AR28" s="541"/>
      <c r="AS28" s="541"/>
      <c r="AT28" s="541"/>
      <c r="AU28" s="554"/>
      <c r="AX28" s="8">
        <f>'事業所等明細書【通年使用】（第44号様式別表1）'!$F$36</f>
        <v>0</v>
      </c>
      <c r="AY28" s="8">
        <f>'事業所等明細書【通年使用】（第44号様式別表1）'!$L$36</f>
        <v>0</v>
      </c>
    </row>
    <row r="29" spans="2:51" ht="12" customHeight="1">
      <c r="B29" s="555"/>
      <c r="C29" s="481"/>
      <c r="D29" s="481"/>
      <c r="E29" s="481"/>
      <c r="F29" s="481"/>
      <c r="G29" s="481"/>
      <c r="H29" s="481"/>
      <c r="I29" s="481"/>
      <c r="J29" s="481"/>
      <c r="K29" s="481"/>
      <c r="L29" s="481"/>
      <c r="M29" s="481"/>
      <c r="N29" s="481"/>
      <c r="O29" s="481"/>
      <c r="P29" s="481"/>
      <c r="Q29" s="481"/>
      <c r="R29" s="421"/>
      <c r="S29" s="422"/>
      <c r="T29" s="541"/>
      <c r="U29" s="541"/>
      <c r="V29" s="541"/>
      <c r="W29" s="541"/>
      <c r="X29" s="541"/>
      <c r="Y29" s="541"/>
      <c r="Z29" s="557"/>
      <c r="AA29" s="481"/>
      <c r="AB29" s="481"/>
      <c r="AC29" s="481"/>
      <c r="AD29" s="481"/>
      <c r="AE29" s="481"/>
      <c r="AF29" s="481"/>
      <c r="AG29" s="481"/>
      <c r="AH29" s="481"/>
      <c r="AI29" s="481"/>
      <c r="AJ29" s="481"/>
      <c r="AK29" s="481"/>
      <c r="AL29" s="481"/>
      <c r="AM29" s="481"/>
      <c r="AN29" s="421"/>
      <c r="AO29" s="422"/>
      <c r="AP29" s="541"/>
      <c r="AQ29" s="541"/>
      <c r="AR29" s="541"/>
      <c r="AS29" s="541"/>
      <c r="AT29" s="541"/>
      <c r="AU29" s="554"/>
      <c r="AX29" s="8">
        <f>'事業所等明細書【通年使用】（第44号様式別表1）'!$F$36</f>
        <v>0</v>
      </c>
      <c r="AY29" s="8">
        <f>'事業所等明細書【通年使用】（第44号様式別表1）'!$L$36</f>
        <v>0</v>
      </c>
    </row>
    <row r="30" spans="2:51" ht="12" customHeight="1">
      <c r="B30" s="514" t="s">
        <v>296</v>
      </c>
      <c r="C30" s="479"/>
      <c r="D30" s="479"/>
      <c r="E30" s="479"/>
      <c r="F30" s="479"/>
      <c r="G30" s="479"/>
      <c r="H30" s="479"/>
      <c r="I30" s="479"/>
      <c r="J30" s="479"/>
      <c r="K30" s="479"/>
      <c r="L30" s="479"/>
      <c r="M30" s="479"/>
      <c r="N30" s="479"/>
      <c r="O30" s="479"/>
      <c r="P30" s="479"/>
      <c r="Q30" s="479"/>
      <c r="R30" s="404" t="s">
        <v>23</v>
      </c>
      <c r="S30" s="405"/>
      <c r="T30" s="541"/>
      <c r="U30" s="541"/>
      <c r="V30" s="541"/>
      <c r="W30" s="541"/>
      <c r="X30" s="541"/>
      <c r="Y30" s="541"/>
      <c r="Z30" s="490" t="s">
        <v>302</v>
      </c>
      <c r="AA30" s="490"/>
      <c r="AB30" s="490"/>
      <c r="AC30" s="490"/>
      <c r="AD30" s="490"/>
      <c r="AE30" s="490"/>
      <c r="AF30" s="558" t="s">
        <v>303</v>
      </c>
      <c r="AG30" s="559"/>
      <c r="AH30" s="559"/>
      <c r="AI30" s="559"/>
      <c r="AJ30" s="559"/>
      <c r="AK30" s="559"/>
      <c r="AL30" s="559"/>
      <c r="AM30" s="559"/>
      <c r="AN30" s="404" t="s">
        <v>122</v>
      </c>
      <c r="AO30" s="405"/>
      <c r="AP30" s="541"/>
      <c r="AQ30" s="541"/>
      <c r="AR30" s="541"/>
      <c r="AS30" s="541"/>
      <c r="AT30" s="541"/>
      <c r="AU30" s="554"/>
      <c r="AX30" s="8">
        <f>'事業所等明細書【通年使用】（第44号様式別表1）'!$F$36</f>
        <v>0</v>
      </c>
      <c r="AY30" s="8">
        <f>'事業所等明細書【通年使用】（第44号様式別表1）'!$L$36</f>
        <v>0</v>
      </c>
    </row>
    <row r="31" spans="2:51" ht="12" customHeight="1">
      <c r="B31" s="555"/>
      <c r="C31" s="481"/>
      <c r="D31" s="481"/>
      <c r="E31" s="481"/>
      <c r="F31" s="481"/>
      <c r="G31" s="481"/>
      <c r="H31" s="481"/>
      <c r="I31" s="481"/>
      <c r="J31" s="481"/>
      <c r="K31" s="481"/>
      <c r="L31" s="481"/>
      <c r="M31" s="481"/>
      <c r="N31" s="481"/>
      <c r="O31" s="481"/>
      <c r="P31" s="481"/>
      <c r="Q31" s="481"/>
      <c r="R31" s="421"/>
      <c r="S31" s="422"/>
      <c r="T31" s="541"/>
      <c r="U31" s="541"/>
      <c r="V31" s="541"/>
      <c r="W31" s="541"/>
      <c r="X31" s="541"/>
      <c r="Y31" s="541"/>
      <c r="Z31" s="490"/>
      <c r="AA31" s="490"/>
      <c r="AB31" s="490"/>
      <c r="AC31" s="490"/>
      <c r="AD31" s="490"/>
      <c r="AE31" s="490"/>
      <c r="AF31" s="560"/>
      <c r="AG31" s="561"/>
      <c r="AH31" s="561"/>
      <c r="AI31" s="561"/>
      <c r="AJ31" s="561"/>
      <c r="AK31" s="561"/>
      <c r="AL31" s="561"/>
      <c r="AM31" s="561"/>
      <c r="AN31" s="421"/>
      <c r="AO31" s="422"/>
      <c r="AP31" s="541"/>
      <c r="AQ31" s="541"/>
      <c r="AR31" s="541"/>
      <c r="AS31" s="541"/>
      <c r="AT31" s="541"/>
      <c r="AU31" s="554"/>
      <c r="AX31" s="8">
        <f>'事業所等明細書【通年使用】（第44号様式別表1）'!$F$36</f>
        <v>0</v>
      </c>
      <c r="AY31" s="8">
        <f>'事業所等明細書【通年使用】（第44号様式別表1）'!$L$36</f>
        <v>0</v>
      </c>
    </row>
    <row r="32" spans="2:51" ht="12" customHeight="1">
      <c r="B32" s="514" t="s">
        <v>297</v>
      </c>
      <c r="C32" s="479"/>
      <c r="D32" s="479"/>
      <c r="E32" s="479"/>
      <c r="F32" s="479"/>
      <c r="G32" s="479"/>
      <c r="H32" s="479"/>
      <c r="I32" s="479"/>
      <c r="J32" s="479"/>
      <c r="K32" s="479"/>
      <c r="L32" s="479"/>
      <c r="M32" s="479"/>
      <c r="N32" s="479"/>
      <c r="O32" s="479"/>
      <c r="P32" s="479"/>
      <c r="Q32" s="479"/>
      <c r="R32" s="404" t="s">
        <v>24</v>
      </c>
      <c r="S32" s="405"/>
      <c r="T32" s="541"/>
      <c r="U32" s="541"/>
      <c r="V32" s="541"/>
      <c r="W32" s="541"/>
      <c r="X32" s="541"/>
      <c r="Y32" s="541"/>
      <c r="Z32" s="490"/>
      <c r="AA32" s="490"/>
      <c r="AB32" s="490"/>
      <c r="AC32" s="490"/>
      <c r="AD32" s="490"/>
      <c r="AE32" s="490"/>
      <c r="AF32" s="558" t="s">
        <v>307</v>
      </c>
      <c r="AG32" s="559"/>
      <c r="AH32" s="559"/>
      <c r="AI32" s="559"/>
      <c r="AJ32" s="559"/>
      <c r="AK32" s="559"/>
      <c r="AL32" s="559"/>
      <c r="AM32" s="559"/>
      <c r="AN32" s="404" t="s">
        <v>304</v>
      </c>
      <c r="AO32" s="405"/>
      <c r="AP32" s="541"/>
      <c r="AQ32" s="541"/>
      <c r="AR32" s="541"/>
      <c r="AS32" s="541"/>
      <c r="AT32" s="541"/>
      <c r="AU32" s="554"/>
      <c r="AX32" s="8">
        <f>'事業所等明細書【通年使用】（第44号様式別表1）'!$F$36</f>
        <v>0</v>
      </c>
      <c r="AY32" s="8">
        <f>'事業所等明細書【通年使用】（第44号様式別表1）'!$L$36</f>
        <v>0</v>
      </c>
    </row>
    <row r="33" spans="2:51" ht="12" customHeight="1">
      <c r="B33" s="555"/>
      <c r="C33" s="481"/>
      <c r="D33" s="481"/>
      <c r="E33" s="481"/>
      <c r="F33" s="481"/>
      <c r="G33" s="481"/>
      <c r="H33" s="481"/>
      <c r="I33" s="481"/>
      <c r="J33" s="481"/>
      <c r="K33" s="481"/>
      <c r="L33" s="481"/>
      <c r="M33" s="481"/>
      <c r="N33" s="481"/>
      <c r="O33" s="481"/>
      <c r="P33" s="481"/>
      <c r="Q33" s="481"/>
      <c r="R33" s="421"/>
      <c r="S33" s="422"/>
      <c r="T33" s="541"/>
      <c r="U33" s="541"/>
      <c r="V33" s="541"/>
      <c r="W33" s="541"/>
      <c r="X33" s="541"/>
      <c r="Y33" s="541"/>
      <c r="Z33" s="490"/>
      <c r="AA33" s="490"/>
      <c r="AB33" s="490"/>
      <c r="AC33" s="490"/>
      <c r="AD33" s="490"/>
      <c r="AE33" s="490"/>
      <c r="AF33" s="560"/>
      <c r="AG33" s="561"/>
      <c r="AH33" s="561"/>
      <c r="AI33" s="561"/>
      <c r="AJ33" s="561"/>
      <c r="AK33" s="561"/>
      <c r="AL33" s="561"/>
      <c r="AM33" s="561"/>
      <c r="AN33" s="421"/>
      <c r="AO33" s="422"/>
      <c r="AP33" s="541"/>
      <c r="AQ33" s="541"/>
      <c r="AR33" s="541"/>
      <c r="AS33" s="541"/>
      <c r="AT33" s="541"/>
      <c r="AU33" s="554"/>
      <c r="AX33" s="8">
        <f>'事業所等明細書【通年使用】（第44号様式別表1）'!$F$36</f>
        <v>0</v>
      </c>
      <c r="AY33" s="8">
        <f>'事業所等明細書【通年使用】（第44号様式別表1）'!$L$36</f>
        <v>0</v>
      </c>
    </row>
    <row r="34" spans="2:51" ht="12" customHeight="1">
      <c r="B34" s="514" t="s">
        <v>298</v>
      </c>
      <c r="C34" s="479"/>
      <c r="D34" s="479"/>
      <c r="E34" s="479"/>
      <c r="F34" s="479"/>
      <c r="G34" s="479"/>
      <c r="H34" s="479"/>
      <c r="I34" s="479"/>
      <c r="J34" s="479"/>
      <c r="K34" s="479"/>
      <c r="L34" s="479"/>
      <c r="M34" s="479"/>
      <c r="N34" s="479"/>
      <c r="O34" s="479"/>
      <c r="P34" s="479"/>
      <c r="Q34" s="479"/>
      <c r="R34" s="404" t="s">
        <v>25</v>
      </c>
      <c r="S34" s="405"/>
      <c r="T34" s="541"/>
      <c r="U34" s="541"/>
      <c r="V34" s="541"/>
      <c r="W34" s="541"/>
      <c r="X34" s="541"/>
      <c r="Y34" s="541"/>
      <c r="Z34" s="556" t="s">
        <v>305</v>
      </c>
      <c r="AA34" s="479"/>
      <c r="AB34" s="479"/>
      <c r="AC34" s="479"/>
      <c r="AD34" s="479"/>
      <c r="AE34" s="479"/>
      <c r="AF34" s="479"/>
      <c r="AG34" s="479"/>
      <c r="AH34" s="479"/>
      <c r="AI34" s="479"/>
      <c r="AJ34" s="479"/>
      <c r="AK34" s="479"/>
      <c r="AL34" s="479"/>
      <c r="AM34" s="479"/>
      <c r="AN34" s="404" t="s">
        <v>105</v>
      </c>
      <c r="AO34" s="405"/>
      <c r="AP34" s="541"/>
      <c r="AQ34" s="541"/>
      <c r="AR34" s="541"/>
      <c r="AS34" s="541"/>
      <c r="AT34" s="541"/>
      <c r="AU34" s="554"/>
      <c r="AX34" s="8">
        <f>'事業所等明細書【通年使用】（第44号様式別表1）'!$F$36</f>
        <v>0</v>
      </c>
      <c r="AY34" s="8">
        <f>'事業所等明細書【通年使用】（第44号様式別表1）'!$L$36</f>
        <v>0</v>
      </c>
    </row>
    <row r="35" spans="2:51" ht="12" customHeight="1">
      <c r="B35" s="555"/>
      <c r="C35" s="481"/>
      <c r="D35" s="481"/>
      <c r="E35" s="481"/>
      <c r="F35" s="481"/>
      <c r="G35" s="481"/>
      <c r="H35" s="481"/>
      <c r="I35" s="481"/>
      <c r="J35" s="481"/>
      <c r="K35" s="481"/>
      <c r="L35" s="481"/>
      <c r="M35" s="481"/>
      <c r="N35" s="481"/>
      <c r="O35" s="481"/>
      <c r="P35" s="481"/>
      <c r="Q35" s="481"/>
      <c r="R35" s="421"/>
      <c r="S35" s="422"/>
      <c r="T35" s="541"/>
      <c r="U35" s="541"/>
      <c r="V35" s="541"/>
      <c r="W35" s="541"/>
      <c r="X35" s="541"/>
      <c r="Y35" s="541"/>
      <c r="Z35" s="557"/>
      <c r="AA35" s="481"/>
      <c r="AB35" s="481"/>
      <c r="AC35" s="481"/>
      <c r="AD35" s="481"/>
      <c r="AE35" s="481"/>
      <c r="AF35" s="481"/>
      <c r="AG35" s="481"/>
      <c r="AH35" s="481"/>
      <c r="AI35" s="481"/>
      <c r="AJ35" s="481"/>
      <c r="AK35" s="481"/>
      <c r="AL35" s="481"/>
      <c r="AM35" s="481"/>
      <c r="AN35" s="421"/>
      <c r="AO35" s="422"/>
      <c r="AP35" s="541"/>
      <c r="AQ35" s="541"/>
      <c r="AR35" s="541"/>
      <c r="AS35" s="541"/>
      <c r="AT35" s="541"/>
      <c r="AU35" s="554"/>
      <c r="AX35" s="8">
        <f>'事業所等明細書【通年使用】（第44号様式別表1）'!$F$36</f>
        <v>0</v>
      </c>
      <c r="AY35" s="8">
        <f>'事業所等明細書【通年使用】（第44号様式別表1）'!$L$36</f>
        <v>0</v>
      </c>
    </row>
    <row r="36" spans="2:51" ht="12" customHeight="1">
      <c r="B36" s="514" t="s">
        <v>299</v>
      </c>
      <c r="C36" s="479"/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  <c r="R36" s="404" t="s">
        <v>26</v>
      </c>
      <c r="S36" s="405"/>
      <c r="T36" s="541"/>
      <c r="U36" s="541"/>
      <c r="V36" s="541"/>
      <c r="W36" s="541"/>
      <c r="X36" s="541"/>
      <c r="Y36" s="541"/>
      <c r="Z36" s="403" t="s">
        <v>306</v>
      </c>
      <c r="AA36" s="404"/>
      <c r="AB36" s="404"/>
      <c r="AC36" s="404"/>
      <c r="AD36" s="404"/>
      <c r="AE36" s="404"/>
      <c r="AF36" s="404"/>
      <c r="AG36" s="404"/>
      <c r="AH36" s="404"/>
      <c r="AI36" s="404"/>
      <c r="AJ36" s="404"/>
      <c r="AK36" s="404"/>
      <c r="AL36" s="404"/>
      <c r="AM36" s="404"/>
      <c r="AN36" s="404" t="s">
        <v>139</v>
      </c>
      <c r="AO36" s="405"/>
      <c r="AP36" s="541"/>
      <c r="AQ36" s="541"/>
      <c r="AR36" s="541"/>
      <c r="AS36" s="541"/>
      <c r="AT36" s="541"/>
      <c r="AU36" s="554"/>
      <c r="AX36" s="8">
        <f>'事業所等明細書【通年使用】（第44号様式別表1）'!$F$36</f>
        <v>0</v>
      </c>
      <c r="AY36" s="8">
        <f>'事業所等明細書【通年使用】（第44号様式別表1）'!$L$36</f>
        <v>0</v>
      </c>
    </row>
    <row r="37" spans="2:51" ht="12" customHeight="1" thickBot="1">
      <c r="B37" s="562"/>
      <c r="C37" s="563"/>
      <c r="D37" s="563"/>
      <c r="E37" s="563"/>
      <c r="F37" s="563"/>
      <c r="G37" s="563"/>
      <c r="H37" s="563"/>
      <c r="I37" s="563"/>
      <c r="J37" s="563"/>
      <c r="K37" s="563"/>
      <c r="L37" s="563"/>
      <c r="M37" s="563"/>
      <c r="N37" s="563"/>
      <c r="O37" s="563"/>
      <c r="P37" s="563"/>
      <c r="Q37" s="563"/>
      <c r="R37" s="413"/>
      <c r="S37" s="414"/>
      <c r="T37" s="564"/>
      <c r="U37" s="564"/>
      <c r="V37" s="564"/>
      <c r="W37" s="564"/>
      <c r="X37" s="564"/>
      <c r="Y37" s="564"/>
      <c r="Z37" s="412"/>
      <c r="AA37" s="413"/>
      <c r="AB37" s="413"/>
      <c r="AC37" s="413"/>
      <c r="AD37" s="413"/>
      <c r="AE37" s="413"/>
      <c r="AF37" s="413"/>
      <c r="AG37" s="413"/>
      <c r="AH37" s="413"/>
      <c r="AI37" s="413"/>
      <c r="AJ37" s="413"/>
      <c r="AK37" s="413"/>
      <c r="AL37" s="413"/>
      <c r="AM37" s="413"/>
      <c r="AN37" s="413"/>
      <c r="AO37" s="414"/>
      <c r="AP37" s="564"/>
      <c r="AQ37" s="564"/>
      <c r="AR37" s="564"/>
      <c r="AS37" s="564"/>
      <c r="AT37" s="564"/>
      <c r="AU37" s="565"/>
      <c r="AX37" s="8">
        <f>'事業所等明細書【通年使用】（第44号様式別表1）'!$F$36</f>
        <v>0</v>
      </c>
      <c r="AY37" s="8">
        <f>'事業所等明細書【通年使用】（第44号様式別表1）'!$L$36</f>
        <v>0</v>
      </c>
    </row>
    <row r="38" spans="2:51" ht="12" customHeight="1">
      <c r="B38" s="34"/>
      <c r="C38" s="34"/>
      <c r="D38" s="34"/>
      <c r="E38" s="34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3"/>
      <c r="T38" s="103"/>
      <c r="U38" s="103"/>
      <c r="V38" s="103"/>
      <c r="W38" s="103"/>
      <c r="X38" s="103"/>
      <c r="Y38" s="69"/>
      <c r="Z38" s="69"/>
      <c r="AA38" s="69"/>
      <c r="AB38" s="69"/>
      <c r="AC38" s="69"/>
      <c r="AD38" s="69"/>
      <c r="AE38" s="104"/>
      <c r="AF38" s="104"/>
      <c r="AG38" s="104"/>
      <c r="AH38" s="104"/>
      <c r="AI38" s="101"/>
      <c r="AJ38" s="36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X38" s="8">
        <f>'事業所等明細書【通年使用】（第44号様式別表1）'!$F$36</f>
        <v>0</v>
      </c>
      <c r="AY38" s="8">
        <f>'事業所等明細書【通年使用】（第44号様式別表1）'!$L$36</f>
        <v>0</v>
      </c>
    </row>
    <row r="39" spans="2:51" ht="12" customHeight="1">
      <c r="B39" s="34"/>
      <c r="C39" s="34"/>
      <c r="D39" s="34"/>
      <c r="E39" s="34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3"/>
      <c r="T39" s="103"/>
      <c r="U39" s="103"/>
      <c r="V39" s="103"/>
      <c r="W39" s="103"/>
      <c r="X39" s="103"/>
      <c r="Y39" s="69"/>
      <c r="Z39" s="69"/>
      <c r="AA39" s="69"/>
      <c r="AB39" s="69"/>
      <c r="AC39" s="69"/>
      <c r="AD39" s="69"/>
      <c r="AE39" s="104"/>
      <c r="AF39" s="104"/>
      <c r="AG39" s="104"/>
      <c r="AH39" s="104"/>
      <c r="AI39" s="33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X39" s="8">
        <f>'事業所等明細書【通年使用】（第44号様式別表1）'!$F$36</f>
        <v>0</v>
      </c>
      <c r="AY39" s="8">
        <f>'事業所等明細書【通年使用】（第44号様式別表1）'!$L$36</f>
        <v>0</v>
      </c>
    </row>
    <row r="40" spans="2:51" ht="12" customHeight="1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9"/>
      <c r="AA40" s="9"/>
      <c r="AB40" s="9"/>
      <c r="AC40" s="9"/>
      <c r="AD40" s="9"/>
      <c r="AE40" s="9"/>
      <c r="AF40" s="36"/>
      <c r="AG40" s="34"/>
      <c r="AH40" s="34"/>
      <c r="AI40" s="36"/>
      <c r="AJ40" s="34"/>
      <c r="AK40" s="34"/>
      <c r="AL40" s="34"/>
      <c r="AM40" s="34"/>
      <c r="AN40" s="34"/>
      <c r="AO40" s="34"/>
      <c r="AP40" s="93"/>
      <c r="AQ40" s="93"/>
      <c r="AR40" s="93"/>
      <c r="AS40" s="93"/>
      <c r="AT40" s="93"/>
      <c r="AU40" s="30"/>
      <c r="AX40" s="8">
        <f>'事業所等明細書【通年使用】（第44号様式別表1）'!$F$36</f>
        <v>0</v>
      </c>
      <c r="AY40" s="8">
        <f>'事業所等明細書【通年使用】（第44号様式別表1）'!$L$36</f>
        <v>0</v>
      </c>
    </row>
    <row r="41" spans="2:51" ht="12" customHeight="1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9"/>
      <c r="AA41" s="9"/>
      <c r="AB41" s="9"/>
      <c r="AC41" s="9"/>
      <c r="AD41" s="9"/>
      <c r="AE41" s="9"/>
      <c r="AF41" s="69"/>
      <c r="AG41" s="6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X41" s="8">
        <f>'事業所等明細書【通年使用】（第44号様式別表1）'!$F$36</f>
        <v>0</v>
      </c>
      <c r="AY41" s="8">
        <f>'事業所等明細書【通年使用】（第44号様式別表1）'!$L$36</f>
        <v>0</v>
      </c>
    </row>
    <row r="42" spans="2:51" ht="12" customHeight="1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6"/>
      <c r="AF42" s="36"/>
      <c r="AG42" s="34"/>
      <c r="AH42" s="34"/>
      <c r="AI42" s="36"/>
      <c r="AJ42" s="34"/>
      <c r="AK42" s="34"/>
      <c r="AL42" s="34"/>
      <c r="AM42" s="34"/>
      <c r="AN42" s="34"/>
      <c r="AO42" s="34"/>
      <c r="AP42" s="93"/>
      <c r="AQ42" s="93"/>
      <c r="AR42" s="93"/>
      <c r="AS42" s="93"/>
      <c r="AT42" s="93"/>
      <c r="AU42" s="30"/>
      <c r="AX42" s="8">
        <f>'事業所等明細書【通年使用】（第44号様式別表1）'!$F$36</f>
        <v>0</v>
      </c>
      <c r="AY42" s="8">
        <f>'事業所等明細書【通年使用】（第44号様式別表1）'!$L$36</f>
        <v>0</v>
      </c>
    </row>
    <row r="43" spans="2:51" ht="12" customHeight="1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69"/>
      <c r="AA43" s="69"/>
      <c r="AB43" s="69"/>
      <c r="AC43" s="69"/>
      <c r="AD43" s="69"/>
      <c r="AE43" s="69"/>
      <c r="AF43" s="69"/>
      <c r="AG43" s="6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X43" s="8">
        <f>'事業所等明細書【通年使用】（第44号様式別表1）'!$F$36</f>
        <v>0</v>
      </c>
      <c r="AY43" s="8">
        <f>'事業所等明細書【通年使用】（第44号様式別表1）'!$L$36</f>
        <v>0</v>
      </c>
    </row>
    <row r="44" spans="2:51" ht="12" customHeight="1">
      <c r="AX44" s="8">
        <f>'事業所等明細書【通年使用】（第44号様式別表1）'!$F$36</f>
        <v>0</v>
      </c>
      <c r="AY44" s="8">
        <f>'事業所等明細書【通年使用】（第44号様式別表1）'!$L$36</f>
        <v>0</v>
      </c>
    </row>
    <row r="45" spans="2:51" ht="12" customHeight="1">
      <c r="AX45" s="8">
        <f>'事業所等明細書【通年使用】（第44号様式別表1）'!$F$36</f>
        <v>0</v>
      </c>
      <c r="AY45" s="8">
        <f>'事業所等明細書【通年使用】（第44号様式別表1）'!$L$36</f>
        <v>0</v>
      </c>
    </row>
    <row r="46" spans="2:51" ht="12" customHeight="1" thickBot="1">
      <c r="AX46" s="8">
        <f>'事業所等明細書【通年使用】（第44号様式別表1）'!$F$36</f>
        <v>0</v>
      </c>
      <c r="AY46" s="8">
        <f>'事業所等明細書【通年使用】（第44号様式別表1）'!$L$36</f>
        <v>0</v>
      </c>
    </row>
    <row r="47" spans="2:51" ht="12" customHeight="1">
      <c r="K47" s="34"/>
      <c r="L47" s="34"/>
      <c r="M47" s="34"/>
      <c r="N47" s="425"/>
      <c r="O47" s="425"/>
      <c r="P47" s="425"/>
      <c r="Q47" s="425"/>
      <c r="R47" s="425"/>
      <c r="S47" s="425"/>
      <c r="T47" s="34"/>
      <c r="U47" s="34"/>
      <c r="V47" s="34"/>
      <c r="W47" s="499" t="s">
        <v>140</v>
      </c>
      <c r="X47" s="10"/>
      <c r="Y47" s="10"/>
      <c r="Z47" s="10"/>
      <c r="AA47" s="10"/>
      <c r="AB47" s="10"/>
      <c r="AC47" s="10"/>
      <c r="AD47" s="10"/>
      <c r="AE47" s="431" t="s">
        <v>124</v>
      </c>
      <c r="AF47" s="432"/>
      <c r="AG47" s="294" t="s">
        <v>17</v>
      </c>
      <c r="AH47" s="295"/>
      <c r="AI47" s="295"/>
      <c r="AJ47" s="431" t="s">
        <v>77</v>
      </c>
      <c r="AK47" s="201"/>
      <c r="AL47" s="432"/>
      <c r="AM47" s="431" t="s">
        <v>133</v>
      </c>
      <c r="AN47" s="432"/>
      <c r="AO47" s="433" t="s">
        <v>90</v>
      </c>
      <c r="AP47" s="433"/>
      <c r="AQ47" s="433"/>
      <c r="AR47" s="433"/>
      <c r="AS47" s="433"/>
      <c r="AT47" s="434" t="s">
        <v>91</v>
      </c>
      <c r="AU47" s="435"/>
      <c r="AX47" s="8">
        <f>'事業所等明細書【通年使用】（第44号様式別表1）'!$F$36</f>
        <v>0</v>
      </c>
      <c r="AY47" s="8">
        <f>'事業所等明細書【通年使用】（第44号様式別表1）'!$L$36</f>
        <v>0</v>
      </c>
    </row>
    <row r="48" spans="2:51" ht="12" customHeight="1">
      <c r="B48" s="498" t="s">
        <v>292</v>
      </c>
      <c r="C48" s="498"/>
      <c r="D48" s="498"/>
      <c r="E48" s="498"/>
      <c r="F48" s="498"/>
      <c r="G48" s="498"/>
      <c r="H48" s="498"/>
      <c r="I48" s="498"/>
      <c r="J48" s="498"/>
      <c r="K48" s="498"/>
      <c r="L48" s="498"/>
      <c r="M48" s="498"/>
      <c r="N48" s="498"/>
      <c r="O48" s="498"/>
      <c r="P48" s="498"/>
      <c r="Q48" s="498"/>
      <c r="R48" s="498"/>
      <c r="S48" s="498"/>
      <c r="T48" s="498"/>
      <c r="U48" s="498"/>
      <c r="V48" s="498"/>
      <c r="W48" s="500"/>
      <c r="X48" s="401" t="str">
        <f>IF('事業所税の申告書（第44号様式）'!$B$15="","",'事業所税の申告書（第44号様式）'!$B$15)</f>
        <v/>
      </c>
      <c r="Y48" s="402"/>
      <c r="Z48" s="402"/>
      <c r="AA48" s="402"/>
      <c r="AB48" s="402"/>
      <c r="AC48" s="402"/>
      <c r="AD48" s="52" t="s">
        <v>99</v>
      </c>
      <c r="AE48" s="437" t="s">
        <v>130</v>
      </c>
      <c r="AF48" s="438"/>
      <c r="AG48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48" s="217"/>
      <c r="AI48" s="217"/>
      <c r="AJ48" s="230"/>
      <c r="AK48" s="217"/>
      <c r="AL48" s="218"/>
      <c r="AM48" s="230"/>
      <c r="AN48" s="218"/>
      <c r="AO48" s="441" t="str">
        <f>CONCATENATE('事業所税の申告書（第44号様式）'!$AK$4,'事業所税の申告書（第44号様式）'!$AL$4,'事業所税の申告書（第44号様式）'!$AM$4,'事業所税の申告書（第44号様式）'!$Z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48" s="441"/>
      <c r="AQ48" s="441"/>
      <c r="AR48" s="441"/>
      <c r="AS48" s="441"/>
      <c r="AT48" s="230"/>
      <c r="AU48" s="259"/>
      <c r="AV48" s="245" t="s">
        <v>148</v>
      </c>
      <c r="AX48" s="8">
        <f>'事業所等明細書【通年使用】（第44号様式別表1）'!$F$36</f>
        <v>0</v>
      </c>
      <c r="AY48" s="8">
        <f>'事業所等明細書【通年使用】（第44号様式別表1）'!$L$226</f>
        <v>0</v>
      </c>
    </row>
    <row r="49" spans="2:53" ht="12" customHeight="1">
      <c r="B49" s="498"/>
      <c r="C49" s="498"/>
      <c r="D49" s="498"/>
      <c r="E49" s="498"/>
      <c r="F49" s="498"/>
      <c r="G49" s="498"/>
      <c r="H49" s="498"/>
      <c r="I49" s="498"/>
      <c r="J49" s="498"/>
      <c r="K49" s="498"/>
      <c r="L49" s="498"/>
      <c r="M49" s="498"/>
      <c r="N49" s="498"/>
      <c r="O49" s="498"/>
      <c r="P49" s="498"/>
      <c r="Q49" s="498"/>
      <c r="R49" s="498"/>
      <c r="S49" s="498"/>
      <c r="T49" s="498"/>
      <c r="U49" s="498"/>
      <c r="V49" s="498"/>
      <c r="W49" s="500"/>
      <c r="X49" s="31"/>
      <c r="Y49" s="30"/>
      <c r="Z49" s="30"/>
      <c r="AA49" s="30"/>
      <c r="AB49" s="30"/>
      <c r="AC49" s="30"/>
      <c r="AD49" s="30"/>
      <c r="AE49" s="439"/>
      <c r="AF49" s="440"/>
      <c r="AG49" s="231"/>
      <c r="AH49" s="263"/>
      <c r="AI49" s="263"/>
      <c r="AJ49" s="231"/>
      <c r="AK49" s="263"/>
      <c r="AL49" s="232"/>
      <c r="AM49" s="231"/>
      <c r="AN49" s="232"/>
      <c r="AO49" s="441"/>
      <c r="AP49" s="441"/>
      <c r="AQ49" s="441"/>
      <c r="AR49" s="441"/>
      <c r="AS49" s="441"/>
      <c r="AT49" s="231"/>
      <c r="AU49" s="260"/>
      <c r="AV49" s="245"/>
      <c r="AX49" s="8">
        <f>'事業所等明細書【通年使用】（第44号様式別表1）'!$F$230</f>
        <v>0</v>
      </c>
      <c r="AY49" s="8">
        <f>'事業所等明細書【通年使用】（第44号様式別表1）'!$L$230</f>
        <v>0</v>
      </c>
    </row>
    <row r="50" spans="2:53" ht="12" customHeight="1">
      <c r="B50" s="34"/>
      <c r="C50" s="34"/>
      <c r="D50" s="34"/>
      <c r="E50" s="34"/>
      <c r="F50" s="34"/>
      <c r="G50" s="34"/>
      <c r="H50" s="34"/>
      <c r="I50" s="34"/>
      <c r="J50" s="34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500"/>
      <c r="X50" s="401" t="str">
        <f>IF('事業所税の申告書（第44号様式）'!$K$15="","",'事業所税の申告書（第44号様式）'!$K$15)</f>
        <v/>
      </c>
      <c r="Y50" s="402"/>
      <c r="Z50" s="402"/>
      <c r="AA50" s="402"/>
      <c r="AB50" s="402"/>
      <c r="AC50" s="402"/>
      <c r="AD50" s="53" t="s">
        <v>100</v>
      </c>
      <c r="AE50" s="403" t="s">
        <v>106</v>
      </c>
      <c r="AF50" s="404"/>
      <c r="AG50" s="404"/>
      <c r="AH50" s="405"/>
      <c r="AI50" s="406" t="str">
        <f>IF('事業所税の申告書（第44号様式）'!$F$9="","",'事業所税の申告書（第44号様式）'!$F$9)</f>
        <v/>
      </c>
      <c r="AJ50" s="407"/>
      <c r="AK50" s="407"/>
      <c r="AL50" s="407"/>
      <c r="AM50" s="407"/>
      <c r="AN50" s="407"/>
      <c r="AO50" s="407"/>
      <c r="AP50" s="407"/>
      <c r="AQ50" s="407"/>
      <c r="AR50" s="407"/>
      <c r="AS50" s="407"/>
      <c r="AT50" s="407"/>
      <c r="AU50" s="408"/>
      <c r="AV50" s="245"/>
      <c r="AX50" s="8">
        <f>'事業所等明細書【通年使用】（第44号様式別表1）'!$F$234</f>
        <v>0</v>
      </c>
      <c r="AY50" s="8">
        <f>'事業所等明細書【通年使用】（第44号様式別表1）'!$L$234</f>
        <v>0</v>
      </c>
    </row>
    <row r="51" spans="2:53" ht="12" customHeight="1" thickBot="1">
      <c r="B51" s="34"/>
      <c r="C51" s="34"/>
      <c r="D51" s="34"/>
      <c r="E51" s="34"/>
      <c r="F51" s="34"/>
      <c r="G51" s="34"/>
      <c r="H51" s="34"/>
      <c r="I51" s="34"/>
      <c r="J51" s="34"/>
      <c r="K51" s="72"/>
      <c r="L51" s="72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500"/>
      <c r="X51" s="34"/>
      <c r="Y51" s="34"/>
      <c r="Z51" s="34"/>
      <c r="AA51" s="34"/>
      <c r="AB51" s="34"/>
      <c r="AC51" s="34"/>
      <c r="AD51" s="57"/>
      <c r="AE51" s="424" t="s">
        <v>107</v>
      </c>
      <c r="AF51" s="425"/>
      <c r="AG51" s="425"/>
      <c r="AH51" s="426"/>
      <c r="AI51" s="453"/>
      <c r="AJ51" s="454"/>
      <c r="AK51" s="454"/>
      <c r="AL51" s="454"/>
      <c r="AM51" s="454"/>
      <c r="AN51" s="454"/>
      <c r="AO51" s="454"/>
      <c r="AP51" s="454"/>
      <c r="AQ51" s="454"/>
      <c r="AR51" s="454"/>
      <c r="AS51" s="454"/>
      <c r="AT51" s="454"/>
      <c r="AU51" s="455"/>
      <c r="AV51" s="245"/>
    </row>
    <row r="52" spans="2:53" ht="12" customHeight="1">
      <c r="B52" s="73"/>
      <c r="C52" s="74"/>
      <c r="D52" s="74"/>
      <c r="E52" s="107"/>
      <c r="F52" s="417" t="s">
        <v>126</v>
      </c>
      <c r="G52" s="418"/>
      <c r="H52" s="418"/>
      <c r="I52" s="418"/>
      <c r="J52" s="419"/>
      <c r="K52" s="483"/>
      <c r="L52" s="484"/>
      <c r="M52" s="484"/>
      <c r="N52" s="484"/>
      <c r="O52" s="484"/>
      <c r="P52" s="484"/>
      <c r="Q52" s="484"/>
      <c r="R52" s="484"/>
      <c r="S52" s="484"/>
      <c r="T52" s="484"/>
      <c r="U52" s="484"/>
      <c r="V52" s="485"/>
      <c r="W52" s="486" t="s">
        <v>141</v>
      </c>
      <c r="X52" s="486"/>
      <c r="Y52" s="486"/>
      <c r="Z52" s="486"/>
      <c r="AA52" s="486"/>
      <c r="AB52" s="486"/>
      <c r="AC52" s="488" t="str">
        <f>IF($K52="","",INDEX($AX$10:$AY$52,MATCH($K52,$AX$10:$AX$52,0),2))</f>
        <v/>
      </c>
      <c r="AD52" s="488"/>
      <c r="AE52" s="488"/>
      <c r="AF52" s="488"/>
      <c r="AG52" s="488"/>
      <c r="AH52" s="488"/>
      <c r="AI52" s="488"/>
      <c r="AJ52" s="488"/>
      <c r="AK52" s="488"/>
      <c r="AL52" s="488"/>
      <c r="AM52" s="488"/>
      <c r="AN52" s="488"/>
      <c r="AO52" s="488"/>
      <c r="AP52" s="488"/>
      <c r="AQ52" s="488"/>
      <c r="AR52" s="488"/>
      <c r="AS52" s="488"/>
      <c r="AT52" s="488"/>
      <c r="AU52" s="489"/>
      <c r="AV52" s="245"/>
    </row>
    <row r="53" spans="2:53" ht="12" customHeight="1">
      <c r="B53" s="81"/>
      <c r="C53" s="41"/>
      <c r="D53" s="41"/>
      <c r="E53" s="106"/>
      <c r="F53" s="420"/>
      <c r="G53" s="421"/>
      <c r="H53" s="421"/>
      <c r="I53" s="421"/>
      <c r="J53" s="422"/>
      <c r="K53" s="254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6"/>
      <c r="W53" s="487"/>
      <c r="X53" s="487"/>
      <c r="Y53" s="487"/>
      <c r="Z53" s="487"/>
      <c r="AA53" s="487"/>
      <c r="AB53" s="487"/>
      <c r="AC53" s="490"/>
      <c r="AD53" s="490"/>
      <c r="AE53" s="490"/>
      <c r="AF53" s="490"/>
      <c r="AG53" s="490"/>
      <c r="AH53" s="490"/>
      <c r="AI53" s="490"/>
      <c r="AJ53" s="490"/>
      <c r="AK53" s="490"/>
      <c r="AL53" s="490"/>
      <c r="AM53" s="490"/>
      <c r="AN53" s="490"/>
      <c r="AO53" s="490"/>
      <c r="AP53" s="490"/>
      <c r="AQ53" s="490"/>
      <c r="AR53" s="490"/>
      <c r="AS53" s="490"/>
      <c r="AT53" s="490"/>
      <c r="AU53" s="491"/>
      <c r="AV53" s="245"/>
    </row>
    <row r="54" spans="2:53" ht="12" customHeight="1">
      <c r="B54" s="514" t="s">
        <v>294</v>
      </c>
      <c r="C54" s="479"/>
      <c r="D54" s="479"/>
      <c r="E54" s="479"/>
      <c r="F54" s="479"/>
      <c r="G54" s="479"/>
      <c r="H54" s="479"/>
      <c r="I54" s="479"/>
      <c r="J54" s="479"/>
      <c r="K54" s="479"/>
      <c r="L54" s="479"/>
      <c r="M54" s="479"/>
      <c r="N54" s="479"/>
      <c r="O54" s="479"/>
      <c r="P54" s="479"/>
      <c r="Q54" s="479"/>
      <c r="R54" s="404" t="s">
        <v>21</v>
      </c>
      <c r="S54" s="405"/>
      <c r="T54" s="541"/>
      <c r="U54" s="541"/>
      <c r="V54" s="541"/>
      <c r="W54" s="541"/>
      <c r="X54" s="541"/>
      <c r="Y54" s="541"/>
      <c r="Z54" s="403" t="s">
        <v>300</v>
      </c>
      <c r="AA54" s="404"/>
      <c r="AB54" s="404"/>
      <c r="AC54" s="404"/>
      <c r="AD54" s="404"/>
      <c r="AE54" s="404"/>
      <c r="AF54" s="404"/>
      <c r="AG54" s="404"/>
      <c r="AH54" s="404"/>
      <c r="AI54" s="404"/>
      <c r="AJ54" s="404"/>
      <c r="AK54" s="404"/>
      <c r="AL54" s="404"/>
      <c r="AM54" s="404"/>
      <c r="AN54" s="404"/>
      <c r="AO54" s="404"/>
      <c r="AP54" s="404"/>
      <c r="AQ54" s="404"/>
      <c r="AR54" s="404"/>
      <c r="AS54" s="404"/>
      <c r="AT54" s="404" t="s">
        <v>27</v>
      </c>
      <c r="AU54" s="552"/>
      <c r="AV54" s="245"/>
      <c r="AY54" s="34"/>
      <c r="AZ54" s="34"/>
      <c r="BA54" s="34"/>
    </row>
    <row r="55" spans="2:53" ht="12" customHeight="1">
      <c r="B55" s="555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481"/>
      <c r="O55" s="481"/>
      <c r="P55" s="481"/>
      <c r="Q55" s="481"/>
      <c r="R55" s="421"/>
      <c r="S55" s="422"/>
      <c r="T55" s="541"/>
      <c r="U55" s="541"/>
      <c r="V55" s="541"/>
      <c r="W55" s="541"/>
      <c r="X55" s="541"/>
      <c r="Y55" s="541"/>
      <c r="Z55" s="420"/>
      <c r="AA55" s="421"/>
      <c r="AB55" s="421"/>
      <c r="AC55" s="421"/>
      <c r="AD55" s="421"/>
      <c r="AE55" s="421"/>
      <c r="AF55" s="421"/>
      <c r="AG55" s="421"/>
      <c r="AH55" s="421"/>
      <c r="AI55" s="421"/>
      <c r="AJ55" s="421"/>
      <c r="AK55" s="421"/>
      <c r="AL55" s="421"/>
      <c r="AM55" s="421"/>
      <c r="AN55" s="421"/>
      <c r="AO55" s="421"/>
      <c r="AP55" s="421"/>
      <c r="AQ55" s="421"/>
      <c r="AR55" s="421"/>
      <c r="AS55" s="421"/>
      <c r="AT55" s="421"/>
      <c r="AU55" s="553"/>
      <c r="AV55" s="245"/>
      <c r="AY55" s="36"/>
      <c r="AZ55" s="34"/>
      <c r="BA55" s="34"/>
    </row>
    <row r="56" spans="2:53" ht="12" customHeight="1">
      <c r="B56" s="514" t="s">
        <v>295</v>
      </c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479"/>
      <c r="O56" s="479"/>
      <c r="P56" s="479"/>
      <c r="Q56" s="479"/>
      <c r="R56" s="404" t="s">
        <v>22</v>
      </c>
      <c r="S56" s="405"/>
      <c r="T56" s="541"/>
      <c r="U56" s="541"/>
      <c r="V56" s="541"/>
      <c r="W56" s="541"/>
      <c r="X56" s="541"/>
      <c r="Y56" s="541"/>
      <c r="Z56" s="556" t="s">
        <v>301</v>
      </c>
      <c r="AA56" s="479"/>
      <c r="AB56" s="479"/>
      <c r="AC56" s="479"/>
      <c r="AD56" s="479"/>
      <c r="AE56" s="479"/>
      <c r="AF56" s="479"/>
      <c r="AG56" s="479"/>
      <c r="AH56" s="479"/>
      <c r="AI56" s="479"/>
      <c r="AJ56" s="479"/>
      <c r="AK56" s="479"/>
      <c r="AL56" s="479"/>
      <c r="AM56" s="479"/>
      <c r="AN56" s="404" t="s">
        <v>120</v>
      </c>
      <c r="AO56" s="405"/>
      <c r="AP56" s="541"/>
      <c r="AQ56" s="541"/>
      <c r="AR56" s="541"/>
      <c r="AS56" s="541"/>
      <c r="AT56" s="541"/>
      <c r="AU56" s="554"/>
      <c r="AV56" s="245"/>
      <c r="AY56" s="36"/>
      <c r="AZ56" s="34"/>
      <c r="BA56" s="34"/>
    </row>
    <row r="57" spans="2:53" ht="12" customHeight="1">
      <c r="B57" s="555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481"/>
      <c r="O57" s="481"/>
      <c r="P57" s="481"/>
      <c r="Q57" s="481"/>
      <c r="R57" s="421"/>
      <c r="S57" s="422"/>
      <c r="T57" s="541"/>
      <c r="U57" s="541"/>
      <c r="V57" s="541"/>
      <c r="W57" s="541"/>
      <c r="X57" s="541"/>
      <c r="Y57" s="541"/>
      <c r="Z57" s="557"/>
      <c r="AA57" s="481"/>
      <c r="AB57" s="481"/>
      <c r="AC57" s="481"/>
      <c r="AD57" s="481"/>
      <c r="AE57" s="481"/>
      <c r="AF57" s="481"/>
      <c r="AG57" s="481"/>
      <c r="AH57" s="481"/>
      <c r="AI57" s="481"/>
      <c r="AJ57" s="481"/>
      <c r="AK57" s="481"/>
      <c r="AL57" s="481"/>
      <c r="AM57" s="481"/>
      <c r="AN57" s="421"/>
      <c r="AO57" s="422"/>
      <c r="AP57" s="541"/>
      <c r="AQ57" s="541"/>
      <c r="AR57" s="541"/>
      <c r="AS57" s="541"/>
      <c r="AT57" s="541"/>
      <c r="AU57" s="554"/>
      <c r="AV57" s="245"/>
      <c r="AY57" s="34"/>
      <c r="AZ57" s="34"/>
      <c r="BA57" s="34"/>
    </row>
    <row r="58" spans="2:53" ht="12" customHeight="1">
      <c r="B58" s="514" t="s">
        <v>296</v>
      </c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N58" s="479"/>
      <c r="O58" s="479"/>
      <c r="P58" s="479"/>
      <c r="Q58" s="479"/>
      <c r="R58" s="404" t="s">
        <v>23</v>
      </c>
      <c r="S58" s="405"/>
      <c r="T58" s="541"/>
      <c r="U58" s="541"/>
      <c r="V58" s="541"/>
      <c r="W58" s="541"/>
      <c r="X58" s="541"/>
      <c r="Y58" s="541"/>
      <c r="Z58" s="490" t="s">
        <v>302</v>
      </c>
      <c r="AA58" s="490"/>
      <c r="AB58" s="490"/>
      <c r="AC58" s="490"/>
      <c r="AD58" s="490"/>
      <c r="AE58" s="490"/>
      <c r="AF58" s="558" t="s">
        <v>303</v>
      </c>
      <c r="AG58" s="559"/>
      <c r="AH58" s="559"/>
      <c r="AI58" s="559"/>
      <c r="AJ58" s="559"/>
      <c r="AK58" s="559"/>
      <c r="AL58" s="559"/>
      <c r="AM58" s="559"/>
      <c r="AN58" s="404" t="s">
        <v>122</v>
      </c>
      <c r="AO58" s="405"/>
      <c r="AP58" s="541"/>
      <c r="AQ58" s="541"/>
      <c r="AR58" s="541"/>
      <c r="AS58" s="541"/>
      <c r="AT58" s="541"/>
      <c r="AU58" s="554"/>
      <c r="AV58" s="245"/>
    </row>
    <row r="59" spans="2:53" ht="12" customHeight="1">
      <c r="B59" s="555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N59" s="481"/>
      <c r="O59" s="481"/>
      <c r="P59" s="481"/>
      <c r="Q59" s="481"/>
      <c r="R59" s="421"/>
      <c r="S59" s="422"/>
      <c r="T59" s="541"/>
      <c r="U59" s="541"/>
      <c r="V59" s="541"/>
      <c r="W59" s="541"/>
      <c r="X59" s="541"/>
      <c r="Y59" s="541"/>
      <c r="Z59" s="490"/>
      <c r="AA59" s="490"/>
      <c r="AB59" s="490"/>
      <c r="AC59" s="490"/>
      <c r="AD59" s="490"/>
      <c r="AE59" s="490"/>
      <c r="AF59" s="560"/>
      <c r="AG59" s="561"/>
      <c r="AH59" s="561"/>
      <c r="AI59" s="561"/>
      <c r="AJ59" s="561"/>
      <c r="AK59" s="561"/>
      <c r="AL59" s="561"/>
      <c r="AM59" s="561"/>
      <c r="AN59" s="421"/>
      <c r="AO59" s="422"/>
      <c r="AP59" s="541"/>
      <c r="AQ59" s="541"/>
      <c r="AR59" s="541"/>
      <c r="AS59" s="541"/>
      <c r="AT59" s="541"/>
      <c r="AU59" s="554"/>
    </row>
    <row r="60" spans="2:53" ht="12" customHeight="1">
      <c r="B60" s="514" t="s">
        <v>297</v>
      </c>
      <c r="C60" s="479"/>
      <c r="D60" s="479"/>
      <c r="E60" s="479"/>
      <c r="F60" s="479"/>
      <c r="G60" s="479"/>
      <c r="H60" s="479"/>
      <c r="I60" s="479"/>
      <c r="J60" s="479"/>
      <c r="K60" s="479"/>
      <c r="L60" s="479"/>
      <c r="M60" s="479"/>
      <c r="N60" s="479"/>
      <c r="O60" s="479"/>
      <c r="P60" s="479"/>
      <c r="Q60" s="479"/>
      <c r="R60" s="404" t="s">
        <v>24</v>
      </c>
      <c r="S60" s="405"/>
      <c r="T60" s="541"/>
      <c r="U60" s="541"/>
      <c r="V60" s="541"/>
      <c r="W60" s="541"/>
      <c r="X60" s="541"/>
      <c r="Y60" s="541"/>
      <c r="Z60" s="490"/>
      <c r="AA60" s="490"/>
      <c r="AB60" s="490"/>
      <c r="AC60" s="490"/>
      <c r="AD60" s="490"/>
      <c r="AE60" s="490"/>
      <c r="AF60" s="558" t="s">
        <v>307</v>
      </c>
      <c r="AG60" s="559"/>
      <c r="AH60" s="559"/>
      <c r="AI60" s="559"/>
      <c r="AJ60" s="559"/>
      <c r="AK60" s="559"/>
      <c r="AL60" s="559"/>
      <c r="AM60" s="559"/>
      <c r="AN60" s="404" t="s">
        <v>304</v>
      </c>
      <c r="AO60" s="405"/>
      <c r="AP60" s="541"/>
      <c r="AQ60" s="541"/>
      <c r="AR60" s="541"/>
      <c r="AS60" s="541"/>
      <c r="AT60" s="541"/>
      <c r="AU60" s="554"/>
    </row>
    <row r="61" spans="2:53" ht="12" customHeight="1">
      <c r="B61" s="555"/>
      <c r="C61" s="481"/>
      <c r="D61" s="481"/>
      <c r="E61" s="481"/>
      <c r="F61" s="481"/>
      <c r="G61" s="481"/>
      <c r="H61" s="481"/>
      <c r="I61" s="481"/>
      <c r="J61" s="481"/>
      <c r="K61" s="481"/>
      <c r="L61" s="481"/>
      <c r="M61" s="481"/>
      <c r="N61" s="481"/>
      <c r="O61" s="481"/>
      <c r="P61" s="481"/>
      <c r="Q61" s="481"/>
      <c r="R61" s="421"/>
      <c r="S61" s="422"/>
      <c r="T61" s="541"/>
      <c r="U61" s="541"/>
      <c r="V61" s="541"/>
      <c r="W61" s="541"/>
      <c r="X61" s="541"/>
      <c r="Y61" s="541"/>
      <c r="Z61" s="490"/>
      <c r="AA61" s="490"/>
      <c r="AB61" s="490"/>
      <c r="AC61" s="490"/>
      <c r="AD61" s="490"/>
      <c r="AE61" s="490"/>
      <c r="AF61" s="560"/>
      <c r="AG61" s="561"/>
      <c r="AH61" s="561"/>
      <c r="AI61" s="561"/>
      <c r="AJ61" s="561"/>
      <c r="AK61" s="561"/>
      <c r="AL61" s="561"/>
      <c r="AM61" s="561"/>
      <c r="AN61" s="421"/>
      <c r="AO61" s="422"/>
      <c r="AP61" s="541"/>
      <c r="AQ61" s="541"/>
      <c r="AR61" s="541"/>
      <c r="AS61" s="541"/>
      <c r="AT61" s="541"/>
      <c r="AU61" s="554"/>
    </row>
    <row r="62" spans="2:53" ht="12" customHeight="1">
      <c r="B62" s="514" t="s">
        <v>298</v>
      </c>
      <c r="C62" s="479"/>
      <c r="D62" s="479"/>
      <c r="E62" s="479"/>
      <c r="F62" s="479"/>
      <c r="G62" s="479"/>
      <c r="H62" s="479"/>
      <c r="I62" s="479"/>
      <c r="J62" s="479"/>
      <c r="K62" s="479"/>
      <c r="L62" s="479"/>
      <c r="M62" s="479"/>
      <c r="N62" s="479"/>
      <c r="O62" s="479"/>
      <c r="P62" s="479"/>
      <c r="Q62" s="479"/>
      <c r="R62" s="404" t="s">
        <v>25</v>
      </c>
      <c r="S62" s="405"/>
      <c r="T62" s="541"/>
      <c r="U62" s="541"/>
      <c r="V62" s="541"/>
      <c r="W62" s="541"/>
      <c r="X62" s="541"/>
      <c r="Y62" s="541"/>
      <c r="Z62" s="556" t="s">
        <v>305</v>
      </c>
      <c r="AA62" s="479"/>
      <c r="AB62" s="479"/>
      <c r="AC62" s="479"/>
      <c r="AD62" s="479"/>
      <c r="AE62" s="479"/>
      <c r="AF62" s="479"/>
      <c r="AG62" s="479"/>
      <c r="AH62" s="479"/>
      <c r="AI62" s="479"/>
      <c r="AJ62" s="479"/>
      <c r="AK62" s="479"/>
      <c r="AL62" s="479"/>
      <c r="AM62" s="479"/>
      <c r="AN62" s="404" t="s">
        <v>105</v>
      </c>
      <c r="AO62" s="405"/>
      <c r="AP62" s="541"/>
      <c r="AQ62" s="541"/>
      <c r="AR62" s="541"/>
      <c r="AS62" s="541"/>
      <c r="AT62" s="541"/>
      <c r="AU62" s="554"/>
    </row>
    <row r="63" spans="2:53" ht="12" customHeight="1">
      <c r="B63" s="555"/>
      <c r="C63" s="481"/>
      <c r="D63" s="481"/>
      <c r="E63" s="481"/>
      <c r="F63" s="481"/>
      <c r="G63" s="481"/>
      <c r="H63" s="481"/>
      <c r="I63" s="481"/>
      <c r="J63" s="481"/>
      <c r="K63" s="481"/>
      <c r="L63" s="481"/>
      <c r="M63" s="481"/>
      <c r="N63" s="481"/>
      <c r="O63" s="481"/>
      <c r="P63" s="481"/>
      <c r="Q63" s="481"/>
      <c r="R63" s="421"/>
      <c r="S63" s="422"/>
      <c r="T63" s="541"/>
      <c r="U63" s="541"/>
      <c r="V63" s="541"/>
      <c r="W63" s="541"/>
      <c r="X63" s="541"/>
      <c r="Y63" s="541"/>
      <c r="Z63" s="557"/>
      <c r="AA63" s="481"/>
      <c r="AB63" s="481"/>
      <c r="AC63" s="481"/>
      <c r="AD63" s="481"/>
      <c r="AE63" s="481"/>
      <c r="AF63" s="481"/>
      <c r="AG63" s="481"/>
      <c r="AH63" s="481"/>
      <c r="AI63" s="481"/>
      <c r="AJ63" s="481"/>
      <c r="AK63" s="481"/>
      <c r="AL63" s="481"/>
      <c r="AM63" s="481"/>
      <c r="AN63" s="421"/>
      <c r="AO63" s="422"/>
      <c r="AP63" s="541"/>
      <c r="AQ63" s="541"/>
      <c r="AR63" s="541"/>
      <c r="AS63" s="541"/>
      <c r="AT63" s="541"/>
      <c r="AU63" s="554"/>
    </row>
    <row r="64" spans="2:53" ht="12" customHeight="1">
      <c r="B64" s="514" t="s">
        <v>299</v>
      </c>
      <c r="C64" s="479"/>
      <c r="D64" s="479"/>
      <c r="E64" s="479"/>
      <c r="F64" s="479"/>
      <c r="G64" s="479"/>
      <c r="H64" s="479"/>
      <c r="I64" s="479"/>
      <c r="J64" s="479"/>
      <c r="K64" s="479"/>
      <c r="L64" s="479"/>
      <c r="M64" s="479"/>
      <c r="N64" s="479"/>
      <c r="O64" s="479"/>
      <c r="P64" s="479"/>
      <c r="Q64" s="479"/>
      <c r="R64" s="404" t="s">
        <v>26</v>
      </c>
      <c r="S64" s="405"/>
      <c r="T64" s="541"/>
      <c r="U64" s="541"/>
      <c r="V64" s="541"/>
      <c r="W64" s="541"/>
      <c r="X64" s="541"/>
      <c r="Y64" s="541"/>
      <c r="Z64" s="403" t="s">
        <v>306</v>
      </c>
      <c r="AA64" s="404"/>
      <c r="AB64" s="404"/>
      <c r="AC64" s="404"/>
      <c r="AD64" s="404"/>
      <c r="AE64" s="404"/>
      <c r="AF64" s="404"/>
      <c r="AG64" s="404"/>
      <c r="AH64" s="404"/>
      <c r="AI64" s="404"/>
      <c r="AJ64" s="404"/>
      <c r="AK64" s="404"/>
      <c r="AL64" s="404"/>
      <c r="AM64" s="404"/>
      <c r="AN64" s="404" t="s">
        <v>139</v>
      </c>
      <c r="AO64" s="405"/>
      <c r="AP64" s="541"/>
      <c r="AQ64" s="541"/>
      <c r="AR64" s="541"/>
      <c r="AS64" s="541"/>
      <c r="AT64" s="541"/>
      <c r="AU64" s="554"/>
    </row>
    <row r="65" spans="2:47" ht="12" customHeight="1" thickBot="1">
      <c r="B65" s="555"/>
      <c r="C65" s="481"/>
      <c r="D65" s="481"/>
      <c r="E65" s="481"/>
      <c r="F65" s="481"/>
      <c r="G65" s="481"/>
      <c r="H65" s="481"/>
      <c r="I65" s="481"/>
      <c r="J65" s="481"/>
      <c r="K65" s="481"/>
      <c r="L65" s="481"/>
      <c r="M65" s="481"/>
      <c r="N65" s="481"/>
      <c r="O65" s="481"/>
      <c r="P65" s="481"/>
      <c r="Q65" s="481"/>
      <c r="R65" s="421"/>
      <c r="S65" s="422"/>
      <c r="T65" s="541"/>
      <c r="U65" s="541"/>
      <c r="V65" s="541"/>
      <c r="W65" s="541"/>
      <c r="X65" s="541"/>
      <c r="Y65" s="541"/>
      <c r="Z65" s="420"/>
      <c r="AA65" s="421"/>
      <c r="AB65" s="421"/>
      <c r="AC65" s="421"/>
      <c r="AD65" s="421"/>
      <c r="AE65" s="421"/>
      <c r="AF65" s="421"/>
      <c r="AG65" s="421"/>
      <c r="AH65" s="421"/>
      <c r="AI65" s="421"/>
      <c r="AJ65" s="421"/>
      <c r="AK65" s="421"/>
      <c r="AL65" s="421"/>
      <c r="AM65" s="421"/>
      <c r="AN65" s="421"/>
      <c r="AO65" s="422"/>
      <c r="AP65" s="541"/>
      <c r="AQ65" s="541"/>
      <c r="AR65" s="541"/>
      <c r="AS65" s="541"/>
      <c r="AT65" s="541"/>
      <c r="AU65" s="554"/>
    </row>
    <row r="66" spans="2:47" ht="12" customHeight="1">
      <c r="B66" s="73"/>
      <c r="C66" s="74"/>
      <c r="D66" s="74"/>
      <c r="E66" s="107"/>
      <c r="F66" s="417" t="s">
        <v>126</v>
      </c>
      <c r="G66" s="418"/>
      <c r="H66" s="418"/>
      <c r="I66" s="418"/>
      <c r="J66" s="419"/>
      <c r="K66" s="483"/>
      <c r="L66" s="484"/>
      <c r="M66" s="484"/>
      <c r="N66" s="484"/>
      <c r="O66" s="484"/>
      <c r="P66" s="484"/>
      <c r="Q66" s="484"/>
      <c r="R66" s="484"/>
      <c r="S66" s="484"/>
      <c r="T66" s="484"/>
      <c r="U66" s="484"/>
      <c r="V66" s="485"/>
      <c r="W66" s="486" t="s">
        <v>141</v>
      </c>
      <c r="X66" s="486"/>
      <c r="Y66" s="486"/>
      <c r="Z66" s="486"/>
      <c r="AA66" s="486"/>
      <c r="AB66" s="486"/>
      <c r="AC66" s="488" t="str">
        <f>IF($K66="","",INDEX($AX$10:$AY$52,MATCH($K66,$AX$10:$AX$52,0),2))</f>
        <v/>
      </c>
      <c r="AD66" s="488"/>
      <c r="AE66" s="488"/>
      <c r="AF66" s="488"/>
      <c r="AG66" s="488"/>
      <c r="AH66" s="488"/>
      <c r="AI66" s="488"/>
      <c r="AJ66" s="488"/>
      <c r="AK66" s="488"/>
      <c r="AL66" s="488"/>
      <c r="AM66" s="488"/>
      <c r="AN66" s="488"/>
      <c r="AO66" s="488"/>
      <c r="AP66" s="488"/>
      <c r="AQ66" s="488"/>
      <c r="AR66" s="488"/>
      <c r="AS66" s="488"/>
      <c r="AT66" s="488"/>
      <c r="AU66" s="489"/>
    </row>
    <row r="67" spans="2:47" ht="12" customHeight="1">
      <c r="B67" s="81"/>
      <c r="C67" s="41"/>
      <c r="D67" s="41"/>
      <c r="E67" s="106"/>
      <c r="F67" s="420"/>
      <c r="G67" s="421"/>
      <c r="H67" s="421"/>
      <c r="I67" s="421"/>
      <c r="J67" s="422"/>
      <c r="K67" s="254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6"/>
      <c r="W67" s="487"/>
      <c r="X67" s="487"/>
      <c r="Y67" s="487"/>
      <c r="Z67" s="487"/>
      <c r="AA67" s="487"/>
      <c r="AB67" s="487"/>
      <c r="AC67" s="490"/>
      <c r="AD67" s="490"/>
      <c r="AE67" s="490"/>
      <c r="AF67" s="490"/>
      <c r="AG67" s="490"/>
      <c r="AH67" s="490"/>
      <c r="AI67" s="490"/>
      <c r="AJ67" s="490"/>
      <c r="AK67" s="490"/>
      <c r="AL67" s="490"/>
      <c r="AM67" s="490"/>
      <c r="AN67" s="490"/>
      <c r="AO67" s="490"/>
      <c r="AP67" s="490"/>
      <c r="AQ67" s="490"/>
      <c r="AR67" s="490"/>
      <c r="AS67" s="490"/>
      <c r="AT67" s="490"/>
      <c r="AU67" s="491"/>
    </row>
    <row r="68" spans="2:47" ht="12" customHeight="1">
      <c r="B68" s="514" t="s">
        <v>294</v>
      </c>
      <c r="C68" s="479"/>
      <c r="D68" s="479"/>
      <c r="E68" s="479"/>
      <c r="F68" s="479"/>
      <c r="G68" s="479"/>
      <c r="H68" s="479"/>
      <c r="I68" s="479"/>
      <c r="J68" s="479"/>
      <c r="K68" s="479"/>
      <c r="L68" s="479"/>
      <c r="M68" s="479"/>
      <c r="N68" s="479"/>
      <c r="O68" s="479"/>
      <c r="P68" s="479"/>
      <c r="Q68" s="479"/>
      <c r="R68" s="404" t="s">
        <v>21</v>
      </c>
      <c r="S68" s="405"/>
      <c r="T68" s="541"/>
      <c r="U68" s="541"/>
      <c r="V68" s="541"/>
      <c r="W68" s="541"/>
      <c r="X68" s="541"/>
      <c r="Y68" s="541"/>
      <c r="Z68" s="403" t="s">
        <v>300</v>
      </c>
      <c r="AA68" s="404"/>
      <c r="AB68" s="404"/>
      <c r="AC68" s="404"/>
      <c r="AD68" s="404"/>
      <c r="AE68" s="404"/>
      <c r="AF68" s="404"/>
      <c r="AG68" s="404"/>
      <c r="AH68" s="404"/>
      <c r="AI68" s="404"/>
      <c r="AJ68" s="404"/>
      <c r="AK68" s="404"/>
      <c r="AL68" s="404"/>
      <c r="AM68" s="404"/>
      <c r="AN68" s="404"/>
      <c r="AO68" s="404"/>
      <c r="AP68" s="404"/>
      <c r="AQ68" s="404"/>
      <c r="AR68" s="404"/>
      <c r="AS68" s="404"/>
      <c r="AT68" s="404" t="s">
        <v>27</v>
      </c>
      <c r="AU68" s="552"/>
    </row>
    <row r="69" spans="2:47" ht="12" customHeight="1">
      <c r="B69" s="555"/>
      <c r="C69" s="481"/>
      <c r="D69" s="481"/>
      <c r="E69" s="481"/>
      <c r="F69" s="481"/>
      <c r="G69" s="481"/>
      <c r="H69" s="481"/>
      <c r="I69" s="481"/>
      <c r="J69" s="481"/>
      <c r="K69" s="481"/>
      <c r="L69" s="481"/>
      <c r="M69" s="481"/>
      <c r="N69" s="481"/>
      <c r="O69" s="481"/>
      <c r="P69" s="481"/>
      <c r="Q69" s="481"/>
      <c r="R69" s="421"/>
      <c r="S69" s="422"/>
      <c r="T69" s="541"/>
      <c r="U69" s="541"/>
      <c r="V69" s="541"/>
      <c r="W69" s="541"/>
      <c r="X69" s="541"/>
      <c r="Y69" s="541"/>
      <c r="Z69" s="420"/>
      <c r="AA69" s="421"/>
      <c r="AB69" s="421"/>
      <c r="AC69" s="421"/>
      <c r="AD69" s="421"/>
      <c r="AE69" s="421"/>
      <c r="AF69" s="421"/>
      <c r="AG69" s="421"/>
      <c r="AH69" s="421"/>
      <c r="AI69" s="421"/>
      <c r="AJ69" s="421"/>
      <c r="AK69" s="421"/>
      <c r="AL69" s="421"/>
      <c r="AM69" s="421"/>
      <c r="AN69" s="421"/>
      <c r="AO69" s="421"/>
      <c r="AP69" s="421"/>
      <c r="AQ69" s="421"/>
      <c r="AR69" s="421"/>
      <c r="AS69" s="421"/>
      <c r="AT69" s="421"/>
      <c r="AU69" s="553"/>
    </row>
    <row r="70" spans="2:47" ht="12" customHeight="1">
      <c r="B70" s="514" t="s">
        <v>295</v>
      </c>
      <c r="C70" s="479"/>
      <c r="D70" s="479"/>
      <c r="E70" s="479"/>
      <c r="F70" s="479"/>
      <c r="G70" s="479"/>
      <c r="H70" s="479"/>
      <c r="I70" s="479"/>
      <c r="J70" s="479"/>
      <c r="K70" s="479"/>
      <c r="L70" s="479"/>
      <c r="M70" s="479"/>
      <c r="N70" s="479"/>
      <c r="O70" s="479"/>
      <c r="P70" s="479"/>
      <c r="Q70" s="479"/>
      <c r="R70" s="404" t="s">
        <v>22</v>
      </c>
      <c r="S70" s="405"/>
      <c r="T70" s="541"/>
      <c r="U70" s="541"/>
      <c r="V70" s="541"/>
      <c r="W70" s="541"/>
      <c r="X70" s="541"/>
      <c r="Y70" s="541"/>
      <c r="Z70" s="556" t="s">
        <v>301</v>
      </c>
      <c r="AA70" s="479"/>
      <c r="AB70" s="479"/>
      <c r="AC70" s="479"/>
      <c r="AD70" s="479"/>
      <c r="AE70" s="479"/>
      <c r="AF70" s="479"/>
      <c r="AG70" s="479"/>
      <c r="AH70" s="479"/>
      <c r="AI70" s="479"/>
      <c r="AJ70" s="479"/>
      <c r="AK70" s="479"/>
      <c r="AL70" s="479"/>
      <c r="AM70" s="479"/>
      <c r="AN70" s="404" t="s">
        <v>120</v>
      </c>
      <c r="AO70" s="405"/>
      <c r="AP70" s="541"/>
      <c r="AQ70" s="541"/>
      <c r="AR70" s="541"/>
      <c r="AS70" s="541"/>
      <c r="AT70" s="541"/>
      <c r="AU70" s="554"/>
    </row>
    <row r="71" spans="2:47" ht="12" customHeight="1">
      <c r="B71" s="555"/>
      <c r="C71" s="481"/>
      <c r="D71" s="481"/>
      <c r="E71" s="481"/>
      <c r="F71" s="481"/>
      <c r="G71" s="481"/>
      <c r="H71" s="481"/>
      <c r="I71" s="481"/>
      <c r="J71" s="481"/>
      <c r="K71" s="481"/>
      <c r="L71" s="481"/>
      <c r="M71" s="481"/>
      <c r="N71" s="481"/>
      <c r="O71" s="481"/>
      <c r="P71" s="481"/>
      <c r="Q71" s="481"/>
      <c r="R71" s="421"/>
      <c r="S71" s="422"/>
      <c r="T71" s="541"/>
      <c r="U71" s="541"/>
      <c r="V71" s="541"/>
      <c r="W71" s="541"/>
      <c r="X71" s="541"/>
      <c r="Y71" s="541"/>
      <c r="Z71" s="557"/>
      <c r="AA71" s="481"/>
      <c r="AB71" s="481"/>
      <c r="AC71" s="481"/>
      <c r="AD71" s="481"/>
      <c r="AE71" s="481"/>
      <c r="AF71" s="481"/>
      <c r="AG71" s="481"/>
      <c r="AH71" s="481"/>
      <c r="AI71" s="481"/>
      <c r="AJ71" s="481"/>
      <c r="AK71" s="481"/>
      <c r="AL71" s="481"/>
      <c r="AM71" s="481"/>
      <c r="AN71" s="421"/>
      <c r="AO71" s="422"/>
      <c r="AP71" s="541"/>
      <c r="AQ71" s="541"/>
      <c r="AR71" s="541"/>
      <c r="AS71" s="541"/>
      <c r="AT71" s="541"/>
      <c r="AU71" s="554"/>
    </row>
    <row r="72" spans="2:47" ht="12" customHeight="1">
      <c r="B72" s="514" t="s">
        <v>296</v>
      </c>
      <c r="C72" s="479"/>
      <c r="D72" s="479"/>
      <c r="E72" s="479"/>
      <c r="F72" s="479"/>
      <c r="G72" s="479"/>
      <c r="H72" s="479"/>
      <c r="I72" s="479"/>
      <c r="J72" s="479"/>
      <c r="K72" s="479"/>
      <c r="L72" s="479"/>
      <c r="M72" s="479"/>
      <c r="N72" s="479"/>
      <c r="O72" s="479"/>
      <c r="P72" s="479"/>
      <c r="Q72" s="479"/>
      <c r="R72" s="404" t="s">
        <v>23</v>
      </c>
      <c r="S72" s="405"/>
      <c r="T72" s="541"/>
      <c r="U72" s="541"/>
      <c r="V72" s="541"/>
      <c r="W72" s="541"/>
      <c r="X72" s="541"/>
      <c r="Y72" s="541"/>
      <c r="Z72" s="490" t="s">
        <v>302</v>
      </c>
      <c r="AA72" s="490"/>
      <c r="AB72" s="490"/>
      <c r="AC72" s="490"/>
      <c r="AD72" s="490"/>
      <c r="AE72" s="490"/>
      <c r="AF72" s="558" t="s">
        <v>303</v>
      </c>
      <c r="AG72" s="559"/>
      <c r="AH72" s="559"/>
      <c r="AI72" s="559"/>
      <c r="AJ72" s="559"/>
      <c r="AK72" s="559"/>
      <c r="AL72" s="559"/>
      <c r="AM72" s="559"/>
      <c r="AN72" s="404" t="s">
        <v>122</v>
      </c>
      <c r="AO72" s="405"/>
      <c r="AP72" s="541"/>
      <c r="AQ72" s="541"/>
      <c r="AR72" s="541"/>
      <c r="AS72" s="541"/>
      <c r="AT72" s="541"/>
      <c r="AU72" s="554"/>
    </row>
    <row r="73" spans="2:47" ht="12" customHeight="1">
      <c r="B73" s="555"/>
      <c r="C73" s="481"/>
      <c r="D73" s="481"/>
      <c r="E73" s="481"/>
      <c r="F73" s="481"/>
      <c r="G73" s="481"/>
      <c r="H73" s="481"/>
      <c r="I73" s="481"/>
      <c r="J73" s="481"/>
      <c r="K73" s="481"/>
      <c r="L73" s="481"/>
      <c r="M73" s="481"/>
      <c r="N73" s="481"/>
      <c r="O73" s="481"/>
      <c r="P73" s="481"/>
      <c r="Q73" s="481"/>
      <c r="R73" s="421"/>
      <c r="S73" s="422"/>
      <c r="T73" s="541"/>
      <c r="U73" s="541"/>
      <c r="V73" s="541"/>
      <c r="W73" s="541"/>
      <c r="X73" s="541"/>
      <c r="Y73" s="541"/>
      <c r="Z73" s="490"/>
      <c r="AA73" s="490"/>
      <c r="AB73" s="490"/>
      <c r="AC73" s="490"/>
      <c r="AD73" s="490"/>
      <c r="AE73" s="490"/>
      <c r="AF73" s="560"/>
      <c r="AG73" s="561"/>
      <c r="AH73" s="561"/>
      <c r="AI73" s="561"/>
      <c r="AJ73" s="561"/>
      <c r="AK73" s="561"/>
      <c r="AL73" s="561"/>
      <c r="AM73" s="561"/>
      <c r="AN73" s="421"/>
      <c r="AO73" s="422"/>
      <c r="AP73" s="541"/>
      <c r="AQ73" s="541"/>
      <c r="AR73" s="541"/>
      <c r="AS73" s="541"/>
      <c r="AT73" s="541"/>
      <c r="AU73" s="554"/>
    </row>
    <row r="74" spans="2:47" ht="12" customHeight="1">
      <c r="B74" s="514" t="s">
        <v>297</v>
      </c>
      <c r="C74" s="479"/>
      <c r="D74" s="479"/>
      <c r="E74" s="479"/>
      <c r="F74" s="479"/>
      <c r="G74" s="479"/>
      <c r="H74" s="479"/>
      <c r="I74" s="479"/>
      <c r="J74" s="479"/>
      <c r="K74" s="479"/>
      <c r="L74" s="479"/>
      <c r="M74" s="479"/>
      <c r="N74" s="479"/>
      <c r="O74" s="479"/>
      <c r="P74" s="479"/>
      <c r="Q74" s="479"/>
      <c r="R74" s="404" t="s">
        <v>24</v>
      </c>
      <c r="S74" s="405"/>
      <c r="T74" s="541"/>
      <c r="U74" s="541"/>
      <c r="V74" s="541"/>
      <c r="W74" s="541"/>
      <c r="X74" s="541"/>
      <c r="Y74" s="541"/>
      <c r="Z74" s="490"/>
      <c r="AA74" s="490"/>
      <c r="AB74" s="490"/>
      <c r="AC74" s="490"/>
      <c r="AD74" s="490"/>
      <c r="AE74" s="490"/>
      <c r="AF74" s="558" t="s">
        <v>307</v>
      </c>
      <c r="AG74" s="559"/>
      <c r="AH74" s="559"/>
      <c r="AI74" s="559"/>
      <c r="AJ74" s="559"/>
      <c r="AK74" s="559"/>
      <c r="AL74" s="559"/>
      <c r="AM74" s="559"/>
      <c r="AN74" s="404" t="s">
        <v>304</v>
      </c>
      <c r="AO74" s="405"/>
      <c r="AP74" s="541"/>
      <c r="AQ74" s="541"/>
      <c r="AR74" s="541"/>
      <c r="AS74" s="541"/>
      <c r="AT74" s="541"/>
      <c r="AU74" s="554"/>
    </row>
    <row r="75" spans="2:47" ht="12" customHeight="1">
      <c r="B75" s="555"/>
      <c r="C75" s="481"/>
      <c r="D75" s="481"/>
      <c r="E75" s="481"/>
      <c r="F75" s="481"/>
      <c r="G75" s="481"/>
      <c r="H75" s="481"/>
      <c r="I75" s="481"/>
      <c r="J75" s="481"/>
      <c r="K75" s="481"/>
      <c r="L75" s="481"/>
      <c r="M75" s="481"/>
      <c r="N75" s="481"/>
      <c r="O75" s="481"/>
      <c r="P75" s="481"/>
      <c r="Q75" s="481"/>
      <c r="R75" s="421"/>
      <c r="S75" s="422"/>
      <c r="T75" s="541"/>
      <c r="U75" s="541"/>
      <c r="V75" s="541"/>
      <c r="W75" s="541"/>
      <c r="X75" s="541"/>
      <c r="Y75" s="541"/>
      <c r="Z75" s="490"/>
      <c r="AA75" s="490"/>
      <c r="AB75" s="490"/>
      <c r="AC75" s="490"/>
      <c r="AD75" s="490"/>
      <c r="AE75" s="490"/>
      <c r="AF75" s="560"/>
      <c r="AG75" s="561"/>
      <c r="AH75" s="561"/>
      <c r="AI75" s="561"/>
      <c r="AJ75" s="561"/>
      <c r="AK75" s="561"/>
      <c r="AL75" s="561"/>
      <c r="AM75" s="561"/>
      <c r="AN75" s="421"/>
      <c r="AO75" s="422"/>
      <c r="AP75" s="541"/>
      <c r="AQ75" s="541"/>
      <c r="AR75" s="541"/>
      <c r="AS75" s="541"/>
      <c r="AT75" s="541"/>
      <c r="AU75" s="554"/>
    </row>
    <row r="76" spans="2:47" ht="12" customHeight="1">
      <c r="B76" s="514" t="s">
        <v>298</v>
      </c>
      <c r="C76" s="479"/>
      <c r="D76" s="479"/>
      <c r="E76" s="479"/>
      <c r="F76" s="479"/>
      <c r="G76" s="479"/>
      <c r="H76" s="479"/>
      <c r="I76" s="479"/>
      <c r="J76" s="479"/>
      <c r="K76" s="479"/>
      <c r="L76" s="479"/>
      <c r="M76" s="479"/>
      <c r="N76" s="479"/>
      <c r="O76" s="479"/>
      <c r="P76" s="479"/>
      <c r="Q76" s="479"/>
      <c r="R76" s="404" t="s">
        <v>25</v>
      </c>
      <c r="S76" s="405"/>
      <c r="T76" s="541"/>
      <c r="U76" s="541"/>
      <c r="V76" s="541"/>
      <c r="W76" s="541"/>
      <c r="X76" s="541"/>
      <c r="Y76" s="541"/>
      <c r="Z76" s="556" t="s">
        <v>305</v>
      </c>
      <c r="AA76" s="479"/>
      <c r="AB76" s="479"/>
      <c r="AC76" s="479"/>
      <c r="AD76" s="479"/>
      <c r="AE76" s="479"/>
      <c r="AF76" s="479"/>
      <c r="AG76" s="479"/>
      <c r="AH76" s="479"/>
      <c r="AI76" s="479"/>
      <c r="AJ76" s="479"/>
      <c r="AK76" s="479"/>
      <c r="AL76" s="479"/>
      <c r="AM76" s="479"/>
      <c r="AN76" s="404" t="s">
        <v>105</v>
      </c>
      <c r="AO76" s="405"/>
      <c r="AP76" s="541"/>
      <c r="AQ76" s="541"/>
      <c r="AR76" s="541"/>
      <c r="AS76" s="541"/>
      <c r="AT76" s="541"/>
      <c r="AU76" s="554"/>
    </row>
    <row r="77" spans="2:47" ht="12" customHeight="1">
      <c r="B77" s="555"/>
      <c r="C77" s="481"/>
      <c r="D77" s="481"/>
      <c r="E77" s="481"/>
      <c r="F77" s="481"/>
      <c r="G77" s="481"/>
      <c r="H77" s="481"/>
      <c r="I77" s="481"/>
      <c r="J77" s="481"/>
      <c r="K77" s="481"/>
      <c r="L77" s="481"/>
      <c r="M77" s="481"/>
      <c r="N77" s="481"/>
      <c r="O77" s="481"/>
      <c r="P77" s="481"/>
      <c r="Q77" s="481"/>
      <c r="R77" s="421"/>
      <c r="S77" s="422"/>
      <c r="T77" s="541"/>
      <c r="U77" s="541"/>
      <c r="V77" s="541"/>
      <c r="W77" s="541"/>
      <c r="X77" s="541"/>
      <c r="Y77" s="541"/>
      <c r="Z77" s="557"/>
      <c r="AA77" s="481"/>
      <c r="AB77" s="481"/>
      <c r="AC77" s="481"/>
      <c r="AD77" s="481"/>
      <c r="AE77" s="481"/>
      <c r="AF77" s="481"/>
      <c r="AG77" s="481"/>
      <c r="AH77" s="481"/>
      <c r="AI77" s="481"/>
      <c r="AJ77" s="481"/>
      <c r="AK77" s="481"/>
      <c r="AL77" s="481"/>
      <c r="AM77" s="481"/>
      <c r="AN77" s="421"/>
      <c r="AO77" s="422"/>
      <c r="AP77" s="541"/>
      <c r="AQ77" s="541"/>
      <c r="AR77" s="541"/>
      <c r="AS77" s="541"/>
      <c r="AT77" s="541"/>
      <c r="AU77" s="554"/>
    </row>
    <row r="78" spans="2:47" ht="12" customHeight="1">
      <c r="B78" s="514" t="s">
        <v>299</v>
      </c>
      <c r="C78" s="479"/>
      <c r="D78" s="479"/>
      <c r="E78" s="479"/>
      <c r="F78" s="479"/>
      <c r="G78" s="479"/>
      <c r="H78" s="479"/>
      <c r="I78" s="479"/>
      <c r="J78" s="479"/>
      <c r="K78" s="479"/>
      <c r="L78" s="479"/>
      <c r="M78" s="479"/>
      <c r="N78" s="479"/>
      <c r="O78" s="479"/>
      <c r="P78" s="479"/>
      <c r="Q78" s="479"/>
      <c r="R78" s="404" t="s">
        <v>26</v>
      </c>
      <c r="S78" s="405"/>
      <c r="T78" s="541"/>
      <c r="U78" s="541"/>
      <c r="V78" s="541"/>
      <c r="W78" s="541"/>
      <c r="X78" s="541"/>
      <c r="Y78" s="541"/>
      <c r="Z78" s="403" t="s">
        <v>306</v>
      </c>
      <c r="AA78" s="404"/>
      <c r="AB78" s="404"/>
      <c r="AC78" s="404"/>
      <c r="AD78" s="404"/>
      <c r="AE78" s="404"/>
      <c r="AF78" s="404"/>
      <c r="AG78" s="404"/>
      <c r="AH78" s="404"/>
      <c r="AI78" s="404"/>
      <c r="AJ78" s="404"/>
      <c r="AK78" s="404"/>
      <c r="AL78" s="404"/>
      <c r="AM78" s="404"/>
      <c r="AN78" s="404" t="s">
        <v>139</v>
      </c>
      <c r="AO78" s="405"/>
      <c r="AP78" s="541"/>
      <c r="AQ78" s="541"/>
      <c r="AR78" s="541"/>
      <c r="AS78" s="541"/>
      <c r="AT78" s="541"/>
      <c r="AU78" s="554"/>
    </row>
    <row r="79" spans="2:47" ht="12" customHeight="1" thickBot="1">
      <c r="B79" s="562"/>
      <c r="C79" s="563"/>
      <c r="D79" s="563"/>
      <c r="E79" s="563"/>
      <c r="F79" s="563"/>
      <c r="G79" s="563"/>
      <c r="H79" s="563"/>
      <c r="I79" s="563"/>
      <c r="J79" s="563"/>
      <c r="K79" s="563"/>
      <c r="L79" s="563"/>
      <c r="M79" s="563"/>
      <c r="N79" s="563"/>
      <c r="O79" s="563"/>
      <c r="P79" s="563"/>
      <c r="Q79" s="563"/>
      <c r="R79" s="413"/>
      <c r="S79" s="414"/>
      <c r="T79" s="564"/>
      <c r="U79" s="564"/>
      <c r="V79" s="564"/>
      <c r="W79" s="564"/>
      <c r="X79" s="564"/>
      <c r="Y79" s="564"/>
      <c r="Z79" s="412"/>
      <c r="AA79" s="413"/>
      <c r="AB79" s="413"/>
      <c r="AC79" s="413"/>
      <c r="AD79" s="413"/>
      <c r="AE79" s="413"/>
      <c r="AF79" s="413"/>
      <c r="AG79" s="413"/>
      <c r="AH79" s="413"/>
      <c r="AI79" s="413"/>
      <c r="AJ79" s="413"/>
      <c r="AK79" s="413"/>
      <c r="AL79" s="413"/>
      <c r="AM79" s="413"/>
      <c r="AN79" s="413"/>
      <c r="AO79" s="414"/>
      <c r="AP79" s="564"/>
      <c r="AQ79" s="564"/>
      <c r="AR79" s="564"/>
      <c r="AS79" s="564"/>
      <c r="AT79" s="564"/>
      <c r="AU79" s="565"/>
    </row>
    <row r="80" spans="2:47" ht="12" customHeight="1">
      <c r="B80" s="34"/>
      <c r="C80" s="34"/>
      <c r="D80" s="34"/>
      <c r="E80" s="34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3"/>
      <c r="T80" s="103"/>
      <c r="U80" s="103"/>
      <c r="V80" s="103"/>
      <c r="W80" s="103"/>
      <c r="X80" s="103"/>
      <c r="Y80" s="69"/>
      <c r="Z80" s="69"/>
      <c r="AA80" s="69"/>
      <c r="AB80" s="69"/>
      <c r="AC80" s="69"/>
      <c r="AD80" s="69"/>
      <c r="AE80" s="104"/>
      <c r="AF80" s="104"/>
      <c r="AG80" s="104"/>
      <c r="AH80" s="104"/>
      <c r="AI80" s="101"/>
      <c r="AJ80" s="36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</row>
    <row r="81" spans="2:53" ht="12" customHeight="1">
      <c r="B81" s="34"/>
      <c r="C81" s="34"/>
      <c r="D81" s="34"/>
      <c r="E81" s="34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3"/>
      <c r="T81" s="103"/>
      <c r="U81" s="103"/>
      <c r="V81" s="103"/>
      <c r="W81" s="103"/>
      <c r="X81" s="103"/>
      <c r="Y81" s="69"/>
      <c r="Z81" s="69"/>
      <c r="AA81" s="69"/>
      <c r="AB81" s="69"/>
      <c r="AC81" s="69"/>
      <c r="AD81" s="69"/>
      <c r="AE81" s="104"/>
      <c r="AF81" s="104"/>
      <c r="AG81" s="104"/>
      <c r="AH81" s="104"/>
      <c r="AI81" s="33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  <c r="AT81" s="105"/>
      <c r="AU81" s="105"/>
    </row>
    <row r="82" spans="2:53" ht="12" customHeight="1"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9"/>
      <c r="AA82" s="9"/>
      <c r="AB82" s="9"/>
      <c r="AC82" s="9"/>
      <c r="AD82" s="9"/>
      <c r="AE82" s="9"/>
      <c r="AF82" s="36"/>
      <c r="AG82" s="34"/>
      <c r="AH82" s="34"/>
      <c r="AI82" s="36"/>
      <c r="AJ82" s="34"/>
      <c r="AK82" s="34"/>
      <c r="AL82" s="34"/>
      <c r="AM82" s="34"/>
      <c r="AN82" s="34"/>
      <c r="AO82" s="34"/>
      <c r="AP82" s="93"/>
      <c r="AQ82" s="93"/>
      <c r="AR82" s="93"/>
      <c r="AS82" s="93"/>
      <c r="AT82" s="93"/>
      <c r="AU82" s="30"/>
    </row>
    <row r="83" spans="2:53" ht="12" customHeight="1"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9"/>
      <c r="AA83" s="9"/>
      <c r="AB83" s="9"/>
      <c r="AC83" s="9"/>
      <c r="AD83" s="9"/>
      <c r="AE83" s="9"/>
      <c r="AF83" s="69"/>
      <c r="AG83" s="6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</row>
    <row r="84" spans="2:53" ht="12" customHeight="1"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6"/>
      <c r="AF84" s="36"/>
      <c r="AG84" s="34"/>
      <c r="AH84" s="34"/>
      <c r="AI84" s="36"/>
      <c r="AJ84" s="34"/>
      <c r="AK84" s="34"/>
      <c r="AL84" s="34"/>
      <c r="AM84" s="34"/>
      <c r="AN84" s="34"/>
      <c r="AO84" s="34"/>
      <c r="AP84" s="93"/>
      <c r="AQ84" s="93"/>
      <c r="AR84" s="93"/>
      <c r="AS84" s="93"/>
      <c r="AT84" s="93"/>
      <c r="AU84" s="30"/>
    </row>
    <row r="85" spans="2:53" ht="12" customHeight="1"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69"/>
      <c r="AA85" s="69"/>
      <c r="AB85" s="69"/>
      <c r="AC85" s="69"/>
      <c r="AD85" s="69"/>
      <c r="AE85" s="69"/>
      <c r="AF85" s="69"/>
      <c r="AG85" s="6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</row>
    <row r="86" spans="2:53" ht="12" customHeight="1"/>
    <row r="87" spans="2:53" ht="12" customHeight="1"/>
    <row r="88" spans="2:53" ht="12" customHeight="1" thickBot="1"/>
    <row r="89" spans="2:53" ht="12" customHeight="1">
      <c r="K89" s="34"/>
      <c r="L89" s="34"/>
      <c r="M89" s="34"/>
      <c r="N89" s="425"/>
      <c r="O89" s="425"/>
      <c r="P89" s="425"/>
      <c r="Q89" s="425"/>
      <c r="R89" s="425"/>
      <c r="S89" s="425"/>
      <c r="T89" s="34"/>
      <c r="U89" s="34"/>
      <c r="V89" s="34"/>
      <c r="W89" s="499" t="s">
        <v>140</v>
      </c>
      <c r="X89" s="10"/>
      <c r="Y89" s="10"/>
      <c r="Z89" s="10"/>
      <c r="AA89" s="10"/>
      <c r="AB89" s="10"/>
      <c r="AC89" s="10"/>
      <c r="AD89" s="10"/>
      <c r="AE89" s="431" t="s">
        <v>124</v>
      </c>
      <c r="AF89" s="432"/>
      <c r="AG89" s="294" t="s">
        <v>17</v>
      </c>
      <c r="AH89" s="295"/>
      <c r="AI89" s="295"/>
      <c r="AJ89" s="431" t="s">
        <v>77</v>
      </c>
      <c r="AK89" s="201"/>
      <c r="AL89" s="432"/>
      <c r="AM89" s="431" t="s">
        <v>133</v>
      </c>
      <c r="AN89" s="432"/>
      <c r="AO89" s="433" t="s">
        <v>90</v>
      </c>
      <c r="AP89" s="433"/>
      <c r="AQ89" s="433"/>
      <c r="AR89" s="433"/>
      <c r="AS89" s="433"/>
      <c r="AT89" s="434" t="s">
        <v>91</v>
      </c>
      <c r="AU89" s="435"/>
    </row>
    <row r="90" spans="2:53" ht="12" customHeight="1">
      <c r="B90" s="498" t="s">
        <v>292</v>
      </c>
      <c r="C90" s="498"/>
      <c r="D90" s="498"/>
      <c r="E90" s="498"/>
      <c r="F90" s="498"/>
      <c r="G90" s="498"/>
      <c r="H90" s="498"/>
      <c r="I90" s="498"/>
      <c r="J90" s="498"/>
      <c r="K90" s="498"/>
      <c r="L90" s="498"/>
      <c r="M90" s="498"/>
      <c r="N90" s="498"/>
      <c r="O90" s="498"/>
      <c r="P90" s="498"/>
      <c r="Q90" s="498"/>
      <c r="R90" s="498"/>
      <c r="S90" s="498"/>
      <c r="T90" s="498"/>
      <c r="U90" s="498"/>
      <c r="V90" s="498"/>
      <c r="W90" s="500"/>
      <c r="X90" s="401" t="str">
        <f>IF('事業所税の申告書（第44号様式）'!$B$15="","",'事業所税の申告書（第44号様式）'!$B$15)</f>
        <v/>
      </c>
      <c r="Y90" s="402"/>
      <c r="Z90" s="402"/>
      <c r="AA90" s="402"/>
      <c r="AB90" s="402"/>
      <c r="AC90" s="402"/>
      <c r="AD90" s="52" t="s">
        <v>99</v>
      </c>
      <c r="AE90" s="437" t="s">
        <v>130</v>
      </c>
      <c r="AF90" s="438"/>
      <c r="AG90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90" s="217"/>
      <c r="AI90" s="217"/>
      <c r="AJ90" s="230"/>
      <c r="AK90" s="217"/>
      <c r="AL90" s="218"/>
      <c r="AM90" s="230"/>
      <c r="AN90" s="218"/>
      <c r="AO90" s="441" t="str">
        <f>CONCATENATE('事業所税の申告書（第44号様式）'!$AK$4,'事業所税の申告書（第44号様式）'!$AL$4,'事業所税の申告書（第44号様式）'!$AM$4,'事業所税の申告書（第44号様式）'!$Z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90" s="441"/>
      <c r="AQ90" s="441"/>
      <c r="AR90" s="441"/>
      <c r="AS90" s="441"/>
      <c r="AT90" s="230"/>
      <c r="AU90" s="259"/>
      <c r="AV90" s="245" t="s">
        <v>148</v>
      </c>
    </row>
    <row r="91" spans="2:53" ht="12" customHeight="1">
      <c r="B91" s="498"/>
      <c r="C91" s="498"/>
      <c r="D91" s="498"/>
      <c r="E91" s="498"/>
      <c r="F91" s="498"/>
      <c r="G91" s="498"/>
      <c r="H91" s="498"/>
      <c r="I91" s="498"/>
      <c r="J91" s="498"/>
      <c r="K91" s="498"/>
      <c r="L91" s="498"/>
      <c r="M91" s="498"/>
      <c r="N91" s="498"/>
      <c r="O91" s="498"/>
      <c r="P91" s="498"/>
      <c r="Q91" s="498"/>
      <c r="R91" s="498"/>
      <c r="S91" s="498"/>
      <c r="T91" s="498"/>
      <c r="U91" s="498"/>
      <c r="V91" s="498"/>
      <c r="W91" s="500"/>
      <c r="X91" s="31"/>
      <c r="Y91" s="30"/>
      <c r="Z91" s="30"/>
      <c r="AA91" s="30"/>
      <c r="AB91" s="30"/>
      <c r="AC91" s="30"/>
      <c r="AD91" s="30"/>
      <c r="AE91" s="439"/>
      <c r="AF91" s="440"/>
      <c r="AG91" s="231"/>
      <c r="AH91" s="263"/>
      <c r="AI91" s="263"/>
      <c r="AJ91" s="231"/>
      <c r="AK91" s="263"/>
      <c r="AL91" s="232"/>
      <c r="AM91" s="231"/>
      <c r="AN91" s="232"/>
      <c r="AO91" s="441"/>
      <c r="AP91" s="441"/>
      <c r="AQ91" s="441"/>
      <c r="AR91" s="441"/>
      <c r="AS91" s="441"/>
      <c r="AT91" s="231"/>
      <c r="AU91" s="260"/>
      <c r="AV91" s="245"/>
    </row>
    <row r="92" spans="2:53" ht="12" customHeight="1">
      <c r="B92" s="34"/>
      <c r="C92" s="34"/>
      <c r="D92" s="34"/>
      <c r="E92" s="34"/>
      <c r="F92" s="34"/>
      <c r="G92" s="34"/>
      <c r="H92" s="34"/>
      <c r="I92" s="34"/>
      <c r="J92" s="34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500"/>
      <c r="X92" s="401" t="str">
        <f>IF('事業所税の申告書（第44号様式）'!$K$15="","",'事業所税の申告書（第44号様式）'!$K$15)</f>
        <v/>
      </c>
      <c r="Y92" s="402"/>
      <c r="Z92" s="402"/>
      <c r="AA92" s="402"/>
      <c r="AB92" s="402"/>
      <c r="AC92" s="402"/>
      <c r="AD92" s="53" t="s">
        <v>100</v>
      </c>
      <c r="AE92" s="403" t="s">
        <v>106</v>
      </c>
      <c r="AF92" s="404"/>
      <c r="AG92" s="404"/>
      <c r="AH92" s="405"/>
      <c r="AI92" s="406" t="str">
        <f>IF('事業所税の申告書（第44号様式）'!$F$9="","",'事業所税の申告書（第44号様式）'!$F$9)</f>
        <v/>
      </c>
      <c r="AJ92" s="407"/>
      <c r="AK92" s="407"/>
      <c r="AL92" s="407"/>
      <c r="AM92" s="407"/>
      <c r="AN92" s="407"/>
      <c r="AO92" s="407"/>
      <c r="AP92" s="407"/>
      <c r="AQ92" s="407"/>
      <c r="AR92" s="407"/>
      <c r="AS92" s="407"/>
      <c r="AT92" s="407"/>
      <c r="AU92" s="408"/>
      <c r="AV92" s="245"/>
    </row>
    <row r="93" spans="2:53" ht="12" customHeight="1" thickBot="1">
      <c r="B93" s="34"/>
      <c r="C93" s="34"/>
      <c r="D93" s="34"/>
      <c r="E93" s="34"/>
      <c r="F93" s="34"/>
      <c r="G93" s="34"/>
      <c r="H93" s="34"/>
      <c r="I93" s="34"/>
      <c r="J93" s="34"/>
      <c r="K93" s="72"/>
      <c r="L93" s="72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500"/>
      <c r="X93" s="34"/>
      <c r="Y93" s="34"/>
      <c r="Z93" s="34"/>
      <c r="AA93" s="34"/>
      <c r="AB93" s="34"/>
      <c r="AC93" s="34"/>
      <c r="AD93" s="57"/>
      <c r="AE93" s="424" t="s">
        <v>107</v>
      </c>
      <c r="AF93" s="425"/>
      <c r="AG93" s="425"/>
      <c r="AH93" s="426"/>
      <c r="AI93" s="453"/>
      <c r="AJ93" s="454"/>
      <c r="AK93" s="454"/>
      <c r="AL93" s="454"/>
      <c r="AM93" s="454"/>
      <c r="AN93" s="454"/>
      <c r="AO93" s="454"/>
      <c r="AP93" s="454"/>
      <c r="AQ93" s="454"/>
      <c r="AR93" s="454"/>
      <c r="AS93" s="454"/>
      <c r="AT93" s="454"/>
      <c r="AU93" s="455"/>
      <c r="AV93" s="245"/>
    </row>
    <row r="94" spans="2:53" ht="12" customHeight="1">
      <c r="B94" s="73"/>
      <c r="C94" s="74"/>
      <c r="D94" s="74"/>
      <c r="E94" s="107"/>
      <c r="F94" s="417" t="s">
        <v>126</v>
      </c>
      <c r="G94" s="418"/>
      <c r="H94" s="418"/>
      <c r="I94" s="418"/>
      <c r="J94" s="419"/>
      <c r="K94" s="483"/>
      <c r="L94" s="484"/>
      <c r="M94" s="484"/>
      <c r="N94" s="484"/>
      <c r="O94" s="484"/>
      <c r="P94" s="484"/>
      <c r="Q94" s="484"/>
      <c r="R94" s="484"/>
      <c r="S94" s="484"/>
      <c r="T94" s="484"/>
      <c r="U94" s="484"/>
      <c r="V94" s="485"/>
      <c r="W94" s="486" t="s">
        <v>141</v>
      </c>
      <c r="X94" s="486"/>
      <c r="Y94" s="486"/>
      <c r="Z94" s="486"/>
      <c r="AA94" s="486"/>
      <c r="AB94" s="486"/>
      <c r="AC94" s="488" t="str">
        <f>IF($K94="","",INDEX($AX$10:$AY$52,MATCH($K94,$AX$10:$AX$52,0),2))</f>
        <v/>
      </c>
      <c r="AD94" s="488"/>
      <c r="AE94" s="488"/>
      <c r="AF94" s="488"/>
      <c r="AG94" s="488"/>
      <c r="AH94" s="488"/>
      <c r="AI94" s="488"/>
      <c r="AJ94" s="488"/>
      <c r="AK94" s="488"/>
      <c r="AL94" s="488"/>
      <c r="AM94" s="488"/>
      <c r="AN94" s="488"/>
      <c r="AO94" s="488"/>
      <c r="AP94" s="488"/>
      <c r="AQ94" s="488"/>
      <c r="AR94" s="488"/>
      <c r="AS94" s="488"/>
      <c r="AT94" s="488"/>
      <c r="AU94" s="489"/>
      <c r="AV94" s="245"/>
    </row>
    <row r="95" spans="2:53" ht="12" customHeight="1">
      <c r="B95" s="81"/>
      <c r="C95" s="41"/>
      <c r="D95" s="41"/>
      <c r="E95" s="106"/>
      <c r="F95" s="420"/>
      <c r="G95" s="421"/>
      <c r="H95" s="421"/>
      <c r="I95" s="421"/>
      <c r="J95" s="422"/>
      <c r="K95" s="254"/>
      <c r="L95" s="255"/>
      <c r="M95" s="255"/>
      <c r="N95" s="255"/>
      <c r="O95" s="255"/>
      <c r="P95" s="255"/>
      <c r="Q95" s="255"/>
      <c r="R95" s="255"/>
      <c r="S95" s="255"/>
      <c r="T95" s="255"/>
      <c r="U95" s="255"/>
      <c r="V95" s="256"/>
      <c r="W95" s="487"/>
      <c r="X95" s="487"/>
      <c r="Y95" s="487"/>
      <c r="Z95" s="487"/>
      <c r="AA95" s="487"/>
      <c r="AB95" s="487"/>
      <c r="AC95" s="490"/>
      <c r="AD95" s="490"/>
      <c r="AE95" s="490"/>
      <c r="AF95" s="490"/>
      <c r="AG95" s="490"/>
      <c r="AH95" s="490"/>
      <c r="AI95" s="490"/>
      <c r="AJ95" s="490"/>
      <c r="AK95" s="490"/>
      <c r="AL95" s="490"/>
      <c r="AM95" s="490"/>
      <c r="AN95" s="490"/>
      <c r="AO95" s="490"/>
      <c r="AP95" s="490"/>
      <c r="AQ95" s="490"/>
      <c r="AR95" s="490"/>
      <c r="AS95" s="490"/>
      <c r="AT95" s="490"/>
      <c r="AU95" s="491"/>
      <c r="AV95" s="245"/>
    </row>
    <row r="96" spans="2:53" ht="12" customHeight="1">
      <c r="B96" s="514" t="s">
        <v>294</v>
      </c>
      <c r="C96" s="479"/>
      <c r="D96" s="479"/>
      <c r="E96" s="479"/>
      <c r="F96" s="479"/>
      <c r="G96" s="479"/>
      <c r="H96" s="479"/>
      <c r="I96" s="479"/>
      <c r="J96" s="479"/>
      <c r="K96" s="479"/>
      <c r="L96" s="479"/>
      <c r="M96" s="479"/>
      <c r="N96" s="479"/>
      <c r="O96" s="479"/>
      <c r="P96" s="479"/>
      <c r="Q96" s="479"/>
      <c r="R96" s="404" t="s">
        <v>21</v>
      </c>
      <c r="S96" s="405"/>
      <c r="T96" s="541"/>
      <c r="U96" s="541"/>
      <c r="V96" s="541"/>
      <c r="W96" s="541"/>
      <c r="X96" s="541"/>
      <c r="Y96" s="541"/>
      <c r="Z96" s="403" t="s">
        <v>300</v>
      </c>
      <c r="AA96" s="404"/>
      <c r="AB96" s="404"/>
      <c r="AC96" s="404"/>
      <c r="AD96" s="404"/>
      <c r="AE96" s="404"/>
      <c r="AF96" s="404"/>
      <c r="AG96" s="404"/>
      <c r="AH96" s="404"/>
      <c r="AI96" s="404"/>
      <c r="AJ96" s="404"/>
      <c r="AK96" s="404"/>
      <c r="AL96" s="404"/>
      <c r="AM96" s="404"/>
      <c r="AN96" s="404"/>
      <c r="AO96" s="404"/>
      <c r="AP96" s="404"/>
      <c r="AQ96" s="404"/>
      <c r="AR96" s="404"/>
      <c r="AS96" s="404"/>
      <c r="AT96" s="404" t="s">
        <v>27</v>
      </c>
      <c r="AU96" s="552"/>
      <c r="AV96" s="245"/>
      <c r="AY96" s="34"/>
      <c r="AZ96" s="34"/>
      <c r="BA96" s="34"/>
    </row>
    <row r="97" spans="2:53" ht="12" customHeight="1">
      <c r="B97" s="555"/>
      <c r="C97" s="481"/>
      <c r="D97" s="481"/>
      <c r="E97" s="481"/>
      <c r="F97" s="481"/>
      <c r="G97" s="481"/>
      <c r="H97" s="481"/>
      <c r="I97" s="481"/>
      <c r="J97" s="481"/>
      <c r="K97" s="481"/>
      <c r="L97" s="481"/>
      <c r="M97" s="481"/>
      <c r="N97" s="481"/>
      <c r="O97" s="481"/>
      <c r="P97" s="481"/>
      <c r="Q97" s="481"/>
      <c r="R97" s="421"/>
      <c r="S97" s="422"/>
      <c r="T97" s="541"/>
      <c r="U97" s="541"/>
      <c r="V97" s="541"/>
      <c r="W97" s="541"/>
      <c r="X97" s="541"/>
      <c r="Y97" s="541"/>
      <c r="Z97" s="420"/>
      <c r="AA97" s="421"/>
      <c r="AB97" s="421"/>
      <c r="AC97" s="421"/>
      <c r="AD97" s="421"/>
      <c r="AE97" s="421"/>
      <c r="AF97" s="421"/>
      <c r="AG97" s="421"/>
      <c r="AH97" s="421"/>
      <c r="AI97" s="421"/>
      <c r="AJ97" s="421"/>
      <c r="AK97" s="421"/>
      <c r="AL97" s="421"/>
      <c r="AM97" s="421"/>
      <c r="AN97" s="421"/>
      <c r="AO97" s="421"/>
      <c r="AP97" s="421"/>
      <c r="AQ97" s="421"/>
      <c r="AR97" s="421"/>
      <c r="AS97" s="421"/>
      <c r="AT97" s="421"/>
      <c r="AU97" s="553"/>
      <c r="AV97" s="245"/>
      <c r="AY97" s="36"/>
      <c r="AZ97" s="34"/>
      <c r="BA97" s="34"/>
    </row>
    <row r="98" spans="2:53" ht="12" customHeight="1">
      <c r="B98" s="514" t="s">
        <v>295</v>
      </c>
      <c r="C98" s="479"/>
      <c r="D98" s="479"/>
      <c r="E98" s="479"/>
      <c r="F98" s="479"/>
      <c r="G98" s="479"/>
      <c r="H98" s="479"/>
      <c r="I98" s="479"/>
      <c r="J98" s="479"/>
      <c r="K98" s="479"/>
      <c r="L98" s="479"/>
      <c r="M98" s="479"/>
      <c r="N98" s="479"/>
      <c r="O98" s="479"/>
      <c r="P98" s="479"/>
      <c r="Q98" s="479"/>
      <c r="R98" s="404" t="s">
        <v>22</v>
      </c>
      <c r="S98" s="405"/>
      <c r="T98" s="541"/>
      <c r="U98" s="541"/>
      <c r="V98" s="541"/>
      <c r="W98" s="541"/>
      <c r="X98" s="541"/>
      <c r="Y98" s="541"/>
      <c r="Z98" s="556" t="s">
        <v>301</v>
      </c>
      <c r="AA98" s="479"/>
      <c r="AB98" s="479"/>
      <c r="AC98" s="479"/>
      <c r="AD98" s="479"/>
      <c r="AE98" s="479"/>
      <c r="AF98" s="479"/>
      <c r="AG98" s="479"/>
      <c r="AH98" s="479"/>
      <c r="AI98" s="479"/>
      <c r="AJ98" s="479"/>
      <c r="AK98" s="479"/>
      <c r="AL98" s="479"/>
      <c r="AM98" s="479"/>
      <c r="AN98" s="404" t="s">
        <v>120</v>
      </c>
      <c r="AO98" s="405"/>
      <c r="AP98" s="541"/>
      <c r="AQ98" s="541"/>
      <c r="AR98" s="541"/>
      <c r="AS98" s="541"/>
      <c r="AT98" s="541"/>
      <c r="AU98" s="554"/>
      <c r="AV98" s="245"/>
      <c r="AY98" s="36"/>
      <c r="AZ98" s="34"/>
      <c r="BA98" s="34"/>
    </row>
    <row r="99" spans="2:53" ht="12" customHeight="1">
      <c r="B99" s="555"/>
      <c r="C99" s="481"/>
      <c r="D99" s="481"/>
      <c r="E99" s="481"/>
      <c r="F99" s="481"/>
      <c r="G99" s="481"/>
      <c r="H99" s="481"/>
      <c r="I99" s="481"/>
      <c r="J99" s="481"/>
      <c r="K99" s="481"/>
      <c r="L99" s="481"/>
      <c r="M99" s="481"/>
      <c r="N99" s="481"/>
      <c r="O99" s="481"/>
      <c r="P99" s="481"/>
      <c r="Q99" s="481"/>
      <c r="R99" s="421"/>
      <c r="S99" s="422"/>
      <c r="T99" s="541"/>
      <c r="U99" s="541"/>
      <c r="V99" s="541"/>
      <c r="W99" s="541"/>
      <c r="X99" s="541"/>
      <c r="Y99" s="541"/>
      <c r="Z99" s="557"/>
      <c r="AA99" s="481"/>
      <c r="AB99" s="481"/>
      <c r="AC99" s="481"/>
      <c r="AD99" s="481"/>
      <c r="AE99" s="481"/>
      <c r="AF99" s="481"/>
      <c r="AG99" s="481"/>
      <c r="AH99" s="481"/>
      <c r="AI99" s="481"/>
      <c r="AJ99" s="481"/>
      <c r="AK99" s="481"/>
      <c r="AL99" s="481"/>
      <c r="AM99" s="481"/>
      <c r="AN99" s="421"/>
      <c r="AO99" s="422"/>
      <c r="AP99" s="541"/>
      <c r="AQ99" s="541"/>
      <c r="AR99" s="541"/>
      <c r="AS99" s="541"/>
      <c r="AT99" s="541"/>
      <c r="AU99" s="554"/>
      <c r="AV99" s="245"/>
      <c r="AY99" s="34"/>
      <c r="AZ99" s="34"/>
      <c r="BA99" s="34"/>
    </row>
    <row r="100" spans="2:53" ht="12" customHeight="1">
      <c r="B100" s="514" t="s">
        <v>296</v>
      </c>
      <c r="C100" s="479"/>
      <c r="D100" s="479"/>
      <c r="E100" s="479"/>
      <c r="F100" s="479"/>
      <c r="G100" s="479"/>
      <c r="H100" s="479"/>
      <c r="I100" s="479"/>
      <c r="J100" s="479"/>
      <c r="K100" s="479"/>
      <c r="L100" s="479"/>
      <c r="M100" s="479"/>
      <c r="N100" s="479"/>
      <c r="O100" s="479"/>
      <c r="P100" s="479"/>
      <c r="Q100" s="479"/>
      <c r="R100" s="404" t="s">
        <v>23</v>
      </c>
      <c r="S100" s="405"/>
      <c r="T100" s="541"/>
      <c r="U100" s="541"/>
      <c r="V100" s="541"/>
      <c r="W100" s="541"/>
      <c r="X100" s="541"/>
      <c r="Y100" s="541"/>
      <c r="Z100" s="490" t="s">
        <v>302</v>
      </c>
      <c r="AA100" s="490"/>
      <c r="AB100" s="490"/>
      <c r="AC100" s="490"/>
      <c r="AD100" s="490"/>
      <c r="AE100" s="490"/>
      <c r="AF100" s="558" t="s">
        <v>303</v>
      </c>
      <c r="AG100" s="559"/>
      <c r="AH100" s="559"/>
      <c r="AI100" s="559"/>
      <c r="AJ100" s="559"/>
      <c r="AK100" s="559"/>
      <c r="AL100" s="559"/>
      <c r="AM100" s="559"/>
      <c r="AN100" s="404" t="s">
        <v>122</v>
      </c>
      <c r="AO100" s="405"/>
      <c r="AP100" s="541"/>
      <c r="AQ100" s="541"/>
      <c r="AR100" s="541"/>
      <c r="AS100" s="541"/>
      <c r="AT100" s="541"/>
      <c r="AU100" s="554"/>
      <c r="AV100" s="245"/>
    </row>
    <row r="101" spans="2:53" ht="12" customHeight="1">
      <c r="B101" s="555"/>
      <c r="C101" s="481"/>
      <c r="D101" s="481"/>
      <c r="E101" s="481"/>
      <c r="F101" s="481"/>
      <c r="G101" s="481"/>
      <c r="H101" s="481"/>
      <c r="I101" s="481"/>
      <c r="J101" s="481"/>
      <c r="K101" s="481"/>
      <c r="L101" s="481"/>
      <c r="M101" s="481"/>
      <c r="N101" s="481"/>
      <c r="O101" s="481"/>
      <c r="P101" s="481"/>
      <c r="Q101" s="481"/>
      <c r="R101" s="421"/>
      <c r="S101" s="422"/>
      <c r="T101" s="541"/>
      <c r="U101" s="541"/>
      <c r="V101" s="541"/>
      <c r="W101" s="541"/>
      <c r="X101" s="541"/>
      <c r="Y101" s="541"/>
      <c r="Z101" s="490"/>
      <c r="AA101" s="490"/>
      <c r="AB101" s="490"/>
      <c r="AC101" s="490"/>
      <c r="AD101" s="490"/>
      <c r="AE101" s="490"/>
      <c r="AF101" s="560"/>
      <c r="AG101" s="561"/>
      <c r="AH101" s="561"/>
      <c r="AI101" s="561"/>
      <c r="AJ101" s="561"/>
      <c r="AK101" s="561"/>
      <c r="AL101" s="561"/>
      <c r="AM101" s="561"/>
      <c r="AN101" s="421"/>
      <c r="AO101" s="422"/>
      <c r="AP101" s="541"/>
      <c r="AQ101" s="541"/>
      <c r="AR101" s="541"/>
      <c r="AS101" s="541"/>
      <c r="AT101" s="541"/>
      <c r="AU101" s="554"/>
    </row>
    <row r="102" spans="2:53" ht="12" customHeight="1">
      <c r="B102" s="514" t="s">
        <v>297</v>
      </c>
      <c r="C102" s="479"/>
      <c r="D102" s="479"/>
      <c r="E102" s="479"/>
      <c r="F102" s="479"/>
      <c r="G102" s="479"/>
      <c r="H102" s="479"/>
      <c r="I102" s="479"/>
      <c r="J102" s="479"/>
      <c r="K102" s="479"/>
      <c r="L102" s="479"/>
      <c r="M102" s="479"/>
      <c r="N102" s="479"/>
      <c r="O102" s="479"/>
      <c r="P102" s="479"/>
      <c r="Q102" s="479"/>
      <c r="R102" s="404" t="s">
        <v>24</v>
      </c>
      <c r="S102" s="405"/>
      <c r="T102" s="541"/>
      <c r="U102" s="541"/>
      <c r="V102" s="541"/>
      <c r="W102" s="541"/>
      <c r="X102" s="541"/>
      <c r="Y102" s="541"/>
      <c r="Z102" s="490"/>
      <c r="AA102" s="490"/>
      <c r="AB102" s="490"/>
      <c r="AC102" s="490"/>
      <c r="AD102" s="490"/>
      <c r="AE102" s="490"/>
      <c r="AF102" s="558" t="s">
        <v>307</v>
      </c>
      <c r="AG102" s="559"/>
      <c r="AH102" s="559"/>
      <c r="AI102" s="559"/>
      <c r="AJ102" s="559"/>
      <c r="AK102" s="559"/>
      <c r="AL102" s="559"/>
      <c r="AM102" s="559"/>
      <c r="AN102" s="404" t="s">
        <v>304</v>
      </c>
      <c r="AO102" s="405"/>
      <c r="AP102" s="541"/>
      <c r="AQ102" s="541"/>
      <c r="AR102" s="541"/>
      <c r="AS102" s="541"/>
      <c r="AT102" s="541"/>
      <c r="AU102" s="554"/>
    </row>
    <row r="103" spans="2:53" ht="12" customHeight="1">
      <c r="B103" s="555"/>
      <c r="C103" s="481"/>
      <c r="D103" s="481"/>
      <c r="E103" s="481"/>
      <c r="F103" s="481"/>
      <c r="G103" s="481"/>
      <c r="H103" s="481"/>
      <c r="I103" s="481"/>
      <c r="J103" s="481"/>
      <c r="K103" s="481"/>
      <c r="L103" s="481"/>
      <c r="M103" s="481"/>
      <c r="N103" s="481"/>
      <c r="O103" s="481"/>
      <c r="P103" s="481"/>
      <c r="Q103" s="481"/>
      <c r="R103" s="421"/>
      <c r="S103" s="422"/>
      <c r="T103" s="541"/>
      <c r="U103" s="541"/>
      <c r="V103" s="541"/>
      <c r="W103" s="541"/>
      <c r="X103" s="541"/>
      <c r="Y103" s="541"/>
      <c r="Z103" s="490"/>
      <c r="AA103" s="490"/>
      <c r="AB103" s="490"/>
      <c r="AC103" s="490"/>
      <c r="AD103" s="490"/>
      <c r="AE103" s="490"/>
      <c r="AF103" s="560"/>
      <c r="AG103" s="561"/>
      <c r="AH103" s="561"/>
      <c r="AI103" s="561"/>
      <c r="AJ103" s="561"/>
      <c r="AK103" s="561"/>
      <c r="AL103" s="561"/>
      <c r="AM103" s="561"/>
      <c r="AN103" s="421"/>
      <c r="AO103" s="422"/>
      <c r="AP103" s="541"/>
      <c r="AQ103" s="541"/>
      <c r="AR103" s="541"/>
      <c r="AS103" s="541"/>
      <c r="AT103" s="541"/>
      <c r="AU103" s="554"/>
    </row>
    <row r="104" spans="2:53" ht="12" customHeight="1">
      <c r="B104" s="514" t="s">
        <v>298</v>
      </c>
      <c r="C104" s="479"/>
      <c r="D104" s="479"/>
      <c r="E104" s="479"/>
      <c r="F104" s="479"/>
      <c r="G104" s="479"/>
      <c r="H104" s="479"/>
      <c r="I104" s="479"/>
      <c r="J104" s="479"/>
      <c r="K104" s="479"/>
      <c r="L104" s="479"/>
      <c r="M104" s="479"/>
      <c r="N104" s="479"/>
      <c r="O104" s="479"/>
      <c r="P104" s="479"/>
      <c r="Q104" s="479"/>
      <c r="R104" s="404" t="s">
        <v>25</v>
      </c>
      <c r="S104" s="405"/>
      <c r="T104" s="541"/>
      <c r="U104" s="541"/>
      <c r="V104" s="541"/>
      <c r="W104" s="541"/>
      <c r="X104" s="541"/>
      <c r="Y104" s="541"/>
      <c r="Z104" s="556" t="s">
        <v>305</v>
      </c>
      <c r="AA104" s="479"/>
      <c r="AB104" s="479"/>
      <c r="AC104" s="479"/>
      <c r="AD104" s="479"/>
      <c r="AE104" s="479"/>
      <c r="AF104" s="479"/>
      <c r="AG104" s="479"/>
      <c r="AH104" s="479"/>
      <c r="AI104" s="479"/>
      <c r="AJ104" s="479"/>
      <c r="AK104" s="479"/>
      <c r="AL104" s="479"/>
      <c r="AM104" s="479"/>
      <c r="AN104" s="404" t="s">
        <v>105</v>
      </c>
      <c r="AO104" s="405"/>
      <c r="AP104" s="541"/>
      <c r="AQ104" s="541"/>
      <c r="AR104" s="541"/>
      <c r="AS104" s="541"/>
      <c r="AT104" s="541"/>
      <c r="AU104" s="554"/>
    </row>
    <row r="105" spans="2:53" ht="12" customHeight="1">
      <c r="B105" s="555"/>
      <c r="C105" s="481"/>
      <c r="D105" s="481"/>
      <c r="E105" s="481"/>
      <c r="F105" s="481"/>
      <c r="G105" s="481"/>
      <c r="H105" s="481"/>
      <c r="I105" s="481"/>
      <c r="J105" s="481"/>
      <c r="K105" s="481"/>
      <c r="L105" s="481"/>
      <c r="M105" s="481"/>
      <c r="N105" s="481"/>
      <c r="O105" s="481"/>
      <c r="P105" s="481"/>
      <c r="Q105" s="481"/>
      <c r="R105" s="421"/>
      <c r="S105" s="422"/>
      <c r="T105" s="541"/>
      <c r="U105" s="541"/>
      <c r="V105" s="541"/>
      <c r="W105" s="541"/>
      <c r="X105" s="541"/>
      <c r="Y105" s="541"/>
      <c r="Z105" s="557"/>
      <c r="AA105" s="481"/>
      <c r="AB105" s="481"/>
      <c r="AC105" s="481"/>
      <c r="AD105" s="481"/>
      <c r="AE105" s="481"/>
      <c r="AF105" s="481"/>
      <c r="AG105" s="481"/>
      <c r="AH105" s="481"/>
      <c r="AI105" s="481"/>
      <c r="AJ105" s="481"/>
      <c r="AK105" s="481"/>
      <c r="AL105" s="481"/>
      <c r="AM105" s="481"/>
      <c r="AN105" s="421"/>
      <c r="AO105" s="422"/>
      <c r="AP105" s="541"/>
      <c r="AQ105" s="541"/>
      <c r="AR105" s="541"/>
      <c r="AS105" s="541"/>
      <c r="AT105" s="541"/>
      <c r="AU105" s="554"/>
    </row>
    <row r="106" spans="2:53" ht="12" customHeight="1">
      <c r="B106" s="514" t="s">
        <v>299</v>
      </c>
      <c r="C106" s="479"/>
      <c r="D106" s="479"/>
      <c r="E106" s="479"/>
      <c r="F106" s="479"/>
      <c r="G106" s="479"/>
      <c r="H106" s="479"/>
      <c r="I106" s="479"/>
      <c r="J106" s="479"/>
      <c r="K106" s="479"/>
      <c r="L106" s="479"/>
      <c r="M106" s="479"/>
      <c r="N106" s="479"/>
      <c r="O106" s="479"/>
      <c r="P106" s="479"/>
      <c r="Q106" s="479"/>
      <c r="R106" s="404" t="s">
        <v>26</v>
      </c>
      <c r="S106" s="405"/>
      <c r="T106" s="541"/>
      <c r="U106" s="541"/>
      <c r="V106" s="541"/>
      <c r="W106" s="541"/>
      <c r="X106" s="541"/>
      <c r="Y106" s="541"/>
      <c r="Z106" s="403" t="s">
        <v>306</v>
      </c>
      <c r="AA106" s="404"/>
      <c r="AB106" s="404"/>
      <c r="AC106" s="404"/>
      <c r="AD106" s="404"/>
      <c r="AE106" s="404"/>
      <c r="AF106" s="404"/>
      <c r="AG106" s="404"/>
      <c r="AH106" s="404"/>
      <c r="AI106" s="404"/>
      <c r="AJ106" s="404"/>
      <c r="AK106" s="404"/>
      <c r="AL106" s="404"/>
      <c r="AM106" s="404"/>
      <c r="AN106" s="404" t="s">
        <v>139</v>
      </c>
      <c r="AO106" s="405"/>
      <c r="AP106" s="541"/>
      <c r="AQ106" s="541"/>
      <c r="AR106" s="541"/>
      <c r="AS106" s="541"/>
      <c r="AT106" s="541"/>
      <c r="AU106" s="554"/>
    </row>
    <row r="107" spans="2:53" ht="12" customHeight="1" thickBot="1">
      <c r="B107" s="555"/>
      <c r="C107" s="481"/>
      <c r="D107" s="481"/>
      <c r="E107" s="481"/>
      <c r="F107" s="481"/>
      <c r="G107" s="481"/>
      <c r="H107" s="481"/>
      <c r="I107" s="481"/>
      <c r="J107" s="481"/>
      <c r="K107" s="481"/>
      <c r="L107" s="481"/>
      <c r="M107" s="481"/>
      <c r="N107" s="481"/>
      <c r="O107" s="481"/>
      <c r="P107" s="481"/>
      <c r="Q107" s="481"/>
      <c r="R107" s="421"/>
      <c r="S107" s="422"/>
      <c r="T107" s="541"/>
      <c r="U107" s="541"/>
      <c r="V107" s="541"/>
      <c r="W107" s="541"/>
      <c r="X107" s="541"/>
      <c r="Y107" s="541"/>
      <c r="Z107" s="420"/>
      <c r="AA107" s="421"/>
      <c r="AB107" s="421"/>
      <c r="AC107" s="421"/>
      <c r="AD107" s="421"/>
      <c r="AE107" s="421"/>
      <c r="AF107" s="421"/>
      <c r="AG107" s="421"/>
      <c r="AH107" s="421"/>
      <c r="AI107" s="421"/>
      <c r="AJ107" s="421"/>
      <c r="AK107" s="421"/>
      <c r="AL107" s="421"/>
      <c r="AM107" s="421"/>
      <c r="AN107" s="421"/>
      <c r="AO107" s="422"/>
      <c r="AP107" s="541"/>
      <c r="AQ107" s="541"/>
      <c r="AR107" s="541"/>
      <c r="AS107" s="541"/>
      <c r="AT107" s="541"/>
      <c r="AU107" s="554"/>
    </row>
    <row r="108" spans="2:53" ht="12" customHeight="1">
      <c r="B108" s="73"/>
      <c r="C108" s="74"/>
      <c r="D108" s="74"/>
      <c r="E108" s="107"/>
      <c r="F108" s="417" t="s">
        <v>126</v>
      </c>
      <c r="G108" s="418"/>
      <c r="H108" s="418"/>
      <c r="I108" s="418"/>
      <c r="J108" s="419"/>
      <c r="K108" s="483"/>
      <c r="L108" s="484"/>
      <c r="M108" s="484"/>
      <c r="N108" s="484"/>
      <c r="O108" s="484"/>
      <c r="P108" s="484"/>
      <c r="Q108" s="484"/>
      <c r="R108" s="484"/>
      <c r="S108" s="484"/>
      <c r="T108" s="484"/>
      <c r="U108" s="484"/>
      <c r="V108" s="485"/>
      <c r="W108" s="486" t="s">
        <v>141</v>
      </c>
      <c r="X108" s="486"/>
      <c r="Y108" s="486"/>
      <c r="Z108" s="486"/>
      <c r="AA108" s="486"/>
      <c r="AB108" s="486"/>
      <c r="AC108" s="488" t="str">
        <f>IF($K108="","",INDEX($AX$10:$AY$52,MATCH($K108,$AX$10:$AX$52,0),2))</f>
        <v/>
      </c>
      <c r="AD108" s="488"/>
      <c r="AE108" s="488"/>
      <c r="AF108" s="488"/>
      <c r="AG108" s="488"/>
      <c r="AH108" s="488"/>
      <c r="AI108" s="488"/>
      <c r="AJ108" s="488"/>
      <c r="AK108" s="488"/>
      <c r="AL108" s="488"/>
      <c r="AM108" s="488"/>
      <c r="AN108" s="488"/>
      <c r="AO108" s="488"/>
      <c r="AP108" s="488"/>
      <c r="AQ108" s="488"/>
      <c r="AR108" s="488"/>
      <c r="AS108" s="488"/>
      <c r="AT108" s="488"/>
      <c r="AU108" s="489"/>
    </row>
    <row r="109" spans="2:53" ht="12" customHeight="1">
      <c r="B109" s="81"/>
      <c r="C109" s="41"/>
      <c r="D109" s="41"/>
      <c r="E109" s="106"/>
      <c r="F109" s="420"/>
      <c r="G109" s="421"/>
      <c r="H109" s="421"/>
      <c r="I109" s="421"/>
      <c r="J109" s="422"/>
      <c r="K109" s="254"/>
      <c r="L109" s="255"/>
      <c r="M109" s="255"/>
      <c r="N109" s="255"/>
      <c r="O109" s="255"/>
      <c r="P109" s="255"/>
      <c r="Q109" s="255"/>
      <c r="R109" s="255"/>
      <c r="S109" s="255"/>
      <c r="T109" s="255"/>
      <c r="U109" s="255"/>
      <c r="V109" s="256"/>
      <c r="W109" s="487"/>
      <c r="X109" s="487"/>
      <c r="Y109" s="487"/>
      <c r="Z109" s="487"/>
      <c r="AA109" s="487"/>
      <c r="AB109" s="487"/>
      <c r="AC109" s="490"/>
      <c r="AD109" s="490"/>
      <c r="AE109" s="490"/>
      <c r="AF109" s="490"/>
      <c r="AG109" s="490"/>
      <c r="AH109" s="490"/>
      <c r="AI109" s="490"/>
      <c r="AJ109" s="490"/>
      <c r="AK109" s="490"/>
      <c r="AL109" s="490"/>
      <c r="AM109" s="490"/>
      <c r="AN109" s="490"/>
      <c r="AO109" s="490"/>
      <c r="AP109" s="490"/>
      <c r="AQ109" s="490"/>
      <c r="AR109" s="490"/>
      <c r="AS109" s="490"/>
      <c r="AT109" s="490"/>
      <c r="AU109" s="491"/>
    </row>
    <row r="110" spans="2:53" ht="12" customHeight="1">
      <c r="B110" s="514" t="s">
        <v>294</v>
      </c>
      <c r="C110" s="479"/>
      <c r="D110" s="479"/>
      <c r="E110" s="479"/>
      <c r="F110" s="479"/>
      <c r="G110" s="479"/>
      <c r="H110" s="479"/>
      <c r="I110" s="479"/>
      <c r="J110" s="479"/>
      <c r="K110" s="479"/>
      <c r="L110" s="479"/>
      <c r="M110" s="479"/>
      <c r="N110" s="479"/>
      <c r="O110" s="479"/>
      <c r="P110" s="479"/>
      <c r="Q110" s="479"/>
      <c r="R110" s="404" t="s">
        <v>21</v>
      </c>
      <c r="S110" s="405"/>
      <c r="T110" s="541"/>
      <c r="U110" s="541"/>
      <c r="V110" s="541"/>
      <c r="W110" s="541"/>
      <c r="X110" s="541"/>
      <c r="Y110" s="541"/>
      <c r="Z110" s="403" t="s">
        <v>300</v>
      </c>
      <c r="AA110" s="404"/>
      <c r="AB110" s="404"/>
      <c r="AC110" s="404"/>
      <c r="AD110" s="404"/>
      <c r="AE110" s="404"/>
      <c r="AF110" s="404"/>
      <c r="AG110" s="404"/>
      <c r="AH110" s="404"/>
      <c r="AI110" s="404"/>
      <c r="AJ110" s="404"/>
      <c r="AK110" s="404"/>
      <c r="AL110" s="404"/>
      <c r="AM110" s="404"/>
      <c r="AN110" s="404"/>
      <c r="AO110" s="404"/>
      <c r="AP110" s="404"/>
      <c r="AQ110" s="404"/>
      <c r="AR110" s="404"/>
      <c r="AS110" s="404"/>
      <c r="AT110" s="404" t="s">
        <v>27</v>
      </c>
      <c r="AU110" s="552"/>
    </row>
    <row r="111" spans="2:53" ht="12" customHeight="1">
      <c r="B111" s="555"/>
      <c r="C111" s="481"/>
      <c r="D111" s="481"/>
      <c r="E111" s="481"/>
      <c r="F111" s="481"/>
      <c r="G111" s="481"/>
      <c r="H111" s="481"/>
      <c r="I111" s="481"/>
      <c r="J111" s="481"/>
      <c r="K111" s="481"/>
      <c r="L111" s="481"/>
      <c r="M111" s="481"/>
      <c r="N111" s="481"/>
      <c r="O111" s="481"/>
      <c r="P111" s="481"/>
      <c r="Q111" s="481"/>
      <c r="R111" s="421"/>
      <c r="S111" s="422"/>
      <c r="T111" s="541"/>
      <c r="U111" s="541"/>
      <c r="V111" s="541"/>
      <c r="W111" s="541"/>
      <c r="X111" s="541"/>
      <c r="Y111" s="541"/>
      <c r="Z111" s="420"/>
      <c r="AA111" s="421"/>
      <c r="AB111" s="421"/>
      <c r="AC111" s="421"/>
      <c r="AD111" s="421"/>
      <c r="AE111" s="421"/>
      <c r="AF111" s="421"/>
      <c r="AG111" s="421"/>
      <c r="AH111" s="421"/>
      <c r="AI111" s="421"/>
      <c r="AJ111" s="421"/>
      <c r="AK111" s="421"/>
      <c r="AL111" s="421"/>
      <c r="AM111" s="421"/>
      <c r="AN111" s="421"/>
      <c r="AO111" s="421"/>
      <c r="AP111" s="421"/>
      <c r="AQ111" s="421"/>
      <c r="AR111" s="421"/>
      <c r="AS111" s="421"/>
      <c r="AT111" s="421"/>
      <c r="AU111" s="553"/>
    </row>
    <row r="112" spans="2:53" ht="12" customHeight="1">
      <c r="B112" s="514" t="s">
        <v>295</v>
      </c>
      <c r="C112" s="479"/>
      <c r="D112" s="479"/>
      <c r="E112" s="479"/>
      <c r="F112" s="479"/>
      <c r="G112" s="479"/>
      <c r="H112" s="479"/>
      <c r="I112" s="479"/>
      <c r="J112" s="479"/>
      <c r="K112" s="479"/>
      <c r="L112" s="479"/>
      <c r="M112" s="479"/>
      <c r="N112" s="479"/>
      <c r="O112" s="479"/>
      <c r="P112" s="479"/>
      <c r="Q112" s="479"/>
      <c r="R112" s="404" t="s">
        <v>22</v>
      </c>
      <c r="S112" s="405"/>
      <c r="T112" s="541"/>
      <c r="U112" s="541"/>
      <c r="V112" s="541"/>
      <c r="W112" s="541"/>
      <c r="X112" s="541"/>
      <c r="Y112" s="541"/>
      <c r="Z112" s="556" t="s">
        <v>301</v>
      </c>
      <c r="AA112" s="479"/>
      <c r="AB112" s="479"/>
      <c r="AC112" s="479"/>
      <c r="AD112" s="479"/>
      <c r="AE112" s="479"/>
      <c r="AF112" s="479"/>
      <c r="AG112" s="479"/>
      <c r="AH112" s="479"/>
      <c r="AI112" s="479"/>
      <c r="AJ112" s="479"/>
      <c r="AK112" s="479"/>
      <c r="AL112" s="479"/>
      <c r="AM112" s="479"/>
      <c r="AN112" s="404" t="s">
        <v>120</v>
      </c>
      <c r="AO112" s="405"/>
      <c r="AP112" s="541"/>
      <c r="AQ112" s="541"/>
      <c r="AR112" s="541"/>
      <c r="AS112" s="541"/>
      <c r="AT112" s="541"/>
      <c r="AU112" s="554"/>
    </row>
    <row r="113" spans="2:47" ht="12" customHeight="1">
      <c r="B113" s="555"/>
      <c r="C113" s="481"/>
      <c r="D113" s="481"/>
      <c r="E113" s="481"/>
      <c r="F113" s="481"/>
      <c r="G113" s="481"/>
      <c r="H113" s="481"/>
      <c r="I113" s="481"/>
      <c r="J113" s="481"/>
      <c r="K113" s="481"/>
      <c r="L113" s="481"/>
      <c r="M113" s="481"/>
      <c r="N113" s="481"/>
      <c r="O113" s="481"/>
      <c r="P113" s="481"/>
      <c r="Q113" s="481"/>
      <c r="R113" s="421"/>
      <c r="S113" s="422"/>
      <c r="T113" s="541"/>
      <c r="U113" s="541"/>
      <c r="V113" s="541"/>
      <c r="W113" s="541"/>
      <c r="X113" s="541"/>
      <c r="Y113" s="541"/>
      <c r="Z113" s="557"/>
      <c r="AA113" s="481"/>
      <c r="AB113" s="481"/>
      <c r="AC113" s="481"/>
      <c r="AD113" s="481"/>
      <c r="AE113" s="481"/>
      <c r="AF113" s="481"/>
      <c r="AG113" s="481"/>
      <c r="AH113" s="481"/>
      <c r="AI113" s="481"/>
      <c r="AJ113" s="481"/>
      <c r="AK113" s="481"/>
      <c r="AL113" s="481"/>
      <c r="AM113" s="481"/>
      <c r="AN113" s="421"/>
      <c r="AO113" s="422"/>
      <c r="AP113" s="541"/>
      <c r="AQ113" s="541"/>
      <c r="AR113" s="541"/>
      <c r="AS113" s="541"/>
      <c r="AT113" s="541"/>
      <c r="AU113" s="554"/>
    </row>
    <row r="114" spans="2:47" ht="12" customHeight="1">
      <c r="B114" s="514" t="s">
        <v>296</v>
      </c>
      <c r="C114" s="479"/>
      <c r="D114" s="479"/>
      <c r="E114" s="479"/>
      <c r="F114" s="479"/>
      <c r="G114" s="479"/>
      <c r="H114" s="479"/>
      <c r="I114" s="479"/>
      <c r="J114" s="479"/>
      <c r="K114" s="479"/>
      <c r="L114" s="479"/>
      <c r="M114" s="479"/>
      <c r="N114" s="479"/>
      <c r="O114" s="479"/>
      <c r="P114" s="479"/>
      <c r="Q114" s="479"/>
      <c r="R114" s="404" t="s">
        <v>23</v>
      </c>
      <c r="S114" s="405"/>
      <c r="T114" s="541"/>
      <c r="U114" s="541"/>
      <c r="V114" s="541"/>
      <c r="W114" s="541"/>
      <c r="X114" s="541"/>
      <c r="Y114" s="541"/>
      <c r="Z114" s="490" t="s">
        <v>302</v>
      </c>
      <c r="AA114" s="490"/>
      <c r="AB114" s="490"/>
      <c r="AC114" s="490"/>
      <c r="AD114" s="490"/>
      <c r="AE114" s="490"/>
      <c r="AF114" s="558" t="s">
        <v>303</v>
      </c>
      <c r="AG114" s="559"/>
      <c r="AH114" s="559"/>
      <c r="AI114" s="559"/>
      <c r="AJ114" s="559"/>
      <c r="AK114" s="559"/>
      <c r="AL114" s="559"/>
      <c r="AM114" s="559"/>
      <c r="AN114" s="404" t="s">
        <v>122</v>
      </c>
      <c r="AO114" s="405"/>
      <c r="AP114" s="541"/>
      <c r="AQ114" s="541"/>
      <c r="AR114" s="541"/>
      <c r="AS114" s="541"/>
      <c r="AT114" s="541"/>
      <c r="AU114" s="554"/>
    </row>
    <row r="115" spans="2:47" ht="12" customHeight="1">
      <c r="B115" s="555"/>
      <c r="C115" s="481"/>
      <c r="D115" s="481"/>
      <c r="E115" s="481"/>
      <c r="F115" s="481"/>
      <c r="G115" s="481"/>
      <c r="H115" s="481"/>
      <c r="I115" s="481"/>
      <c r="J115" s="481"/>
      <c r="K115" s="481"/>
      <c r="L115" s="481"/>
      <c r="M115" s="481"/>
      <c r="N115" s="481"/>
      <c r="O115" s="481"/>
      <c r="P115" s="481"/>
      <c r="Q115" s="481"/>
      <c r="R115" s="421"/>
      <c r="S115" s="422"/>
      <c r="T115" s="541"/>
      <c r="U115" s="541"/>
      <c r="V115" s="541"/>
      <c r="W115" s="541"/>
      <c r="X115" s="541"/>
      <c r="Y115" s="541"/>
      <c r="Z115" s="490"/>
      <c r="AA115" s="490"/>
      <c r="AB115" s="490"/>
      <c r="AC115" s="490"/>
      <c r="AD115" s="490"/>
      <c r="AE115" s="490"/>
      <c r="AF115" s="560"/>
      <c r="AG115" s="561"/>
      <c r="AH115" s="561"/>
      <c r="AI115" s="561"/>
      <c r="AJ115" s="561"/>
      <c r="AK115" s="561"/>
      <c r="AL115" s="561"/>
      <c r="AM115" s="561"/>
      <c r="AN115" s="421"/>
      <c r="AO115" s="422"/>
      <c r="AP115" s="541"/>
      <c r="AQ115" s="541"/>
      <c r="AR115" s="541"/>
      <c r="AS115" s="541"/>
      <c r="AT115" s="541"/>
      <c r="AU115" s="554"/>
    </row>
    <row r="116" spans="2:47" ht="12" customHeight="1">
      <c r="B116" s="514" t="s">
        <v>297</v>
      </c>
      <c r="C116" s="479"/>
      <c r="D116" s="479"/>
      <c r="E116" s="479"/>
      <c r="F116" s="479"/>
      <c r="G116" s="479"/>
      <c r="H116" s="479"/>
      <c r="I116" s="479"/>
      <c r="J116" s="479"/>
      <c r="K116" s="479"/>
      <c r="L116" s="479"/>
      <c r="M116" s="479"/>
      <c r="N116" s="479"/>
      <c r="O116" s="479"/>
      <c r="P116" s="479"/>
      <c r="Q116" s="479"/>
      <c r="R116" s="404" t="s">
        <v>24</v>
      </c>
      <c r="S116" s="405"/>
      <c r="T116" s="541"/>
      <c r="U116" s="541"/>
      <c r="V116" s="541"/>
      <c r="W116" s="541"/>
      <c r="X116" s="541"/>
      <c r="Y116" s="541"/>
      <c r="Z116" s="490"/>
      <c r="AA116" s="490"/>
      <c r="AB116" s="490"/>
      <c r="AC116" s="490"/>
      <c r="AD116" s="490"/>
      <c r="AE116" s="490"/>
      <c r="AF116" s="558" t="s">
        <v>307</v>
      </c>
      <c r="AG116" s="559"/>
      <c r="AH116" s="559"/>
      <c r="AI116" s="559"/>
      <c r="AJ116" s="559"/>
      <c r="AK116" s="559"/>
      <c r="AL116" s="559"/>
      <c r="AM116" s="559"/>
      <c r="AN116" s="404" t="s">
        <v>304</v>
      </c>
      <c r="AO116" s="405"/>
      <c r="AP116" s="541"/>
      <c r="AQ116" s="541"/>
      <c r="AR116" s="541"/>
      <c r="AS116" s="541"/>
      <c r="AT116" s="541"/>
      <c r="AU116" s="554"/>
    </row>
    <row r="117" spans="2:47" ht="12" customHeight="1">
      <c r="B117" s="555"/>
      <c r="C117" s="481"/>
      <c r="D117" s="481"/>
      <c r="E117" s="481"/>
      <c r="F117" s="481"/>
      <c r="G117" s="481"/>
      <c r="H117" s="481"/>
      <c r="I117" s="481"/>
      <c r="J117" s="481"/>
      <c r="K117" s="481"/>
      <c r="L117" s="481"/>
      <c r="M117" s="481"/>
      <c r="N117" s="481"/>
      <c r="O117" s="481"/>
      <c r="P117" s="481"/>
      <c r="Q117" s="481"/>
      <c r="R117" s="421"/>
      <c r="S117" s="422"/>
      <c r="T117" s="541"/>
      <c r="U117" s="541"/>
      <c r="V117" s="541"/>
      <c r="W117" s="541"/>
      <c r="X117" s="541"/>
      <c r="Y117" s="541"/>
      <c r="Z117" s="490"/>
      <c r="AA117" s="490"/>
      <c r="AB117" s="490"/>
      <c r="AC117" s="490"/>
      <c r="AD117" s="490"/>
      <c r="AE117" s="490"/>
      <c r="AF117" s="560"/>
      <c r="AG117" s="561"/>
      <c r="AH117" s="561"/>
      <c r="AI117" s="561"/>
      <c r="AJ117" s="561"/>
      <c r="AK117" s="561"/>
      <c r="AL117" s="561"/>
      <c r="AM117" s="561"/>
      <c r="AN117" s="421"/>
      <c r="AO117" s="422"/>
      <c r="AP117" s="541"/>
      <c r="AQ117" s="541"/>
      <c r="AR117" s="541"/>
      <c r="AS117" s="541"/>
      <c r="AT117" s="541"/>
      <c r="AU117" s="554"/>
    </row>
    <row r="118" spans="2:47" ht="12" customHeight="1">
      <c r="B118" s="514" t="s">
        <v>298</v>
      </c>
      <c r="C118" s="479"/>
      <c r="D118" s="479"/>
      <c r="E118" s="479"/>
      <c r="F118" s="479"/>
      <c r="G118" s="479"/>
      <c r="H118" s="479"/>
      <c r="I118" s="479"/>
      <c r="J118" s="479"/>
      <c r="K118" s="479"/>
      <c r="L118" s="479"/>
      <c r="M118" s="479"/>
      <c r="N118" s="479"/>
      <c r="O118" s="479"/>
      <c r="P118" s="479"/>
      <c r="Q118" s="479"/>
      <c r="R118" s="404" t="s">
        <v>25</v>
      </c>
      <c r="S118" s="405"/>
      <c r="T118" s="541"/>
      <c r="U118" s="541"/>
      <c r="V118" s="541"/>
      <c r="W118" s="541"/>
      <c r="X118" s="541"/>
      <c r="Y118" s="541"/>
      <c r="Z118" s="556" t="s">
        <v>305</v>
      </c>
      <c r="AA118" s="479"/>
      <c r="AB118" s="479"/>
      <c r="AC118" s="479"/>
      <c r="AD118" s="479"/>
      <c r="AE118" s="479"/>
      <c r="AF118" s="479"/>
      <c r="AG118" s="479"/>
      <c r="AH118" s="479"/>
      <c r="AI118" s="479"/>
      <c r="AJ118" s="479"/>
      <c r="AK118" s="479"/>
      <c r="AL118" s="479"/>
      <c r="AM118" s="479"/>
      <c r="AN118" s="404" t="s">
        <v>105</v>
      </c>
      <c r="AO118" s="405"/>
      <c r="AP118" s="541"/>
      <c r="AQ118" s="541"/>
      <c r="AR118" s="541"/>
      <c r="AS118" s="541"/>
      <c r="AT118" s="541"/>
      <c r="AU118" s="554"/>
    </row>
    <row r="119" spans="2:47" ht="12" customHeight="1">
      <c r="B119" s="555"/>
      <c r="C119" s="481"/>
      <c r="D119" s="481"/>
      <c r="E119" s="481"/>
      <c r="F119" s="481"/>
      <c r="G119" s="481"/>
      <c r="H119" s="481"/>
      <c r="I119" s="481"/>
      <c r="J119" s="481"/>
      <c r="K119" s="481"/>
      <c r="L119" s="481"/>
      <c r="M119" s="481"/>
      <c r="N119" s="481"/>
      <c r="O119" s="481"/>
      <c r="P119" s="481"/>
      <c r="Q119" s="481"/>
      <c r="R119" s="421"/>
      <c r="S119" s="422"/>
      <c r="T119" s="541"/>
      <c r="U119" s="541"/>
      <c r="V119" s="541"/>
      <c r="W119" s="541"/>
      <c r="X119" s="541"/>
      <c r="Y119" s="541"/>
      <c r="Z119" s="557"/>
      <c r="AA119" s="481"/>
      <c r="AB119" s="481"/>
      <c r="AC119" s="481"/>
      <c r="AD119" s="481"/>
      <c r="AE119" s="481"/>
      <c r="AF119" s="481"/>
      <c r="AG119" s="481"/>
      <c r="AH119" s="481"/>
      <c r="AI119" s="481"/>
      <c r="AJ119" s="481"/>
      <c r="AK119" s="481"/>
      <c r="AL119" s="481"/>
      <c r="AM119" s="481"/>
      <c r="AN119" s="421"/>
      <c r="AO119" s="422"/>
      <c r="AP119" s="541"/>
      <c r="AQ119" s="541"/>
      <c r="AR119" s="541"/>
      <c r="AS119" s="541"/>
      <c r="AT119" s="541"/>
      <c r="AU119" s="554"/>
    </row>
    <row r="120" spans="2:47" ht="12" customHeight="1">
      <c r="B120" s="514" t="s">
        <v>299</v>
      </c>
      <c r="C120" s="479"/>
      <c r="D120" s="479"/>
      <c r="E120" s="479"/>
      <c r="F120" s="479"/>
      <c r="G120" s="479"/>
      <c r="H120" s="479"/>
      <c r="I120" s="479"/>
      <c r="J120" s="479"/>
      <c r="K120" s="479"/>
      <c r="L120" s="479"/>
      <c r="M120" s="479"/>
      <c r="N120" s="479"/>
      <c r="O120" s="479"/>
      <c r="P120" s="479"/>
      <c r="Q120" s="479"/>
      <c r="R120" s="404" t="s">
        <v>26</v>
      </c>
      <c r="S120" s="405"/>
      <c r="T120" s="541"/>
      <c r="U120" s="541"/>
      <c r="V120" s="541"/>
      <c r="W120" s="541"/>
      <c r="X120" s="541"/>
      <c r="Y120" s="541"/>
      <c r="Z120" s="403" t="s">
        <v>306</v>
      </c>
      <c r="AA120" s="404"/>
      <c r="AB120" s="404"/>
      <c r="AC120" s="404"/>
      <c r="AD120" s="404"/>
      <c r="AE120" s="404"/>
      <c r="AF120" s="404"/>
      <c r="AG120" s="404"/>
      <c r="AH120" s="404"/>
      <c r="AI120" s="404"/>
      <c r="AJ120" s="404"/>
      <c r="AK120" s="404"/>
      <c r="AL120" s="404"/>
      <c r="AM120" s="404"/>
      <c r="AN120" s="404" t="s">
        <v>139</v>
      </c>
      <c r="AO120" s="405"/>
      <c r="AP120" s="541"/>
      <c r="AQ120" s="541"/>
      <c r="AR120" s="541"/>
      <c r="AS120" s="541"/>
      <c r="AT120" s="541"/>
      <c r="AU120" s="554"/>
    </row>
    <row r="121" spans="2:47" ht="12" customHeight="1" thickBot="1">
      <c r="B121" s="562"/>
      <c r="C121" s="563"/>
      <c r="D121" s="563"/>
      <c r="E121" s="563"/>
      <c r="F121" s="563"/>
      <c r="G121" s="563"/>
      <c r="H121" s="563"/>
      <c r="I121" s="563"/>
      <c r="J121" s="563"/>
      <c r="K121" s="563"/>
      <c r="L121" s="563"/>
      <c r="M121" s="563"/>
      <c r="N121" s="563"/>
      <c r="O121" s="563"/>
      <c r="P121" s="563"/>
      <c r="Q121" s="563"/>
      <c r="R121" s="413"/>
      <c r="S121" s="414"/>
      <c r="T121" s="564"/>
      <c r="U121" s="564"/>
      <c r="V121" s="564"/>
      <c r="W121" s="564"/>
      <c r="X121" s="564"/>
      <c r="Y121" s="564"/>
      <c r="Z121" s="412"/>
      <c r="AA121" s="413"/>
      <c r="AB121" s="413"/>
      <c r="AC121" s="413"/>
      <c r="AD121" s="413"/>
      <c r="AE121" s="413"/>
      <c r="AF121" s="413"/>
      <c r="AG121" s="413"/>
      <c r="AH121" s="413"/>
      <c r="AI121" s="413"/>
      <c r="AJ121" s="413"/>
      <c r="AK121" s="413"/>
      <c r="AL121" s="413"/>
      <c r="AM121" s="413"/>
      <c r="AN121" s="413"/>
      <c r="AO121" s="414"/>
      <c r="AP121" s="564"/>
      <c r="AQ121" s="564"/>
      <c r="AR121" s="564"/>
      <c r="AS121" s="564"/>
      <c r="AT121" s="564"/>
      <c r="AU121" s="565"/>
    </row>
    <row r="122" spans="2:47" ht="12" customHeight="1">
      <c r="B122" s="34"/>
      <c r="C122" s="34"/>
      <c r="D122" s="34"/>
      <c r="E122" s="34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3"/>
      <c r="T122" s="103"/>
      <c r="U122" s="103"/>
      <c r="V122" s="103"/>
      <c r="W122" s="103"/>
      <c r="X122" s="103"/>
      <c r="Y122" s="69"/>
      <c r="Z122" s="69"/>
      <c r="AA122" s="69"/>
      <c r="AB122" s="69"/>
      <c r="AC122" s="69"/>
      <c r="AD122" s="69"/>
      <c r="AE122" s="104"/>
      <c r="AF122" s="104"/>
      <c r="AG122" s="104"/>
      <c r="AH122" s="104"/>
      <c r="AI122" s="101"/>
      <c r="AJ122" s="36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</row>
    <row r="123" spans="2:47" ht="12" customHeight="1">
      <c r="B123" s="34"/>
      <c r="C123" s="34"/>
      <c r="D123" s="34"/>
      <c r="E123" s="34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3"/>
      <c r="T123" s="103"/>
      <c r="U123" s="103"/>
      <c r="V123" s="103"/>
      <c r="W123" s="103"/>
      <c r="X123" s="103"/>
      <c r="Y123" s="69"/>
      <c r="Z123" s="69"/>
      <c r="AA123" s="69"/>
      <c r="AB123" s="69"/>
      <c r="AC123" s="69"/>
      <c r="AD123" s="69"/>
      <c r="AE123" s="104"/>
      <c r="AF123" s="104"/>
      <c r="AG123" s="104"/>
      <c r="AH123" s="104"/>
      <c r="AI123" s="33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</row>
    <row r="124" spans="2:47" ht="12" customHeight="1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9"/>
      <c r="AA124" s="9"/>
      <c r="AB124" s="9"/>
      <c r="AC124" s="9"/>
      <c r="AD124" s="9"/>
      <c r="AE124" s="9"/>
      <c r="AF124" s="36"/>
      <c r="AG124" s="34"/>
      <c r="AH124" s="34"/>
      <c r="AI124" s="36"/>
      <c r="AJ124" s="34"/>
      <c r="AK124" s="34"/>
      <c r="AL124" s="34"/>
      <c r="AM124" s="34"/>
      <c r="AN124" s="34"/>
      <c r="AO124" s="34"/>
      <c r="AP124" s="93"/>
      <c r="AQ124" s="93"/>
      <c r="AR124" s="93"/>
      <c r="AS124" s="93"/>
      <c r="AT124" s="93"/>
      <c r="AU124" s="30"/>
    </row>
    <row r="125" spans="2:47" ht="12" customHeight="1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9"/>
      <c r="AA125" s="9"/>
      <c r="AB125" s="9"/>
      <c r="AC125" s="9"/>
      <c r="AD125" s="9"/>
      <c r="AE125" s="9"/>
      <c r="AF125" s="69"/>
      <c r="AG125" s="6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</row>
    <row r="126" spans="2:47" ht="12" customHeight="1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6"/>
      <c r="AF126" s="36"/>
      <c r="AG126" s="34"/>
      <c r="AH126" s="34"/>
      <c r="AI126" s="36"/>
      <c r="AJ126" s="34"/>
      <c r="AK126" s="34"/>
      <c r="AL126" s="34"/>
      <c r="AM126" s="34"/>
      <c r="AN126" s="34"/>
      <c r="AO126" s="34"/>
      <c r="AP126" s="93"/>
      <c r="AQ126" s="93"/>
      <c r="AR126" s="93"/>
      <c r="AS126" s="93"/>
      <c r="AT126" s="93"/>
      <c r="AU126" s="30"/>
    </row>
    <row r="127" spans="2:47" ht="12" customHeight="1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69"/>
      <c r="AA127" s="69"/>
      <c r="AB127" s="69"/>
      <c r="AC127" s="69"/>
      <c r="AD127" s="69"/>
      <c r="AE127" s="69"/>
      <c r="AF127" s="69"/>
      <c r="AG127" s="6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</row>
    <row r="128" spans="2:47" ht="12" customHeight="1"/>
    <row r="129" spans="2:53" ht="12" customHeight="1"/>
    <row r="130" spans="2:53" ht="12" customHeight="1" thickBot="1"/>
    <row r="131" spans="2:53" ht="12" customHeight="1">
      <c r="K131" s="34"/>
      <c r="L131" s="34"/>
      <c r="M131" s="34"/>
      <c r="N131" s="425"/>
      <c r="O131" s="425"/>
      <c r="P131" s="425"/>
      <c r="Q131" s="425"/>
      <c r="R131" s="425"/>
      <c r="S131" s="425"/>
      <c r="T131" s="34"/>
      <c r="U131" s="34"/>
      <c r="V131" s="34"/>
      <c r="W131" s="499" t="s">
        <v>140</v>
      </c>
      <c r="X131" s="10"/>
      <c r="Y131" s="10"/>
      <c r="Z131" s="10"/>
      <c r="AA131" s="10"/>
      <c r="AB131" s="10"/>
      <c r="AC131" s="10"/>
      <c r="AD131" s="10"/>
      <c r="AE131" s="431" t="s">
        <v>124</v>
      </c>
      <c r="AF131" s="432"/>
      <c r="AG131" s="294" t="s">
        <v>17</v>
      </c>
      <c r="AH131" s="295"/>
      <c r="AI131" s="295"/>
      <c r="AJ131" s="431" t="s">
        <v>77</v>
      </c>
      <c r="AK131" s="201"/>
      <c r="AL131" s="432"/>
      <c r="AM131" s="431" t="s">
        <v>133</v>
      </c>
      <c r="AN131" s="432"/>
      <c r="AO131" s="433" t="s">
        <v>90</v>
      </c>
      <c r="AP131" s="433"/>
      <c r="AQ131" s="433"/>
      <c r="AR131" s="433"/>
      <c r="AS131" s="433"/>
      <c r="AT131" s="434" t="s">
        <v>91</v>
      </c>
      <c r="AU131" s="435"/>
    </row>
    <row r="132" spans="2:53" ht="12" customHeight="1">
      <c r="B132" s="498" t="s">
        <v>292</v>
      </c>
      <c r="C132" s="498"/>
      <c r="D132" s="498"/>
      <c r="E132" s="498"/>
      <c r="F132" s="498"/>
      <c r="G132" s="498"/>
      <c r="H132" s="498"/>
      <c r="I132" s="498"/>
      <c r="J132" s="498"/>
      <c r="K132" s="498"/>
      <c r="L132" s="498"/>
      <c r="M132" s="498"/>
      <c r="N132" s="498"/>
      <c r="O132" s="498"/>
      <c r="P132" s="498"/>
      <c r="Q132" s="498"/>
      <c r="R132" s="498"/>
      <c r="S132" s="498"/>
      <c r="T132" s="498"/>
      <c r="U132" s="498"/>
      <c r="V132" s="498"/>
      <c r="W132" s="500"/>
      <c r="X132" s="401" t="str">
        <f>IF('事業所税の申告書（第44号様式）'!$B$15="","",'事業所税の申告書（第44号様式）'!$B$15)</f>
        <v/>
      </c>
      <c r="Y132" s="402"/>
      <c r="Z132" s="402"/>
      <c r="AA132" s="402"/>
      <c r="AB132" s="402"/>
      <c r="AC132" s="402"/>
      <c r="AD132" s="52" t="s">
        <v>99</v>
      </c>
      <c r="AE132" s="437" t="s">
        <v>130</v>
      </c>
      <c r="AF132" s="438"/>
      <c r="AG132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132" s="217"/>
      <c r="AI132" s="217"/>
      <c r="AJ132" s="230"/>
      <c r="AK132" s="217"/>
      <c r="AL132" s="218"/>
      <c r="AM132" s="230"/>
      <c r="AN132" s="218"/>
      <c r="AO132" s="441" t="str">
        <f>CONCATENATE('事業所税の申告書（第44号様式）'!$AK$4,'事業所税の申告書（第44号様式）'!$AL$4,'事業所税の申告書（第44号様式）'!$AM$4,'事業所税の申告書（第44号様式）'!$Z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132" s="441"/>
      <c r="AQ132" s="441"/>
      <c r="AR132" s="441"/>
      <c r="AS132" s="441"/>
      <c r="AT132" s="230"/>
      <c r="AU132" s="259"/>
      <c r="AV132" s="245" t="s">
        <v>148</v>
      </c>
    </row>
    <row r="133" spans="2:53" ht="12" customHeight="1">
      <c r="B133" s="498"/>
      <c r="C133" s="498"/>
      <c r="D133" s="498"/>
      <c r="E133" s="498"/>
      <c r="F133" s="498"/>
      <c r="G133" s="498"/>
      <c r="H133" s="498"/>
      <c r="I133" s="498"/>
      <c r="J133" s="498"/>
      <c r="K133" s="498"/>
      <c r="L133" s="498"/>
      <c r="M133" s="498"/>
      <c r="N133" s="498"/>
      <c r="O133" s="498"/>
      <c r="P133" s="498"/>
      <c r="Q133" s="498"/>
      <c r="R133" s="498"/>
      <c r="S133" s="498"/>
      <c r="T133" s="498"/>
      <c r="U133" s="498"/>
      <c r="V133" s="498"/>
      <c r="W133" s="500"/>
      <c r="X133" s="31"/>
      <c r="Y133" s="30"/>
      <c r="Z133" s="30"/>
      <c r="AA133" s="30"/>
      <c r="AB133" s="30"/>
      <c r="AC133" s="30"/>
      <c r="AD133" s="30"/>
      <c r="AE133" s="439"/>
      <c r="AF133" s="440"/>
      <c r="AG133" s="231"/>
      <c r="AH133" s="263"/>
      <c r="AI133" s="263"/>
      <c r="AJ133" s="231"/>
      <c r="AK133" s="263"/>
      <c r="AL133" s="232"/>
      <c r="AM133" s="231"/>
      <c r="AN133" s="232"/>
      <c r="AO133" s="441"/>
      <c r="AP133" s="441"/>
      <c r="AQ133" s="441"/>
      <c r="AR133" s="441"/>
      <c r="AS133" s="441"/>
      <c r="AT133" s="231"/>
      <c r="AU133" s="260"/>
      <c r="AV133" s="245"/>
    </row>
    <row r="134" spans="2:53" ht="12" customHeight="1">
      <c r="B134" s="34"/>
      <c r="C134" s="34"/>
      <c r="D134" s="34"/>
      <c r="E134" s="34"/>
      <c r="F134" s="34"/>
      <c r="G134" s="34"/>
      <c r="H134" s="34"/>
      <c r="I134" s="34"/>
      <c r="J134" s="34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500"/>
      <c r="X134" s="401" t="str">
        <f>IF('事業所税の申告書（第44号様式）'!$K$15="","",'事業所税の申告書（第44号様式）'!$K$15)</f>
        <v/>
      </c>
      <c r="Y134" s="402"/>
      <c r="Z134" s="402"/>
      <c r="AA134" s="402"/>
      <c r="AB134" s="402"/>
      <c r="AC134" s="402"/>
      <c r="AD134" s="53" t="s">
        <v>100</v>
      </c>
      <c r="AE134" s="403" t="s">
        <v>106</v>
      </c>
      <c r="AF134" s="404"/>
      <c r="AG134" s="404"/>
      <c r="AH134" s="405"/>
      <c r="AI134" s="406" t="str">
        <f>IF('事業所税の申告書（第44号様式）'!$F$9="","",'事業所税の申告書（第44号様式）'!$F$9)</f>
        <v/>
      </c>
      <c r="AJ134" s="407"/>
      <c r="AK134" s="407"/>
      <c r="AL134" s="407"/>
      <c r="AM134" s="407"/>
      <c r="AN134" s="407"/>
      <c r="AO134" s="407"/>
      <c r="AP134" s="407"/>
      <c r="AQ134" s="407"/>
      <c r="AR134" s="407"/>
      <c r="AS134" s="407"/>
      <c r="AT134" s="407"/>
      <c r="AU134" s="408"/>
      <c r="AV134" s="245"/>
    </row>
    <row r="135" spans="2:53" ht="12" customHeight="1" thickBot="1">
      <c r="B135" s="34"/>
      <c r="C135" s="34"/>
      <c r="D135" s="34"/>
      <c r="E135" s="34"/>
      <c r="F135" s="34"/>
      <c r="G135" s="34"/>
      <c r="H135" s="34"/>
      <c r="I135" s="34"/>
      <c r="J135" s="34"/>
      <c r="K135" s="72"/>
      <c r="L135" s="72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500"/>
      <c r="X135" s="34"/>
      <c r="Y135" s="34"/>
      <c r="Z135" s="34"/>
      <c r="AA135" s="34"/>
      <c r="AB135" s="34"/>
      <c r="AC135" s="34"/>
      <c r="AD135" s="57"/>
      <c r="AE135" s="424" t="s">
        <v>107</v>
      </c>
      <c r="AF135" s="425"/>
      <c r="AG135" s="425"/>
      <c r="AH135" s="426"/>
      <c r="AI135" s="453"/>
      <c r="AJ135" s="454"/>
      <c r="AK135" s="454"/>
      <c r="AL135" s="454"/>
      <c r="AM135" s="454"/>
      <c r="AN135" s="454"/>
      <c r="AO135" s="454"/>
      <c r="AP135" s="454"/>
      <c r="AQ135" s="454"/>
      <c r="AR135" s="454"/>
      <c r="AS135" s="454"/>
      <c r="AT135" s="454"/>
      <c r="AU135" s="455"/>
      <c r="AV135" s="245"/>
    </row>
    <row r="136" spans="2:53" ht="12" customHeight="1">
      <c r="B136" s="73"/>
      <c r="C136" s="74"/>
      <c r="D136" s="74"/>
      <c r="E136" s="107"/>
      <c r="F136" s="417" t="s">
        <v>126</v>
      </c>
      <c r="G136" s="418"/>
      <c r="H136" s="418"/>
      <c r="I136" s="418"/>
      <c r="J136" s="419"/>
      <c r="K136" s="483"/>
      <c r="L136" s="484"/>
      <c r="M136" s="484"/>
      <c r="N136" s="484"/>
      <c r="O136" s="484"/>
      <c r="P136" s="484"/>
      <c r="Q136" s="484"/>
      <c r="R136" s="484"/>
      <c r="S136" s="484"/>
      <c r="T136" s="484"/>
      <c r="U136" s="484"/>
      <c r="V136" s="485"/>
      <c r="W136" s="486" t="s">
        <v>141</v>
      </c>
      <c r="X136" s="486"/>
      <c r="Y136" s="486"/>
      <c r="Z136" s="486"/>
      <c r="AA136" s="486"/>
      <c r="AB136" s="486"/>
      <c r="AC136" s="488" t="str">
        <f>IF($K136="","",INDEX($AX$10:$AY$52,MATCH($K136,$AX$10:$AX$52,0),2))</f>
        <v/>
      </c>
      <c r="AD136" s="488"/>
      <c r="AE136" s="488"/>
      <c r="AF136" s="488"/>
      <c r="AG136" s="488"/>
      <c r="AH136" s="488"/>
      <c r="AI136" s="488"/>
      <c r="AJ136" s="488"/>
      <c r="AK136" s="488"/>
      <c r="AL136" s="488"/>
      <c r="AM136" s="488"/>
      <c r="AN136" s="488"/>
      <c r="AO136" s="488"/>
      <c r="AP136" s="488"/>
      <c r="AQ136" s="488"/>
      <c r="AR136" s="488"/>
      <c r="AS136" s="488"/>
      <c r="AT136" s="488"/>
      <c r="AU136" s="489"/>
      <c r="AV136" s="245"/>
    </row>
    <row r="137" spans="2:53" ht="12" customHeight="1">
      <c r="B137" s="81"/>
      <c r="C137" s="41"/>
      <c r="D137" s="41"/>
      <c r="E137" s="106"/>
      <c r="F137" s="420"/>
      <c r="G137" s="421"/>
      <c r="H137" s="421"/>
      <c r="I137" s="421"/>
      <c r="J137" s="422"/>
      <c r="K137" s="254"/>
      <c r="L137" s="255"/>
      <c r="M137" s="255"/>
      <c r="N137" s="255"/>
      <c r="O137" s="255"/>
      <c r="P137" s="255"/>
      <c r="Q137" s="255"/>
      <c r="R137" s="255"/>
      <c r="S137" s="255"/>
      <c r="T137" s="255"/>
      <c r="U137" s="255"/>
      <c r="V137" s="256"/>
      <c r="W137" s="487"/>
      <c r="X137" s="487"/>
      <c r="Y137" s="487"/>
      <c r="Z137" s="487"/>
      <c r="AA137" s="487"/>
      <c r="AB137" s="487"/>
      <c r="AC137" s="490"/>
      <c r="AD137" s="490"/>
      <c r="AE137" s="490"/>
      <c r="AF137" s="490"/>
      <c r="AG137" s="490"/>
      <c r="AH137" s="490"/>
      <c r="AI137" s="490"/>
      <c r="AJ137" s="490"/>
      <c r="AK137" s="490"/>
      <c r="AL137" s="490"/>
      <c r="AM137" s="490"/>
      <c r="AN137" s="490"/>
      <c r="AO137" s="490"/>
      <c r="AP137" s="490"/>
      <c r="AQ137" s="490"/>
      <c r="AR137" s="490"/>
      <c r="AS137" s="490"/>
      <c r="AT137" s="490"/>
      <c r="AU137" s="491"/>
      <c r="AV137" s="245"/>
    </row>
    <row r="138" spans="2:53" ht="12" customHeight="1">
      <c r="B138" s="514" t="s">
        <v>294</v>
      </c>
      <c r="C138" s="479"/>
      <c r="D138" s="479"/>
      <c r="E138" s="479"/>
      <c r="F138" s="479"/>
      <c r="G138" s="479"/>
      <c r="H138" s="479"/>
      <c r="I138" s="479"/>
      <c r="J138" s="479"/>
      <c r="K138" s="479"/>
      <c r="L138" s="479"/>
      <c r="M138" s="479"/>
      <c r="N138" s="479"/>
      <c r="O138" s="479"/>
      <c r="P138" s="479"/>
      <c r="Q138" s="479"/>
      <c r="R138" s="404" t="s">
        <v>21</v>
      </c>
      <c r="S138" s="405"/>
      <c r="T138" s="541"/>
      <c r="U138" s="541"/>
      <c r="V138" s="541"/>
      <c r="W138" s="541"/>
      <c r="X138" s="541"/>
      <c r="Y138" s="541"/>
      <c r="Z138" s="403" t="s">
        <v>300</v>
      </c>
      <c r="AA138" s="404"/>
      <c r="AB138" s="404"/>
      <c r="AC138" s="404"/>
      <c r="AD138" s="404"/>
      <c r="AE138" s="404"/>
      <c r="AF138" s="404"/>
      <c r="AG138" s="404"/>
      <c r="AH138" s="404"/>
      <c r="AI138" s="404"/>
      <c r="AJ138" s="404"/>
      <c r="AK138" s="404"/>
      <c r="AL138" s="404"/>
      <c r="AM138" s="404"/>
      <c r="AN138" s="404"/>
      <c r="AO138" s="404"/>
      <c r="AP138" s="404"/>
      <c r="AQ138" s="404"/>
      <c r="AR138" s="404"/>
      <c r="AS138" s="404"/>
      <c r="AT138" s="404" t="s">
        <v>27</v>
      </c>
      <c r="AU138" s="552"/>
      <c r="AV138" s="245"/>
      <c r="AY138" s="34"/>
      <c r="AZ138" s="34"/>
      <c r="BA138" s="34"/>
    </row>
    <row r="139" spans="2:53" ht="12" customHeight="1">
      <c r="B139" s="555"/>
      <c r="C139" s="481"/>
      <c r="D139" s="481"/>
      <c r="E139" s="481"/>
      <c r="F139" s="481"/>
      <c r="G139" s="481"/>
      <c r="H139" s="481"/>
      <c r="I139" s="481"/>
      <c r="J139" s="481"/>
      <c r="K139" s="481"/>
      <c r="L139" s="481"/>
      <c r="M139" s="481"/>
      <c r="N139" s="481"/>
      <c r="O139" s="481"/>
      <c r="P139" s="481"/>
      <c r="Q139" s="481"/>
      <c r="R139" s="421"/>
      <c r="S139" s="422"/>
      <c r="T139" s="541"/>
      <c r="U139" s="541"/>
      <c r="V139" s="541"/>
      <c r="W139" s="541"/>
      <c r="X139" s="541"/>
      <c r="Y139" s="541"/>
      <c r="Z139" s="420"/>
      <c r="AA139" s="421"/>
      <c r="AB139" s="421"/>
      <c r="AC139" s="421"/>
      <c r="AD139" s="421"/>
      <c r="AE139" s="421"/>
      <c r="AF139" s="421"/>
      <c r="AG139" s="421"/>
      <c r="AH139" s="421"/>
      <c r="AI139" s="421"/>
      <c r="AJ139" s="421"/>
      <c r="AK139" s="421"/>
      <c r="AL139" s="421"/>
      <c r="AM139" s="421"/>
      <c r="AN139" s="421"/>
      <c r="AO139" s="421"/>
      <c r="AP139" s="421"/>
      <c r="AQ139" s="421"/>
      <c r="AR139" s="421"/>
      <c r="AS139" s="421"/>
      <c r="AT139" s="421"/>
      <c r="AU139" s="553"/>
      <c r="AV139" s="245"/>
      <c r="AY139" s="36"/>
      <c r="AZ139" s="34"/>
      <c r="BA139" s="34"/>
    </row>
    <row r="140" spans="2:53" ht="12" customHeight="1">
      <c r="B140" s="514" t="s">
        <v>295</v>
      </c>
      <c r="C140" s="479"/>
      <c r="D140" s="479"/>
      <c r="E140" s="479"/>
      <c r="F140" s="479"/>
      <c r="G140" s="479"/>
      <c r="H140" s="479"/>
      <c r="I140" s="479"/>
      <c r="J140" s="479"/>
      <c r="K140" s="479"/>
      <c r="L140" s="479"/>
      <c r="M140" s="479"/>
      <c r="N140" s="479"/>
      <c r="O140" s="479"/>
      <c r="P140" s="479"/>
      <c r="Q140" s="479"/>
      <c r="R140" s="404" t="s">
        <v>22</v>
      </c>
      <c r="S140" s="405"/>
      <c r="T140" s="541"/>
      <c r="U140" s="541"/>
      <c r="V140" s="541"/>
      <c r="W140" s="541"/>
      <c r="X140" s="541"/>
      <c r="Y140" s="541"/>
      <c r="Z140" s="556" t="s">
        <v>301</v>
      </c>
      <c r="AA140" s="479"/>
      <c r="AB140" s="479"/>
      <c r="AC140" s="479"/>
      <c r="AD140" s="479"/>
      <c r="AE140" s="479"/>
      <c r="AF140" s="479"/>
      <c r="AG140" s="479"/>
      <c r="AH140" s="479"/>
      <c r="AI140" s="479"/>
      <c r="AJ140" s="479"/>
      <c r="AK140" s="479"/>
      <c r="AL140" s="479"/>
      <c r="AM140" s="479"/>
      <c r="AN140" s="404" t="s">
        <v>120</v>
      </c>
      <c r="AO140" s="405"/>
      <c r="AP140" s="541"/>
      <c r="AQ140" s="541"/>
      <c r="AR140" s="541"/>
      <c r="AS140" s="541"/>
      <c r="AT140" s="541"/>
      <c r="AU140" s="554"/>
      <c r="AV140" s="245"/>
      <c r="AY140" s="36"/>
      <c r="AZ140" s="34"/>
      <c r="BA140" s="34"/>
    </row>
    <row r="141" spans="2:53" ht="12" customHeight="1">
      <c r="B141" s="555"/>
      <c r="C141" s="481"/>
      <c r="D141" s="481"/>
      <c r="E141" s="481"/>
      <c r="F141" s="481"/>
      <c r="G141" s="481"/>
      <c r="H141" s="481"/>
      <c r="I141" s="481"/>
      <c r="J141" s="481"/>
      <c r="K141" s="481"/>
      <c r="L141" s="481"/>
      <c r="M141" s="481"/>
      <c r="N141" s="481"/>
      <c r="O141" s="481"/>
      <c r="P141" s="481"/>
      <c r="Q141" s="481"/>
      <c r="R141" s="421"/>
      <c r="S141" s="422"/>
      <c r="T141" s="541"/>
      <c r="U141" s="541"/>
      <c r="V141" s="541"/>
      <c r="W141" s="541"/>
      <c r="X141" s="541"/>
      <c r="Y141" s="541"/>
      <c r="Z141" s="557"/>
      <c r="AA141" s="481"/>
      <c r="AB141" s="481"/>
      <c r="AC141" s="481"/>
      <c r="AD141" s="481"/>
      <c r="AE141" s="481"/>
      <c r="AF141" s="481"/>
      <c r="AG141" s="481"/>
      <c r="AH141" s="481"/>
      <c r="AI141" s="481"/>
      <c r="AJ141" s="481"/>
      <c r="AK141" s="481"/>
      <c r="AL141" s="481"/>
      <c r="AM141" s="481"/>
      <c r="AN141" s="421"/>
      <c r="AO141" s="422"/>
      <c r="AP141" s="541"/>
      <c r="AQ141" s="541"/>
      <c r="AR141" s="541"/>
      <c r="AS141" s="541"/>
      <c r="AT141" s="541"/>
      <c r="AU141" s="554"/>
      <c r="AV141" s="245"/>
      <c r="AY141" s="34"/>
      <c r="AZ141" s="34"/>
      <c r="BA141" s="34"/>
    </row>
    <row r="142" spans="2:53" ht="12" customHeight="1">
      <c r="B142" s="514" t="s">
        <v>296</v>
      </c>
      <c r="C142" s="479"/>
      <c r="D142" s="479"/>
      <c r="E142" s="479"/>
      <c r="F142" s="479"/>
      <c r="G142" s="479"/>
      <c r="H142" s="479"/>
      <c r="I142" s="479"/>
      <c r="J142" s="479"/>
      <c r="K142" s="479"/>
      <c r="L142" s="479"/>
      <c r="M142" s="479"/>
      <c r="N142" s="479"/>
      <c r="O142" s="479"/>
      <c r="P142" s="479"/>
      <c r="Q142" s="479"/>
      <c r="R142" s="404" t="s">
        <v>23</v>
      </c>
      <c r="S142" s="405"/>
      <c r="T142" s="541"/>
      <c r="U142" s="541"/>
      <c r="V142" s="541"/>
      <c r="W142" s="541"/>
      <c r="X142" s="541"/>
      <c r="Y142" s="541"/>
      <c r="Z142" s="490" t="s">
        <v>302</v>
      </c>
      <c r="AA142" s="490"/>
      <c r="AB142" s="490"/>
      <c r="AC142" s="490"/>
      <c r="AD142" s="490"/>
      <c r="AE142" s="490"/>
      <c r="AF142" s="558" t="s">
        <v>303</v>
      </c>
      <c r="AG142" s="559"/>
      <c r="AH142" s="559"/>
      <c r="AI142" s="559"/>
      <c r="AJ142" s="559"/>
      <c r="AK142" s="559"/>
      <c r="AL142" s="559"/>
      <c r="AM142" s="559"/>
      <c r="AN142" s="404" t="s">
        <v>122</v>
      </c>
      <c r="AO142" s="405"/>
      <c r="AP142" s="541"/>
      <c r="AQ142" s="541"/>
      <c r="AR142" s="541"/>
      <c r="AS142" s="541"/>
      <c r="AT142" s="541"/>
      <c r="AU142" s="554"/>
      <c r="AV142" s="245"/>
    </row>
    <row r="143" spans="2:53" ht="12" customHeight="1">
      <c r="B143" s="555"/>
      <c r="C143" s="481"/>
      <c r="D143" s="481"/>
      <c r="E143" s="481"/>
      <c r="F143" s="481"/>
      <c r="G143" s="481"/>
      <c r="H143" s="481"/>
      <c r="I143" s="481"/>
      <c r="J143" s="481"/>
      <c r="K143" s="481"/>
      <c r="L143" s="481"/>
      <c r="M143" s="481"/>
      <c r="N143" s="481"/>
      <c r="O143" s="481"/>
      <c r="P143" s="481"/>
      <c r="Q143" s="481"/>
      <c r="R143" s="421"/>
      <c r="S143" s="422"/>
      <c r="T143" s="541"/>
      <c r="U143" s="541"/>
      <c r="V143" s="541"/>
      <c r="W143" s="541"/>
      <c r="X143" s="541"/>
      <c r="Y143" s="541"/>
      <c r="Z143" s="490"/>
      <c r="AA143" s="490"/>
      <c r="AB143" s="490"/>
      <c r="AC143" s="490"/>
      <c r="AD143" s="490"/>
      <c r="AE143" s="490"/>
      <c r="AF143" s="560"/>
      <c r="AG143" s="561"/>
      <c r="AH143" s="561"/>
      <c r="AI143" s="561"/>
      <c r="AJ143" s="561"/>
      <c r="AK143" s="561"/>
      <c r="AL143" s="561"/>
      <c r="AM143" s="561"/>
      <c r="AN143" s="421"/>
      <c r="AO143" s="422"/>
      <c r="AP143" s="541"/>
      <c r="AQ143" s="541"/>
      <c r="AR143" s="541"/>
      <c r="AS143" s="541"/>
      <c r="AT143" s="541"/>
      <c r="AU143" s="554"/>
    </row>
    <row r="144" spans="2:53" ht="12" customHeight="1">
      <c r="B144" s="514" t="s">
        <v>297</v>
      </c>
      <c r="C144" s="479"/>
      <c r="D144" s="479"/>
      <c r="E144" s="479"/>
      <c r="F144" s="479"/>
      <c r="G144" s="479"/>
      <c r="H144" s="479"/>
      <c r="I144" s="479"/>
      <c r="J144" s="479"/>
      <c r="K144" s="479"/>
      <c r="L144" s="479"/>
      <c r="M144" s="479"/>
      <c r="N144" s="479"/>
      <c r="O144" s="479"/>
      <c r="P144" s="479"/>
      <c r="Q144" s="479"/>
      <c r="R144" s="404" t="s">
        <v>24</v>
      </c>
      <c r="S144" s="405"/>
      <c r="T144" s="541"/>
      <c r="U144" s="541"/>
      <c r="V144" s="541"/>
      <c r="W144" s="541"/>
      <c r="X144" s="541"/>
      <c r="Y144" s="541"/>
      <c r="Z144" s="490"/>
      <c r="AA144" s="490"/>
      <c r="AB144" s="490"/>
      <c r="AC144" s="490"/>
      <c r="AD144" s="490"/>
      <c r="AE144" s="490"/>
      <c r="AF144" s="558" t="s">
        <v>307</v>
      </c>
      <c r="AG144" s="559"/>
      <c r="AH144" s="559"/>
      <c r="AI144" s="559"/>
      <c r="AJ144" s="559"/>
      <c r="AK144" s="559"/>
      <c r="AL144" s="559"/>
      <c r="AM144" s="559"/>
      <c r="AN144" s="404" t="s">
        <v>304</v>
      </c>
      <c r="AO144" s="405"/>
      <c r="AP144" s="541"/>
      <c r="AQ144" s="541"/>
      <c r="AR144" s="541"/>
      <c r="AS144" s="541"/>
      <c r="AT144" s="541"/>
      <c r="AU144" s="554"/>
    </row>
    <row r="145" spans="2:47" ht="12" customHeight="1">
      <c r="B145" s="555"/>
      <c r="C145" s="481"/>
      <c r="D145" s="481"/>
      <c r="E145" s="481"/>
      <c r="F145" s="481"/>
      <c r="G145" s="481"/>
      <c r="H145" s="481"/>
      <c r="I145" s="481"/>
      <c r="J145" s="481"/>
      <c r="K145" s="481"/>
      <c r="L145" s="481"/>
      <c r="M145" s="481"/>
      <c r="N145" s="481"/>
      <c r="O145" s="481"/>
      <c r="P145" s="481"/>
      <c r="Q145" s="481"/>
      <c r="R145" s="421"/>
      <c r="S145" s="422"/>
      <c r="T145" s="541"/>
      <c r="U145" s="541"/>
      <c r="V145" s="541"/>
      <c r="W145" s="541"/>
      <c r="X145" s="541"/>
      <c r="Y145" s="541"/>
      <c r="Z145" s="490"/>
      <c r="AA145" s="490"/>
      <c r="AB145" s="490"/>
      <c r="AC145" s="490"/>
      <c r="AD145" s="490"/>
      <c r="AE145" s="490"/>
      <c r="AF145" s="560"/>
      <c r="AG145" s="561"/>
      <c r="AH145" s="561"/>
      <c r="AI145" s="561"/>
      <c r="AJ145" s="561"/>
      <c r="AK145" s="561"/>
      <c r="AL145" s="561"/>
      <c r="AM145" s="561"/>
      <c r="AN145" s="421"/>
      <c r="AO145" s="422"/>
      <c r="AP145" s="541"/>
      <c r="AQ145" s="541"/>
      <c r="AR145" s="541"/>
      <c r="AS145" s="541"/>
      <c r="AT145" s="541"/>
      <c r="AU145" s="554"/>
    </row>
    <row r="146" spans="2:47" ht="12" customHeight="1">
      <c r="B146" s="514" t="s">
        <v>298</v>
      </c>
      <c r="C146" s="479"/>
      <c r="D146" s="479"/>
      <c r="E146" s="479"/>
      <c r="F146" s="479"/>
      <c r="G146" s="479"/>
      <c r="H146" s="479"/>
      <c r="I146" s="479"/>
      <c r="J146" s="479"/>
      <c r="K146" s="479"/>
      <c r="L146" s="479"/>
      <c r="M146" s="479"/>
      <c r="N146" s="479"/>
      <c r="O146" s="479"/>
      <c r="P146" s="479"/>
      <c r="Q146" s="479"/>
      <c r="R146" s="404" t="s">
        <v>25</v>
      </c>
      <c r="S146" s="405"/>
      <c r="T146" s="541"/>
      <c r="U146" s="541"/>
      <c r="V146" s="541"/>
      <c r="W146" s="541"/>
      <c r="X146" s="541"/>
      <c r="Y146" s="541"/>
      <c r="Z146" s="556" t="s">
        <v>305</v>
      </c>
      <c r="AA146" s="479"/>
      <c r="AB146" s="479"/>
      <c r="AC146" s="479"/>
      <c r="AD146" s="479"/>
      <c r="AE146" s="479"/>
      <c r="AF146" s="479"/>
      <c r="AG146" s="479"/>
      <c r="AH146" s="479"/>
      <c r="AI146" s="479"/>
      <c r="AJ146" s="479"/>
      <c r="AK146" s="479"/>
      <c r="AL146" s="479"/>
      <c r="AM146" s="479"/>
      <c r="AN146" s="404" t="s">
        <v>105</v>
      </c>
      <c r="AO146" s="405"/>
      <c r="AP146" s="541"/>
      <c r="AQ146" s="541"/>
      <c r="AR146" s="541"/>
      <c r="AS146" s="541"/>
      <c r="AT146" s="541"/>
      <c r="AU146" s="554"/>
    </row>
    <row r="147" spans="2:47" ht="12" customHeight="1">
      <c r="B147" s="555"/>
      <c r="C147" s="481"/>
      <c r="D147" s="481"/>
      <c r="E147" s="481"/>
      <c r="F147" s="481"/>
      <c r="G147" s="481"/>
      <c r="H147" s="481"/>
      <c r="I147" s="481"/>
      <c r="J147" s="481"/>
      <c r="K147" s="481"/>
      <c r="L147" s="481"/>
      <c r="M147" s="481"/>
      <c r="N147" s="481"/>
      <c r="O147" s="481"/>
      <c r="P147" s="481"/>
      <c r="Q147" s="481"/>
      <c r="R147" s="421"/>
      <c r="S147" s="422"/>
      <c r="T147" s="541"/>
      <c r="U147" s="541"/>
      <c r="V147" s="541"/>
      <c r="W147" s="541"/>
      <c r="X147" s="541"/>
      <c r="Y147" s="541"/>
      <c r="Z147" s="557"/>
      <c r="AA147" s="481"/>
      <c r="AB147" s="481"/>
      <c r="AC147" s="481"/>
      <c r="AD147" s="481"/>
      <c r="AE147" s="481"/>
      <c r="AF147" s="481"/>
      <c r="AG147" s="481"/>
      <c r="AH147" s="481"/>
      <c r="AI147" s="481"/>
      <c r="AJ147" s="481"/>
      <c r="AK147" s="481"/>
      <c r="AL147" s="481"/>
      <c r="AM147" s="481"/>
      <c r="AN147" s="421"/>
      <c r="AO147" s="422"/>
      <c r="AP147" s="541"/>
      <c r="AQ147" s="541"/>
      <c r="AR147" s="541"/>
      <c r="AS147" s="541"/>
      <c r="AT147" s="541"/>
      <c r="AU147" s="554"/>
    </row>
    <row r="148" spans="2:47" ht="12" customHeight="1">
      <c r="B148" s="514" t="s">
        <v>299</v>
      </c>
      <c r="C148" s="479"/>
      <c r="D148" s="479"/>
      <c r="E148" s="479"/>
      <c r="F148" s="479"/>
      <c r="G148" s="479"/>
      <c r="H148" s="479"/>
      <c r="I148" s="479"/>
      <c r="J148" s="479"/>
      <c r="K148" s="479"/>
      <c r="L148" s="479"/>
      <c r="M148" s="479"/>
      <c r="N148" s="479"/>
      <c r="O148" s="479"/>
      <c r="P148" s="479"/>
      <c r="Q148" s="479"/>
      <c r="R148" s="404" t="s">
        <v>26</v>
      </c>
      <c r="S148" s="405"/>
      <c r="T148" s="541"/>
      <c r="U148" s="541"/>
      <c r="V148" s="541"/>
      <c r="W148" s="541"/>
      <c r="X148" s="541"/>
      <c r="Y148" s="541"/>
      <c r="Z148" s="403" t="s">
        <v>306</v>
      </c>
      <c r="AA148" s="404"/>
      <c r="AB148" s="404"/>
      <c r="AC148" s="404"/>
      <c r="AD148" s="404"/>
      <c r="AE148" s="404"/>
      <c r="AF148" s="404"/>
      <c r="AG148" s="404"/>
      <c r="AH148" s="404"/>
      <c r="AI148" s="404"/>
      <c r="AJ148" s="404"/>
      <c r="AK148" s="404"/>
      <c r="AL148" s="404"/>
      <c r="AM148" s="404"/>
      <c r="AN148" s="404" t="s">
        <v>139</v>
      </c>
      <c r="AO148" s="405"/>
      <c r="AP148" s="541"/>
      <c r="AQ148" s="541"/>
      <c r="AR148" s="541"/>
      <c r="AS148" s="541"/>
      <c r="AT148" s="541"/>
      <c r="AU148" s="554"/>
    </row>
    <row r="149" spans="2:47" ht="12" customHeight="1" thickBot="1">
      <c r="B149" s="555"/>
      <c r="C149" s="481"/>
      <c r="D149" s="481"/>
      <c r="E149" s="481"/>
      <c r="F149" s="481"/>
      <c r="G149" s="481"/>
      <c r="H149" s="481"/>
      <c r="I149" s="481"/>
      <c r="J149" s="481"/>
      <c r="K149" s="481"/>
      <c r="L149" s="481"/>
      <c r="M149" s="481"/>
      <c r="N149" s="481"/>
      <c r="O149" s="481"/>
      <c r="P149" s="481"/>
      <c r="Q149" s="481"/>
      <c r="R149" s="421"/>
      <c r="S149" s="422"/>
      <c r="T149" s="541"/>
      <c r="U149" s="541"/>
      <c r="V149" s="541"/>
      <c r="W149" s="541"/>
      <c r="X149" s="541"/>
      <c r="Y149" s="541"/>
      <c r="Z149" s="420"/>
      <c r="AA149" s="421"/>
      <c r="AB149" s="421"/>
      <c r="AC149" s="421"/>
      <c r="AD149" s="421"/>
      <c r="AE149" s="421"/>
      <c r="AF149" s="421"/>
      <c r="AG149" s="421"/>
      <c r="AH149" s="421"/>
      <c r="AI149" s="421"/>
      <c r="AJ149" s="421"/>
      <c r="AK149" s="421"/>
      <c r="AL149" s="421"/>
      <c r="AM149" s="421"/>
      <c r="AN149" s="421"/>
      <c r="AO149" s="422"/>
      <c r="AP149" s="541"/>
      <c r="AQ149" s="541"/>
      <c r="AR149" s="541"/>
      <c r="AS149" s="541"/>
      <c r="AT149" s="541"/>
      <c r="AU149" s="554"/>
    </row>
    <row r="150" spans="2:47" ht="12" customHeight="1">
      <c r="B150" s="73"/>
      <c r="C150" s="74"/>
      <c r="D150" s="74"/>
      <c r="E150" s="107"/>
      <c r="F150" s="417" t="s">
        <v>126</v>
      </c>
      <c r="G150" s="418"/>
      <c r="H150" s="418"/>
      <c r="I150" s="418"/>
      <c r="J150" s="419"/>
      <c r="K150" s="483"/>
      <c r="L150" s="484"/>
      <c r="M150" s="484"/>
      <c r="N150" s="484"/>
      <c r="O150" s="484"/>
      <c r="P150" s="484"/>
      <c r="Q150" s="484"/>
      <c r="R150" s="484"/>
      <c r="S150" s="484"/>
      <c r="T150" s="484"/>
      <c r="U150" s="484"/>
      <c r="V150" s="485"/>
      <c r="W150" s="486" t="s">
        <v>141</v>
      </c>
      <c r="X150" s="486"/>
      <c r="Y150" s="486"/>
      <c r="Z150" s="486"/>
      <c r="AA150" s="486"/>
      <c r="AB150" s="486"/>
      <c r="AC150" s="488" t="str">
        <f>IF($K150="","",INDEX($AX$10:$AY$52,MATCH($K150,$AX$10:$AX$52,0),2))</f>
        <v/>
      </c>
      <c r="AD150" s="488"/>
      <c r="AE150" s="488"/>
      <c r="AF150" s="488"/>
      <c r="AG150" s="488"/>
      <c r="AH150" s="488"/>
      <c r="AI150" s="488"/>
      <c r="AJ150" s="488"/>
      <c r="AK150" s="488"/>
      <c r="AL150" s="488"/>
      <c r="AM150" s="488"/>
      <c r="AN150" s="488"/>
      <c r="AO150" s="488"/>
      <c r="AP150" s="488"/>
      <c r="AQ150" s="488"/>
      <c r="AR150" s="488"/>
      <c r="AS150" s="488"/>
      <c r="AT150" s="488"/>
      <c r="AU150" s="489"/>
    </row>
    <row r="151" spans="2:47" ht="12" customHeight="1">
      <c r="B151" s="81"/>
      <c r="C151" s="41"/>
      <c r="D151" s="41"/>
      <c r="E151" s="106"/>
      <c r="F151" s="420"/>
      <c r="G151" s="421"/>
      <c r="H151" s="421"/>
      <c r="I151" s="421"/>
      <c r="J151" s="422"/>
      <c r="K151" s="254"/>
      <c r="L151" s="255"/>
      <c r="M151" s="255"/>
      <c r="N151" s="255"/>
      <c r="O151" s="255"/>
      <c r="P151" s="255"/>
      <c r="Q151" s="255"/>
      <c r="R151" s="255"/>
      <c r="S151" s="255"/>
      <c r="T151" s="255"/>
      <c r="U151" s="255"/>
      <c r="V151" s="256"/>
      <c r="W151" s="487"/>
      <c r="X151" s="487"/>
      <c r="Y151" s="487"/>
      <c r="Z151" s="487"/>
      <c r="AA151" s="487"/>
      <c r="AB151" s="487"/>
      <c r="AC151" s="490"/>
      <c r="AD151" s="490"/>
      <c r="AE151" s="490"/>
      <c r="AF151" s="490"/>
      <c r="AG151" s="490"/>
      <c r="AH151" s="490"/>
      <c r="AI151" s="490"/>
      <c r="AJ151" s="490"/>
      <c r="AK151" s="490"/>
      <c r="AL151" s="490"/>
      <c r="AM151" s="490"/>
      <c r="AN151" s="490"/>
      <c r="AO151" s="490"/>
      <c r="AP151" s="490"/>
      <c r="AQ151" s="490"/>
      <c r="AR151" s="490"/>
      <c r="AS151" s="490"/>
      <c r="AT151" s="490"/>
      <c r="AU151" s="491"/>
    </row>
    <row r="152" spans="2:47" ht="12" customHeight="1">
      <c r="B152" s="514" t="s">
        <v>294</v>
      </c>
      <c r="C152" s="479"/>
      <c r="D152" s="479"/>
      <c r="E152" s="479"/>
      <c r="F152" s="479"/>
      <c r="G152" s="479"/>
      <c r="H152" s="479"/>
      <c r="I152" s="479"/>
      <c r="J152" s="479"/>
      <c r="K152" s="479"/>
      <c r="L152" s="479"/>
      <c r="M152" s="479"/>
      <c r="N152" s="479"/>
      <c r="O152" s="479"/>
      <c r="P152" s="479"/>
      <c r="Q152" s="479"/>
      <c r="R152" s="404" t="s">
        <v>21</v>
      </c>
      <c r="S152" s="405"/>
      <c r="T152" s="541"/>
      <c r="U152" s="541"/>
      <c r="V152" s="541"/>
      <c r="W152" s="541"/>
      <c r="X152" s="541"/>
      <c r="Y152" s="541"/>
      <c r="Z152" s="403" t="s">
        <v>300</v>
      </c>
      <c r="AA152" s="404"/>
      <c r="AB152" s="404"/>
      <c r="AC152" s="404"/>
      <c r="AD152" s="404"/>
      <c r="AE152" s="404"/>
      <c r="AF152" s="404"/>
      <c r="AG152" s="404"/>
      <c r="AH152" s="404"/>
      <c r="AI152" s="404"/>
      <c r="AJ152" s="404"/>
      <c r="AK152" s="404"/>
      <c r="AL152" s="404"/>
      <c r="AM152" s="404"/>
      <c r="AN152" s="404"/>
      <c r="AO152" s="404"/>
      <c r="AP152" s="404"/>
      <c r="AQ152" s="404"/>
      <c r="AR152" s="404"/>
      <c r="AS152" s="404"/>
      <c r="AT152" s="404" t="s">
        <v>27</v>
      </c>
      <c r="AU152" s="552"/>
    </row>
    <row r="153" spans="2:47" ht="12" customHeight="1">
      <c r="B153" s="555"/>
      <c r="C153" s="481"/>
      <c r="D153" s="481"/>
      <c r="E153" s="481"/>
      <c r="F153" s="481"/>
      <c r="G153" s="481"/>
      <c r="H153" s="481"/>
      <c r="I153" s="481"/>
      <c r="J153" s="481"/>
      <c r="K153" s="481"/>
      <c r="L153" s="481"/>
      <c r="M153" s="481"/>
      <c r="N153" s="481"/>
      <c r="O153" s="481"/>
      <c r="P153" s="481"/>
      <c r="Q153" s="481"/>
      <c r="R153" s="421"/>
      <c r="S153" s="422"/>
      <c r="T153" s="541"/>
      <c r="U153" s="541"/>
      <c r="V153" s="541"/>
      <c r="W153" s="541"/>
      <c r="X153" s="541"/>
      <c r="Y153" s="541"/>
      <c r="Z153" s="420"/>
      <c r="AA153" s="421"/>
      <c r="AB153" s="421"/>
      <c r="AC153" s="421"/>
      <c r="AD153" s="421"/>
      <c r="AE153" s="421"/>
      <c r="AF153" s="421"/>
      <c r="AG153" s="421"/>
      <c r="AH153" s="421"/>
      <c r="AI153" s="421"/>
      <c r="AJ153" s="421"/>
      <c r="AK153" s="421"/>
      <c r="AL153" s="421"/>
      <c r="AM153" s="421"/>
      <c r="AN153" s="421"/>
      <c r="AO153" s="421"/>
      <c r="AP153" s="421"/>
      <c r="AQ153" s="421"/>
      <c r="AR153" s="421"/>
      <c r="AS153" s="421"/>
      <c r="AT153" s="421"/>
      <c r="AU153" s="553"/>
    </row>
    <row r="154" spans="2:47" ht="12" customHeight="1">
      <c r="B154" s="514" t="s">
        <v>295</v>
      </c>
      <c r="C154" s="479"/>
      <c r="D154" s="479"/>
      <c r="E154" s="479"/>
      <c r="F154" s="479"/>
      <c r="G154" s="479"/>
      <c r="H154" s="479"/>
      <c r="I154" s="479"/>
      <c r="J154" s="479"/>
      <c r="K154" s="479"/>
      <c r="L154" s="479"/>
      <c r="M154" s="479"/>
      <c r="N154" s="479"/>
      <c r="O154" s="479"/>
      <c r="P154" s="479"/>
      <c r="Q154" s="479"/>
      <c r="R154" s="404" t="s">
        <v>22</v>
      </c>
      <c r="S154" s="405"/>
      <c r="T154" s="541"/>
      <c r="U154" s="541"/>
      <c r="V154" s="541"/>
      <c r="W154" s="541"/>
      <c r="X154" s="541"/>
      <c r="Y154" s="541"/>
      <c r="Z154" s="556" t="s">
        <v>301</v>
      </c>
      <c r="AA154" s="479"/>
      <c r="AB154" s="479"/>
      <c r="AC154" s="479"/>
      <c r="AD154" s="479"/>
      <c r="AE154" s="479"/>
      <c r="AF154" s="479"/>
      <c r="AG154" s="479"/>
      <c r="AH154" s="479"/>
      <c r="AI154" s="479"/>
      <c r="AJ154" s="479"/>
      <c r="AK154" s="479"/>
      <c r="AL154" s="479"/>
      <c r="AM154" s="479"/>
      <c r="AN154" s="404" t="s">
        <v>120</v>
      </c>
      <c r="AO154" s="405"/>
      <c r="AP154" s="541"/>
      <c r="AQ154" s="541"/>
      <c r="AR154" s="541"/>
      <c r="AS154" s="541"/>
      <c r="AT154" s="541"/>
      <c r="AU154" s="554"/>
    </row>
    <row r="155" spans="2:47" ht="12" customHeight="1">
      <c r="B155" s="555"/>
      <c r="C155" s="481"/>
      <c r="D155" s="481"/>
      <c r="E155" s="481"/>
      <c r="F155" s="481"/>
      <c r="G155" s="481"/>
      <c r="H155" s="481"/>
      <c r="I155" s="481"/>
      <c r="J155" s="481"/>
      <c r="K155" s="481"/>
      <c r="L155" s="481"/>
      <c r="M155" s="481"/>
      <c r="N155" s="481"/>
      <c r="O155" s="481"/>
      <c r="P155" s="481"/>
      <c r="Q155" s="481"/>
      <c r="R155" s="421"/>
      <c r="S155" s="422"/>
      <c r="T155" s="541"/>
      <c r="U155" s="541"/>
      <c r="V155" s="541"/>
      <c r="W155" s="541"/>
      <c r="X155" s="541"/>
      <c r="Y155" s="541"/>
      <c r="Z155" s="557"/>
      <c r="AA155" s="481"/>
      <c r="AB155" s="481"/>
      <c r="AC155" s="481"/>
      <c r="AD155" s="481"/>
      <c r="AE155" s="481"/>
      <c r="AF155" s="481"/>
      <c r="AG155" s="481"/>
      <c r="AH155" s="481"/>
      <c r="AI155" s="481"/>
      <c r="AJ155" s="481"/>
      <c r="AK155" s="481"/>
      <c r="AL155" s="481"/>
      <c r="AM155" s="481"/>
      <c r="AN155" s="421"/>
      <c r="AO155" s="422"/>
      <c r="AP155" s="541"/>
      <c r="AQ155" s="541"/>
      <c r="AR155" s="541"/>
      <c r="AS155" s="541"/>
      <c r="AT155" s="541"/>
      <c r="AU155" s="554"/>
    </row>
    <row r="156" spans="2:47" ht="12" customHeight="1">
      <c r="B156" s="514" t="s">
        <v>296</v>
      </c>
      <c r="C156" s="479"/>
      <c r="D156" s="479"/>
      <c r="E156" s="479"/>
      <c r="F156" s="479"/>
      <c r="G156" s="479"/>
      <c r="H156" s="479"/>
      <c r="I156" s="479"/>
      <c r="J156" s="479"/>
      <c r="K156" s="479"/>
      <c r="L156" s="479"/>
      <c r="M156" s="479"/>
      <c r="N156" s="479"/>
      <c r="O156" s="479"/>
      <c r="P156" s="479"/>
      <c r="Q156" s="479"/>
      <c r="R156" s="404" t="s">
        <v>23</v>
      </c>
      <c r="S156" s="405"/>
      <c r="T156" s="541"/>
      <c r="U156" s="541"/>
      <c r="V156" s="541"/>
      <c r="W156" s="541"/>
      <c r="X156" s="541"/>
      <c r="Y156" s="541"/>
      <c r="Z156" s="490" t="s">
        <v>302</v>
      </c>
      <c r="AA156" s="490"/>
      <c r="AB156" s="490"/>
      <c r="AC156" s="490"/>
      <c r="AD156" s="490"/>
      <c r="AE156" s="490"/>
      <c r="AF156" s="558" t="s">
        <v>303</v>
      </c>
      <c r="AG156" s="559"/>
      <c r="AH156" s="559"/>
      <c r="AI156" s="559"/>
      <c r="AJ156" s="559"/>
      <c r="AK156" s="559"/>
      <c r="AL156" s="559"/>
      <c r="AM156" s="559"/>
      <c r="AN156" s="404" t="s">
        <v>122</v>
      </c>
      <c r="AO156" s="405"/>
      <c r="AP156" s="541"/>
      <c r="AQ156" s="541"/>
      <c r="AR156" s="541"/>
      <c r="AS156" s="541"/>
      <c r="AT156" s="541"/>
      <c r="AU156" s="554"/>
    </row>
    <row r="157" spans="2:47" ht="12" customHeight="1">
      <c r="B157" s="555"/>
      <c r="C157" s="481"/>
      <c r="D157" s="481"/>
      <c r="E157" s="481"/>
      <c r="F157" s="481"/>
      <c r="G157" s="481"/>
      <c r="H157" s="481"/>
      <c r="I157" s="481"/>
      <c r="J157" s="481"/>
      <c r="K157" s="481"/>
      <c r="L157" s="481"/>
      <c r="M157" s="481"/>
      <c r="N157" s="481"/>
      <c r="O157" s="481"/>
      <c r="P157" s="481"/>
      <c r="Q157" s="481"/>
      <c r="R157" s="421"/>
      <c r="S157" s="422"/>
      <c r="T157" s="541"/>
      <c r="U157" s="541"/>
      <c r="V157" s="541"/>
      <c r="W157" s="541"/>
      <c r="X157" s="541"/>
      <c r="Y157" s="541"/>
      <c r="Z157" s="490"/>
      <c r="AA157" s="490"/>
      <c r="AB157" s="490"/>
      <c r="AC157" s="490"/>
      <c r="AD157" s="490"/>
      <c r="AE157" s="490"/>
      <c r="AF157" s="560"/>
      <c r="AG157" s="561"/>
      <c r="AH157" s="561"/>
      <c r="AI157" s="561"/>
      <c r="AJ157" s="561"/>
      <c r="AK157" s="561"/>
      <c r="AL157" s="561"/>
      <c r="AM157" s="561"/>
      <c r="AN157" s="421"/>
      <c r="AO157" s="422"/>
      <c r="AP157" s="541"/>
      <c r="AQ157" s="541"/>
      <c r="AR157" s="541"/>
      <c r="AS157" s="541"/>
      <c r="AT157" s="541"/>
      <c r="AU157" s="554"/>
    </row>
    <row r="158" spans="2:47" ht="12" customHeight="1">
      <c r="B158" s="514" t="s">
        <v>297</v>
      </c>
      <c r="C158" s="479"/>
      <c r="D158" s="479"/>
      <c r="E158" s="479"/>
      <c r="F158" s="479"/>
      <c r="G158" s="479"/>
      <c r="H158" s="479"/>
      <c r="I158" s="479"/>
      <c r="J158" s="479"/>
      <c r="K158" s="479"/>
      <c r="L158" s="479"/>
      <c r="M158" s="479"/>
      <c r="N158" s="479"/>
      <c r="O158" s="479"/>
      <c r="P158" s="479"/>
      <c r="Q158" s="479"/>
      <c r="R158" s="404" t="s">
        <v>24</v>
      </c>
      <c r="S158" s="405"/>
      <c r="T158" s="541"/>
      <c r="U158" s="541"/>
      <c r="V158" s="541"/>
      <c r="W158" s="541"/>
      <c r="X158" s="541"/>
      <c r="Y158" s="541"/>
      <c r="Z158" s="490"/>
      <c r="AA158" s="490"/>
      <c r="AB158" s="490"/>
      <c r="AC158" s="490"/>
      <c r="AD158" s="490"/>
      <c r="AE158" s="490"/>
      <c r="AF158" s="558" t="s">
        <v>307</v>
      </c>
      <c r="AG158" s="559"/>
      <c r="AH158" s="559"/>
      <c r="AI158" s="559"/>
      <c r="AJ158" s="559"/>
      <c r="AK158" s="559"/>
      <c r="AL158" s="559"/>
      <c r="AM158" s="559"/>
      <c r="AN158" s="404" t="s">
        <v>304</v>
      </c>
      <c r="AO158" s="405"/>
      <c r="AP158" s="541"/>
      <c r="AQ158" s="541"/>
      <c r="AR158" s="541"/>
      <c r="AS158" s="541"/>
      <c r="AT158" s="541"/>
      <c r="AU158" s="554"/>
    </row>
    <row r="159" spans="2:47" ht="12" customHeight="1">
      <c r="B159" s="555"/>
      <c r="C159" s="481"/>
      <c r="D159" s="481"/>
      <c r="E159" s="481"/>
      <c r="F159" s="481"/>
      <c r="G159" s="481"/>
      <c r="H159" s="481"/>
      <c r="I159" s="481"/>
      <c r="J159" s="481"/>
      <c r="K159" s="481"/>
      <c r="L159" s="481"/>
      <c r="M159" s="481"/>
      <c r="N159" s="481"/>
      <c r="O159" s="481"/>
      <c r="P159" s="481"/>
      <c r="Q159" s="481"/>
      <c r="R159" s="421"/>
      <c r="S159" s="422"/>
      <c r="T159" s="541"/>
      <c r="U159" s="541"/>
      <c r="V159" s="541"/>
      <c r="W159" s="541"/>
      <c r="X159" s="541"/>
      <c r="Y159" s="541"/>
      <c r="Z159" s="490"/>
      <c r="AA159" s="490"/>
      <c r="AB159" s="490"/>
      <c r="AC159" s="490"/>
      <c r="AD159" s="490"/>
      <c r="AE159" s="490"/>
      <c r="AF159" s="560"/>
      <c r="AG159" s="561"/>
      <c r="AH159" s="561"/>
      <c r="AI159" s="561"/>
      <c r="AJ159" s="561"/>
      <c r="AK159" s="561"/>
      <c r="AL159" s="561"/>
      <c r="AM159" s="561"/>
      <c r="AN159" s="421"/>
      <c r="AO159" s="422"/>
      <c r="AP159" s="541"/>
      <c r="AQ159" s="541"/>
      <c r="AR159" s="541"/>
      <c r="AS159" s="541"/>
      <c r="AT159" s="541"/>
      <c r="AU159" s="554"/>
    </row>
    <row r="160" spans="2:47" ht="12" customHeight="1">
      <c r="B160" s="514" t="s">
        <v>298</v>
      </c>
      <c r="C160" s="479"/>
      <c r="D160" s="479"/>
      <c r="E160" s="479"/>
      <c r="F160" s="479"/>
      <c r="G160" s="479"/>
      <c r="H160" s="479"/>
      <c r="I160" s="479"/>
      <c r="J160" s="479"/>
      <c r="K160" s="479"/>
      <c r="L160" s="479"/>
      <c r="M160" s="479"/>
      <c r="N160" s="479"/>
      <c r="O160" s="479"/>
      <c r="P160" s="479"/>
      <c r="Q160" s="479"/>
      <c r="R160" s="404" t="s">
        <v>25</v>
      </c>
      <c r="S160" s="405"/>
      <c r="T160" s="541"/>
      <c r="U160" s="541"/>
      <c r="V160" s="541"/>
      <c r="W160" s="541"/>
      <c r="X160" s="541"/>
      <c r="Y160" s="541"/>
      <c r="Z160" s="556" t="s">
        <v>305</v>
      </c>
      <c r="AA160" s="479"/>
      <c r="AB160" s="479"/>
      <c r="AC160" s="479"/>
      <c r="AD160" s="479"/>
      <c r="AE160" s="479"/>
      <c r="AF160" s="479"/>
      <c r="AG160" s="479"/>
      <c r="AH160" s="479"/>
      <c r="AI160" s="479"/>
      <c r="AJ160" s="479"/>
      <c r="AK160" s="479"/>
      <c r="AL160" s="479"/>
      <c r="AM160" s="479"/>
      <c r="AN160" s="404" t="s">
        <v>105</v>
      </c>
      <c r="AO160" s="405"/>
      <c r="AP160" s="541"/>
      <c r="AQ160" s="541"/>
      <c r="AR160" s="541"/>
      <c r="AS160" s="541"/>
      <c r="AT160" s="541"/>
      <c r="AU160" s="554"/>
    </row>
    <row r="161" spans="2:48" ht="12" customHeight="1">
      <c r="B161" s="555"/>
      <c r="C161" s="481"/>
      <c r="D161" s="481"/>
      <c r="E161" s="481"/>
      <c r="F161" s="481"/>
      <c r="G161" s="481"/>
      <c r="H161" s="481"/>
      <c r="I161" s="481"/>
      <c r="J161" s="481"/>
      <c r="K161" s="481"/>
      <c r="L161" s="481"/>
      <c r="M161" s="481"/>
      <c r="N161" s="481"/>
      <c r="O161" s="481"/>
      <c r="P161" s="481"/>
      <c r="Q161" s="481"/>
      <c r="R161" s="421"/>
      <c r="S161" s="422"/>
      <c r="T161" s="541"/>
      <c r="U161" s="541"/>
      <c r="V161" s="541"/>
      <c r="W161" s="541"/>
      <c r="X161" s="541"/>
      <c r="Y161" s="541"/>
      <c r="Z161" s="557"/>
      <c r="AA161" s="481"/>
      <c r="AB161" s="481"/>
      <c r="AC161" s="481"/>
      <c r="AD161" s="481"/>
      <c r="AE161" s="481"/>
      <c r="AF161" s="481"/>
      <c r="AG161" s="481"/>
      <c r="AH161" s="481"/>
      <c r="AI161" s="481"/>
      <c r="AJ161" s="481"/>
      <c r="AK161" s="481"/>
      <c r="AL161" s="481"/>
      <c r="AM161" s="481"/>
      <c r="AN161" s="421"/>
      <c r="AO161" s="422"/>
      <c r="AP161" s="541"/>
      <c r="AQ161" s="541"/>
      <c r="AR161" s="541"/>
      <c r="AS161" s="541"/>
      <c r="AT161" s="541"/>
      <c r="AU161" s="554"/>
    </row>
    <row r="162" spans="2:48" ht="12" customHeight="1">
      <c r="B162" s="514" t="s">
        <v>299</v>
      </c>
      <c r="C162" s="479"/>
      <c r="D162" s="479"/>
      <c r="E162" s="479"/>
      <c r="F162" s="479"/>
      <c r="G162" s="479"/>
      <c r="H162" s="479"/>
      <c r="I162" s="479"/>
      <c r="J162" s="479"/>
      <c r="K162" s="479"/>
      <c r="L162" s="479"/>
      <c r="M162" s="479"/>
      <c r="N162" s="479"/>
      <c r="O162" s="479"/>
      <c r="P162" s="479"/>
      <c r="Q162" s="479"/>
      <c r="R162" s="404" t="s">
        <v>26</v>
      </c>
      <c r="S162" s="405"/>
      <c r="T162" s="541"/>
      <c r="U162" s="541"/>
      <c r="V162" s="541"/>
      <c r="W162" s="541"/>
      <c r="X162" s="541"/>
      <c r="Y162" s="541"/>
      <c r="Z162" s="403" t="s">
        <v>306</v>
      </c>
      <c r="AA162" s="404"/>
      <c r="AB162" s="404"/>
      <c r="AC162" s="404"/>
      <c r="AD162" s="404"/>
      <c r="AE162" s="404"/>
      <c r="AF162" s="404"/>
      <c r="AG162" s="404"/>
      <c r="AH162" s="404"/>
      <c r="AI162" s="404"/>
      <c r="AJ162" s="404"/>
      <c r="AK162" s="404"/>
      <c r="AL162" s="404"/>
      <c r="AM162" s="404"/>
      <c r="AN162" s="404" t="s">
        <v>139</v>
      </c>
      <c r="AO162" s="405"/>
      <c r="AP162" s="541"/>
      <c r="AQ162" s="541"/>
      <c r="AR162" s="541"/>
      <c r="AS162" s="541"/>
      <c r="AT162" s="541"/>
      <c r="AU162" s="554"/>
    </row>
    <row r="163" spans="2:48" ht="12" customHeight="1" thickBot="1">
      <c r="B163" s="562"/>
      <c r="C163" s="563"/>
      <c r="D163" s="563"/>
      <c r="E163" s="563"/>
      <c r="F163" s="563"/>
      <c r="G163" s="563"/>
      <c r="H163" s="563"/>
      <c r="I163" s="563"/>
      <c r="J163" s="563"/>
      <c r="K163" s="563"/>
      <c r="L163" s="563"/>
      <c r="M163" s="563"/>
      <c r="N163" s="563"/>
      <c r="O163" s="563"/>
      <c r="P163" s="563"/>
      <c r="Q163" s="563"/>
      <c r="R163" s="413"/>
      <c r="S163" s="414"/>
      <c r="T163" s="564"/>
      <c r="U163" s="564"/>
      <c r="V163" s="564"/>
      <c r="W163" s="564"/>
      <c r="X163" s="564"/>
      <c r="Y163" s="564"/>
      <c r="Z163" s="412"/>
      <c r="AA163" s="413"/>
      <c r="AB163" s="413"/>
      <c r="AC163" s="413"/>
      <c r="AD163" s="413"/>
      <c r="AE163" s="413"/>
      <c r="AF163" s="413"/>
      <c r="AG163" s="413"/>
      <c r="AH163" s="413"/>
      <c r="AI163" s="413"/>
      <c r="AJ163" s="413"/>
      <c r="AK163" s="413"/>
      <c r="AL163" s="413"/>
      <c r="AM163" s="413"/>
      <c r="AN163" s="413"/>
      <c r="AO163" s="414"/>
      <c r="AP163" s="564"/>
      <c r="AQ163" s="564"/>
      <c r="AR163" s="564"/>
      <c r="AS163" s="564"/>
      <c r="AT163" s="564"/>
      <c r="AU163" s="565"/>
    </row>
    <row r="164" spans="2:48" ht="12" customHeight="1">
      <c r="B164" s="34"/>
      <c r="C164" s="34"/>
      <c r="D164" s="34"/>
      <c r="E164" s="34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3"/>
      <c r="T164" s="103"/>
      <c r="U164" s="103"/>
      <c r="V164" s="103"/>
      <c r="W164" s="103"/>
      <c r="X164" s="103"/>
      <c r="Y164" s="69"/>
      <c r="Z164" s="69"/>
      <c r="AA164" s="69"/>
      <c r="AB164" s="69"/>
      <c r="AC164" s="69"/>
      <c r="AD164" s="69"/>
      <c r="AE164" s="104"/>
      <c r="AF164" s="104"/>
      <c r="AG164" s="104"/>
      <c r="AH164" s="104"/>
      <c r="AI164" s="101"/>
      <c r="AJ164" s="36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</row>
    <row r="165" spans="2:48" ht="12" customHeight="1">
      <c r="B165" s="34"/>
      <c r="C165" s="34"/>
      <c r="D165" s="34"/>
      <c r="E165" s="34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3"/>
      <c r="T165" s="103"/>
      <c r="U165" s="103"/>
      <c r="V165" s="103"/>
      <c r="W165" s="103"/>
      <c r="X165" s="103"/>
      <c r="Y165" s="69"/>
      <c r="Z165" s="69"/>
      <c r="AA165" s="69"/>
      <c r="AB165" s="69"/>
      <c r="AC165" s="69"/>
      <c r="AD165" s="69"/>
      <c r="AE165" s="104"/>
      <c r="AF165" s="104"/>
      <c r="AG165" s="104"/>
      <c r="AH165" s="104"/>
      <c r="AI165" s="33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</row>
    <row r="166" spans="2:48" ht="12" customHeight="1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9"/>
      <c r="AA166" s="9"/>
      <c r="AB166" s="9"/>
      <c r="AC166" s="9"/>
      <c r="AD166" s="9"/>
      <c r="AE166" s="9"/>
      <c r="AF166" s="36"/>
      <c r="AG166" s="34"/>
      <c r="AH166" s="34"/>
      <c r="AI166" s="36"/>
      <c r="AJ166" s="34"/>
      <c r="AK166" s="34"/>
      <c r="AL166" s="34"/>
      <c r="AM166" s="34"/>
      <c r="AN166" s="34"/>
      <c r="AO166" s="34"/>
      <c r="AP166" s="93"/>
      <c r="AQ166" s="93"/>
      <c r="AR166" s="93"/>
      <c r="AS166" s="93"/>
      <c r="AT166" s="93"/>
      <c r="AU166" s="30"/>
    </row>
    <row r="167" spans="2:48" ht="12" customHeight="1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9"/>
      <c r="AA167" s="9"/>
      <c r="AB167" s="9"/>
      <c r="AC167" s="9"/>
      <c r="AD167" s="9"/>
      <c r="AE167" s="9"/>
      <c r="AF167" s="69"/>
      <c r="AG167" s="69"/>
      <c r="AH167" s="109"/>
      <c r="AI167" s="109"/>
      <c r="AJ167" s="109"/>
      <c r="AK167" s="109"/>
      <c r="AL167" s="109"/>
      <c r="AM167" s="109"/>
      <c r="AN167" s="109"/>
      <c r="AO167" s="109"/>
      <c r="AP167" s="109"/>
      <c r="AQ167" s="109"/>
      <c r="AR167" s="109"/>
      <c r="AS167" s="109"/>
      <c r="AT167" s="109"/>
      <c r="AU167" s="109"/>
    </row>
    <row r="168" spans="2:48" ht="12" customHeight="1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6"/>
      <c r="AF168" s="36"/>
      <c r="AG168" s="34"/>
      <c r="AH168" s="34"/>
      <c r="AI168" s="36"/>
      <c r="AJ168" s="34"/>
      <c r="AK168" s="34"/>
      <c r="AL168" s="34"/>
      <c r="AM168" s="34"/>
      <c r="AN168" s="34"/>
      <c r="AO168" s="34"/>
      <c r="AP168" s="93"/>
      <c r="AQ168" s="93"/>
      <c r="AR168" s="93"/>
      <c r="AS168" s="93"/>
      <c r="AT168" s="93"/>
      <c r="AU168" s="30"/>
    </row>
    <row r="169" spans="2:48" ht="12" customHeight="1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69"/>
      <c r="AA169" s="69"/>
      <c r="AB169" s="69"/>
      <c r="AC169" s="69"/>
      <c r="AD169" s="69"/>
      <c r="AE169" s="69"/>
      <c r="AF169" s="69"/>
      <c r="AG169" s="69"/>
      <c r="AH169" s="109"/>
      <c r="AI169" s="109"/>
      <c r="AJ169" s="109"/>
      <c r="AK169" s="109"/>
      <c r="AL169" s="109"/>
      <c r="AM169" s="109"/>
      <c r="AN169" s="109"/>
      <c r="AO169" s="109"/>
      <c r="AP169" s="109"/>
      <c r="AQ169" s="109"/>
      <c r="AR169" s="109"/>
      <c r="AS169" s="109"/>
      <c r="AT169" s="109"/>
      <c r="AU169" s="109"/>
    </row>
    <row r="170" spans="2:48" ht="12" customHeight="1"/>
    <row r="171" spans="2:48" ht="12" customHeight="1"/>
    <row r="172" spans="2:48" ht="12" customHeight="1" thickBot="1"/>
    <row r="173" spans="2:48" ht="12" customHeight="1">
      <c r="K173" s="34"/>
      <c r="L173" s="34"/>
      <c r="M173" s="34"/>
      <c r="N173" s="425"/>
      <c r="O173" s="425"/>
      <c r="P173" s="425"/>
      <c r="Q173" s="425"/>
      <c r="R173" s="425"/>
      <c r="S173" s="425"/>
      <c r="T173" s="34"/>
      <c r="U173" s="34"/>
      <c r="V173" s="34"/>
      <c r="W173" s="499" t="s">
        <v>140</v>
      </c>
      <c r="X173" s="10"/>
      <c r="Y173" s="10"/>
      <c r="Z173" s="10"/>
      <c r="AA173" s="10"/>
      <c r="AB173" s="10"/>
      <c r="AC173" s="10"/>
      <c r="AD173" s="10"/>
      <c r="AE173" s="431" t="s">
        <v>124</v>
      </c>
      <c r="AF173" s="432"/>
      <c r="AG173" s="294" t="s">
        <v>17</v>
      </c>
      <c r="AH173" s="295"/>
      <c r="AI173" s="295"/>
      <c r="AJ173" s="431" t="s">
        <v>77</v>
      </c>
      <c r="AK173" s="201"/>
      <c r="AL173" s="432"/>
      <c r="AM173" s="431" t="s">
        <v>133</v>
      </c>
      <c r="AN173" s="432"/>
      <c r="AO173" s="433" t="s">
        <v>90</v>
      </c>
      <c r="AP173" s="433"/>
      <c r="AQ173" s="433"/>
      <c r="AR173" s="433"/>
      <c r="AS173" s="433"/>
      <c r="AT173" s="434" t="s">
        <v>91</v>
      </c>
      <c r="AU173" s="435"/>
    </row>
    <row r="174" spans="2:48" ht="12" customHeight="1">
      <c r="B174" s="498" t="s">
        <v>292</v>
      </c>
      <c r="C174" s="498"/>
      <c r="D174" s="498"/>
      <c r="E174" s="498"/>
      <c r="F174" s="498"/>
      <c r="G174" s="498"/>
      <c r="H174" s="498"/>
      <c r="I174" s="498"/>
      <c r="J174" s="498"/>
      <c r="K174" s="498"/>
      <c r="L174" s="498"/>
      <c r="M174" s="498"/>
      <c r="N174" s="498"/>
      <c r="O174" s="498"/>
      <c r="P174" s="498"/>
      <c r="Q174" s="498"/>
      <c r="R174" s="498"/>
      <c r="S174" s="498"/>
      <c r="T174" s="498"/>
      <c r="U174" s="498"/>
      <c r="V174" s="498"/>
      <c r="W174" s="500"/>
      <c r="X174" s="401" t="str">
        <f>IF('事業所税の申告書（第44号様式）'!$B$15="","",'事業所税の申告書（第44号様式）'!$B$15)</f>
        <v/>
      </c>
      <c r="Y174" s="402"/>
      <c r="Z174" s="402"/>
      <c r="AA174" s="402"/>
      <c r="AB174" s="402"/>
      <c r="AC174" s="402"/>
      <c r="AD174" s="52" t="s">
        <v>99</v>
      </c>
      <c r="AE174" s="437" t="s">
        <v>130</v>
      </c>
      <c r="AF174" s="438"/>
      <c r="AG174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174" s="217"/>
      <c r="AI174" s="217"/>
      <c r="AJ174" s="230"/>
      <c r="AK174" s="217"/>
      <c r="AL174" s="218"/>
      <c r="AM174" s="230"/>
      <c r="AN174" s="218"/>
      <c r="AO174" s="441" t="str">
        <f>CONCATENATE('事業所税の申告書（第44号様式）'!$AK$4,'事業所税の申告書（第44号様式）'!$AL$4,'事業所税の申告書（第44号様式）'!$AM$4,'事業所税の申告書（第44号様式）'!$Z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174" s="441"/>
      <c r="AQ174" s="441"/>
      <c r="AR174" s="441"/>
      <c r="AS174" s="441"/>
      <c r="AT174" s="230"/>
      <c r="AU174" s="259"/>
      <c r="AV174" s="245" t="s">
        <v>148</v>
      </c>
    </row>
    <row r="175" spans="2:48" ht="12" customHeight="1">
      <c r="B175" s="498"/>
      <c r="C175" s="498"/>
      <c r="D175" s="498"/>
      <c r="E175" s="498"/>
      <c r="F175" s="498"/>
      <c r="G175" s="498"/>
      <c r="H175" s="498"/>
      <c r="I175" s="498"/>
      <c r="J175" s="498"/>
      <c r="K175" s="498"/>
      <c r="L175" s="498"/>
      <c r="M175" s="498"/>
      <c r="N175" s="498"/>
      <c r="O175" s="498"/>
      <c r="P175" s="498"/>
      <c r="Q175" s="498"/>
      <c r="R175" s="498"/>
      <c r="S175" s="498"/>
      <c r="T175" s="498"/>
      <c r="U175" s="498"/>
      <c r="V175" s="498"/>
      <c r="W175" s="500"/>
      <c r="X175" s="31"/>
      <c r="Y175" s="30"/>
      <c r="Z175" s="30"/>
      <c r="AA175" s="30"/>
      <c r="AB175" s="30"/>
      <c r="AC175" s="30"/>
      <c r="AD175" s="30"/>
      <c r="AE175" s="439"/>
      <c r="AF175" s="440"/>
      <c r="AG175" s="231"/>
      <c r="AH175" s="263"/>
      <c r="AI175" s="263"/>
      <c r="AJ175" s="231"/>
      <c r="AK175" s="263"/>
      <c r="AL175" s="232"/>
      <c r="AM175" s="231"/>
      <c r="AN175" s="232"/>
      <c r="AO175" s="441"/>
      <c r="AP175" s="441"/>
      <c r="AQ175" s="441"/>
      <c r="AR175" s="441"/>
      <c r="AS175" s="441"/>
      <c r="AT175" s="231"/>
      <c r="AU175" s="260"/>
      <c r="AV175" s="245"/>
    </row>
    <row r="176" spans="2:48" ht="12" customHeight="1">
      <c r="B176" s="34"/>
      <c r="C176" s="34"/>
      <c r="D176" s="34"/>
      <c r="E176" s="34"/>
      <c r="F176" s="34"/>
      <c r="G176" s="34"/>
      <c r="H176" s="34"/>
      <c r="I176" s="34"/>
      <c r="J176" s="34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500"/>
      <c r="X176" s="401" t="str">
        <f>IF('事業所税の申告書（第44号様式）'!$K$15="","",'事業所税の申告書（第44号様式）'!$K$15)</f>
        <v/>
      </c>
      <c r="Y176" s="402"/>
      <c r="Z176" s="402"/>
      <c r="AA176" s="402"/>
      <c r="AB176" s="402"/>
      <c r="AC176" s="402"/>
      <c r="AD176" s="53" t="s">
        <v>100</v>
      </c>
      <c r="AE176" s="403" t="s">
        <v>106</v>
      </c>
      <c r="AF176" s="404"/>
      <c r="AG176" s="404"/>
      <c r="AH176" s="405"/>
      <c r="AI176" s="406" t="str">
        <f>IF('事業所税の申告書（第44号様式）'!$F$9="","",'事業所税の申告書（第44号様式）'!$F$9)</f>
        <v/>
      </c>
      <c r="AJ176" s="407"/>
      <c r="AK176" s="407"/>
      <c r="AL176" s="407"/>
      <c r="AM176" s="407"/>
      <c r="AN176" s="407"/>
      <c r="AO176" s="407"/>
      <c r="AP176" s="407"/>
      <c r="AQ176" s="407"/>
      <c r="AR176" s="407"/>
      <c r="AS176" s="407"/>
      <c r="AT176" s="407"/>
      <c r="AU176" s="408"/>
      <c r="AV176" s="245"/>
    </row>
    <row r="177" spans="2:53" ht="12" customHeight="1" thickBot="1">
      <c r="B177" s="34"/>
      <c r="C177" s="34"/>
      <c r="D177" s="34"/>
      <c r="E177" s="34"/>
      <c r="F177" s="34"/>
      <c r="G177" s="34"/>
      <c r="H177" s="34"/>
      <c r="I177" s="34"/>
      <c r="J177" s="34"/>
      <c r="K177" s="72"/>
      <c r="L177" s="72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500"/>
      <c r="X177" s="34"/>
      <c r="Y177" s="34"/>
      <c r="Z177" s="34"/>
      <c r="AA177" s="34"/>
      <c r="AB177" s="34"/>
      <c r="AC177" s="34"/>
      <c r="AD177" s="57"/>
      <c r="AE177" s="424" t="s">
        <v>107</v>
      </c>
      <c r="AF177" s="425"/>
      <c r="AG177" s="425"/>
      <c r="AH177" s="426"/>
      <c r="AI177" s="453"/>
      <c r="AJ177" s="454"/>
      <c r="AK177" s="454"/>
      <c r="AL177" s="454"/>
      <c r="AM177" s="454"/>
      <c r="AN177" s="454"/>
      <c r="AO177" s="454"/>
      <c r="AP177" s="454"/>
      <c r="AQ177" s="454"/>
      <c r="AR177" s="454"/>
      <c r="AS177" s="454"/>
      <c r="AT177" s="454"/>
      <c r="AU177" s="455"/>
      <c r="AV177" s="245"/>
    </row>
    <row r="178" spans="2:53" ht="12" customHeight="1">
      <c r="B178" s="73"/>
      <c r="C178" s="74"/>
      <c r="D178" s="74"/>
      <c r="E178" s="107"/>
      <c r="F178" s="417" t="s">
        <v>126</v>
      </c>
      <c r="G178" s="418"/>
      <c r="H178" s="418"/>
      <c r="I178" s="418"/>
      <c r="J178" s="419"/>
      <c r="K178" s="483"/>
      <c r="L178" s="484"/>
      <c r="M178" s="484"/>
      <c r="N178" s="484"/>
      <c r="O178" s="484"/>
      <c r="P178" s="484"/>
      <c r="Q178" s="484"/>
      <c r="R178" s="484"/>
      <c r="S178" s="484"/>
      <c r="T178" s="484"/>
      <c r="U178" s="484"/>
      <c r="V178" s="485"/>
      <c r="W178" s="486" t="s">
        <v>141</v>
      </c>
      <c r="X178" s="486"/>
      <c r="Y178" s="486"/>
      <c r="Z178" s="486"/>
      <c r="AA178" s="486"/>
      <c r="AB178" s="486"/>
      <c r="AC178" s="488" t="str">
        <f>IF($K178="","",INDEX($AX$10:$AY$52,MATCH($K178,$AX$10:$AX$52,0),2))</f>
        <v/>
      </c>
      <c r="AD178" s="488"/>
      <c r="AE178" s="488"/>
      <c r="AF178" s="488"/>
      <c r="AG178" s="488"/>
      <c r="AH178" s="488"/>
      <c r="AI178" s="488"/>
      <c r="AJ178" s="488"/>
      <c r="AK178" s="488"/>
      <c r="AL178" s="488"/>
      <c r="AM178" s="488"/>
      <c r="AN178" s="488"/>
      <c r="AO178" s="488"/>
      <c r="AP178" s="488"/>
      <c r="AQ178" s="488"/>
      <c r="AR178" s="488"/>
      <c r="AS178" s="488"/>
      <c r="AT178" s="488"/>
      <c r="AU178" s="489"/>
      <c r="AV178" s="245"/>
    </row>
    <row r="179" spans="2:53" ht="12" customHeight="1">
      <c r="B179" s="81"/>
      <c r="C179" s="41"/>
      <c r="D179" s="41"/>
      <c r="E179" s="106"/>
      <c r="F179" s="420"/>
      <c r="G179" s="421"/>
      <c r="H179" s="421"/>
      <c r="I179" s="421"/>
      <c r="J179" s="422"/>
      <c r="K179" s="254"/>
      <c r="L179" s="255"/>
      <c r="M179" s="255"/>
      <c r="N179" s="255"/>
      <c r="O179" s="255"/>
      <c r="P179" s="255"/>
      <c r="Q179" s="255"/>
      <c r="R179" s="255"/>
      <c r="S179" s="255"/>
      <c r="T179" s="255"/>
      <c r="U179" s="255"/>
      <c r="V179" s="256"/>
      <c r="W179" s="487"/>
      <c r="X179" s="487"/>
      <c r="Y179" s="487"/>
      <c r="Z179" s="487"/>
      <c r="AA179" s="487"/>
      <c r="AB179" s="487"/>
      <c r="AC179" s="490"/>
      <c r="AD179" s="490"/>
      <c r="AE179" s="490"/>
      <c r="AF179" s="490"/>
      <c r="AG179" s="490"/>
      <c r="AH179" s="490"/>
      <c r="AI179" s="490"/>
      <c r="AJ179" s="490"/>
      <c r="AK179" s="490"/>
      <c r="AL179" s="490"/>
      <c r="AM179" s="490"/>
      <c r="AN179" s="490"/>
      <c r="AO179" s="490"/>
      <c r="AP179" s="490"/>
      <c r="AQ179" s="490"/>
      <c r="AR179" s="490"/>
      <c r="AS179" s="490"/>
      <c r="AT179" s="490"/>
      <c r="AU179" s="491"/>
      <c r="AV179" s="245"/>
    </row>
    <row r="180" spans="2:53" ht="12" customHeight="1">
      <c r="B180" s="514" t="s">
        <v>294</v>
      </c>
      <c r="C180" s="479"/>
      <c r="D180" s="479"/>
      <c r="E180" s="479"/>
      <c r="F180" s="479"/>
      <c r="G180" s="479"/>
      <c r="H180" s="479"/>
      <c r="I180" s="479"/>
      <c r="J180" s="479"/>
      <c r="K180" s="479"/>
      <c r="L180" s="479"/>
      <c r="M180" s="479"/>
      <c r="N180" s="479"/>
      <c r="O180" s="479"/>
      <c r="P180" s="479"/>
      <c r="Q180" s="479"/>
      <c r="R180" s="404" t="s">
        <v>21</v>
      </c>
      <c r="S180" s="405"/>
      <c r="T180" s="541"/>
      <c r="U180" s="541"/>
      <c r="V180" s="541"/>
      <c r="W180" s="541"/>
      <c r="X180" s="541"/>
      <c r="Y180" s="541"/>
      <c r="Z180" s="403" t="s">
        <v>300</v>
      </c>
      <c r="AA180" s="404"/>
      <c r="AB180" s="404"/>
      <c r="AC180" s="404"/>
      <c r="AD180" s="404"/>
      <c r="AE180" s="404"/>
      <c r="AF180" s="404"/>
      <c r="AG180" s="404"/>
      <c r="AH180" s="404"/>
      <c r="AI180" s="404"/>
      <c r="AJ180" s="404"/>
      <c r="AK180" s="404"/>
      <c r="AL180" s="404"/>
      <c r="AM180" s="404"/>
      <c r="AN180" s="404"/>
      <c r="AO180" s="404"/>
      <c r="AP180" s="404"/>
      <c r="AQ180" s="404"/>
      <c r="AR180" s="404"/>
      <c r="AS180" s="404"/>
      <c r="AT180" s="404" t="s">
        <v>27</v>
      </c>
      <c r="AU180" s="552"/>
      <c r="AV180" s="245"/>
      <c r="AY180" s="34"/>
      <c r="AZ180" s="34"/>
      <c r="BA180" s="34"/>
    </row>
    <row r="181" spans="2:53" ht="12" customHeight="1">
      <c r="B181" s="555"/>
      <c r="C181" s="481"/>
      <c r="D181" s="481"/>
      <c r="E181" s="481"/>
      <c r="F181" s="481"/>
      <c r="G181" s="481"/>
      <c r="H181" s="481"/>
      <c r="I181" s="481"/>
      <c r="J181" s="481"/>
      <c r="K181" s="481"/>
      <c r="L181" s="481"/>
      <c r="M181" s="481"/>
      <c r="N181" s="481"/>
      <c r="O181" s="481"/>
      <c r="P181" s="481"/>
      <c r="Q181" s="481"/>
      <c r="R181" s="421"/>
      <c r="S181" s="422"/>
      <c r="T181" s="541"/>
      <c r="U181" s="541"/>
      <c r="V181" s="541"/>
      <c r="W181" s="541"/>
      <c r="X181" s="541"/>
      <c r="Y181" s="541"/>
      <c r="Z181" s="420"/>
      <c r="AA181" s="421"/>
      <c r="AB181" s="421"/>
      <c r="AC181" s="421"/>
      <c r="AD181" s="421"/>
      <c r="AE181" s="421"/>
      <c r="AF181" s="421"/>
      <c r="AG181" s="421"/>
      <c r="AH181" s="421"/>
      <c r="AI181" s="421"/>
      <c r="AJ181" s="421"/>
      <c r="AK181" s="421"/>
      <c r="AL181" s="421"/>
      <c r="AM181" s="421"/>
      <c r="AN181" s="421"/>
      <c r="AO181" s="421"/>
      <c r="AP181" s="421"/>
      <c r="AQ181" s="421"/>
      <c r="AR181" s="421"/>
      <c r="AS181" s="421"/>
      <c r="AT181" s="421"/>
      <c r="AU181" s="553"/>
      <c r="AV181" s="245"/>
      <c r="AY181" s="36"/>
      <c r="AZ181" s="34"/>
      <c r="BA181" s="34"/>
    </row>
    <row r="182" spans="2:53" ht="12" customHeight="1">
      <c r="B182" s="514" t="s">
        <v>295</v>
      </c>
      <c r="C182" s="479"/>
      <c r="D182" s="479"/>
      <c r="E182" s="479"/>
      <c r="F182" s="479"/>
      <c r="G182" s="479"/>
      <c r="H182" s="479"/>
      <c r="I182" s="479"/>
      <c r="J182" s="479"/>
      <c r="K182" s="479"/>
      <c r="L182" s="479"/>
      <c r="M182" s="479"/>
      <c r="N182" s="479"/>
      <c r="O182" s="479"/>
      <c r="P182" s="479"/>
      <c r="Q182" s="479"/>
      <c r="R182" s="404" t="s">
        <v>22</v>
      </c>
      <c r="S182" s="405"/>
      <c r="T182" s="541"/>
      <c r="U182" s="541"/>
      <c r="V182" s="541"/>
      <c r="W182" s="541"/>
      <c r="X182" s="541"/>
      <c r="Y182" s="541"/>
      <c r="Z182" s="556" t="s">
        <v>301</v>
      </c>
      <c r="AA182" s="479"/>
      <c r="AB182" s="479"/>
      <c r="AC182" s="479"/>
      <c r="AD182" s="479"/>
      <c r="AE182" s="479"/>
      <c r="AF182" s="479"/>
      <c r="AG182" s="479"/>
      <c r="AH182" s="479"/>
      <c r="AI182" s="479"/>
      <c r="AJ182" s="479"/>
      <c r="AK182" s="479"/>
      <c r="AL182" s="479"/>
      <c r="AM182" s="479"/>
      <c r="AN182" s="404" t="s">
        <v>120</v>
      </c>
      <c r="AO182" s="405"/>
      <c r="AP182" s="541"/>
      <c r="AQ182" s="541"/>
      <c r="AR182" s="541"/>
      <c r="AS182" s="541"/>
      <c r="AT182" s="541"/>
      <c r="AU182" s="554"/>
      <c r="AV182" s="245"/>
      <c r="AY182" s="36"/>
      <c r="AZ182" s="34"/>
      <c r="BA182" s="34"/>
    </row>
    <row r="183" spans="2:53" ht="12" customHeight="1">
      <c r="B183" s="555"/>
      <c r="C183" s="481"/>
      <c r="D183" s="481"/>
      <c r="E183" s="481"/>
      <c r="F183" s="481"/>
      <c r="G183" s="481"/>
      <c r="H183" s="481"/>
      <c r="I183" s="481"/>
      <c r="J183" s="481"/>
      <c r="K183" s="481"/>
      <c r="L183" s="481"/>
      <c r="M183" s="481"/>
      <c r="N183" s="481"/>
      <c r="O183" s="481"/>
      <c r="P183" s="481"/>
      <c r="Q183" s="481"/>
      <c r="R183" s="421"/>
      <c r="S183" s="422"/>
      <c r="T183" s="541"/>
      <c r="U183" s="541"/>
      <c r="V183" s="541"/>
      <c r="W183" s="541"/>
      <c r="X183" s="541"/>
      <c r="Y183" s="541"/>
      <c r="Z183" s="557"/>
      <c r="AA183" s="481"/>
      <c r="AB183" s="481"/>
      <c r="AC183" s="481"/>
      <c r="AD183" s="481"/>
      <c r="AE183" s="481"/>
      <c r="AF183" s="481"/>
      <c r="AG183" s="481"/>
      <c r="AH183" s="481"/>
      <c r="AI183" s="481"/>
      <c r="AJ183" s="481"/>
      <c r="AK183" s="481"/>
      <c r="AL183" s="481"/>
      <c r="AM183" s="481"/>
      <c r="AN183" s="421"/>
      <c r="AO183" s="422"/>
      <c r="AP183" s="541"/>
      <c r="AQ183" s="541"/>
      <c r="AR183" s="541"/>
      <c r="AS183" s="541"/>
      <c r="AT183" s="541"/>
      <c r="AU183" s="554"/>
      <c r="AV183" s="245"/>
      <c r="AY183" s="34"/>
      <c r="AZ183" s="34"/>
      <c r="BA183" s="34"/>
    </row>
    <row r="184" spans="2:53" ht="12" customHeight="1">
      <c r="B184" s="514" t="s">
        <v>296</v>
      </c>
      <c r="C184" s="479"/>
      <c r="D184" s="479"/>
      <c r="E184" s="479"/>
      <c r="F184" s="479"/>
      <c r="G184" s="479"/>
      <c r="H184" s="479"/>
      <c r="I184" s="479"/>
      <c r="J184" s="479"/>
      <c r="K184" s="479"/>
      <c r="L184" s="479"/>
      <c r="M184" s="479"/>
      <c r="N184" s="479"/>
      <c r="O184" s="479"/>
      <c r="P184" s="479"/>
      <c r="Q184" s="479"/>
      <c r="R184" s="404" t="s">
        <v>23</v>
      </c>
      <c r="S184" s="405"/>
      <c r="T184" s="541"/>
      <c r="U184" s="541"/>
      <c r="V184" s="541"/>
      <c r="W184" s="541"/>
      <c r="X184" s="541"/>
      <c r="Y184" s="541"/>
      <c r="Z184" s="490" t="s">
        <v>302</v>
      </c>
      <c r="AA184" s="490"/>
      <c r="AB184" s="490"/>
      <c r="AC184" s="490"/>
      <c r="AD184" s="490"/>
      <c r="AE184" s="490"/>
      <c r="AF184" s="558" t="s">
        <v>303</v>
      </c>
      <c r="AG184" s="559"/>
      <c r="AH184" s="559"/>
      <c r="AI184" s="559"/>
      <c r="AJ184" s="559"/>
      <c r="AK184" s="559"/>
      <c r="AL184" s="559"/>
      <c r="AM184" s="559"/>
      <c r="AN184" s="404" t="s">
        <v>122</v>
      </c>
      <c r="AO184" s="405"/>
      <c r="AP184" s="541"/>
      <c r="AQ184" s="541"/>
      <c r="AR184" s="541"/>
      <c r="AS184" s="541"/>
      <c r="AT184" s="541"/>
      <c r="AU184" s="554"/>
      <c r="AV184" s="245"/>
    </row>
    <row r="185" spans="2:53" ht="12" customHeight="1">
      <c r="B185" s="555"/>
      <c r="C185" s="481"/>
      <c r="D185" s="481"/>
      <c r="E185" s="481"/>
      <c r="F185" s="481"/>
      <c r="G185" s="481"/>
      <c r="H185" s="481"/>
      <c r="I185" s="481"/>
      <c r="J185" s="481"/>
      <c r="K185" s="481"/>
      <c r="L185" s="481"/>
      <c r="M185" s="481"/>
      <c r="N185" s="481"/>
      <c r="O185" s="481"/>
      <c r="P185" s="481"/>
      <c r="Q185" s="481"/>
      <c r="R185" s="421"/>
      <c r="S185" s="422"/>
      <c r="T185" s="541"/>
      <c r="U185" s="541"/>
      <c r="V185" s="541"/>
      <c r="W185" s="541"/>
      <c r="X185" s="541"/>
      <c r="Y185" s="541"/>
      <c r="Z185" s="490"/>
      <c r="AA185" s="490"/>
      <c r="AB185" s="490"/>
      <c r="AC185" s="490"/>
      <c r="AD185" s="490"/>
      <c r="AE185" s="490"/>
      <c r="AF185" s="560"/>
      <c r="AG185" s="561"/>
      <c r="AH185" s="561"/>
      <c r="AI185" s="561"/>
      <c r="AJ185" s="561"/>
      <c r="AK185" s="561"/>
      <c r="AL185" s="561"/>
      <c r="AM185" s="561"/>
      <c r="AN185" s="421"/>
      <c r="AO185" s="422"/>
      <c r="AP185" s="541"/>
      <c r="AQ185" s="541"/>
      <c r="AR185" s="541"/>
      <c r="AS185" s="541"/>
      <c r="AT185" s="541"/>
      <c r="AU185" s="554"/>
    </row>
    <row r="186" spans="2:53" ht="12" customHeight="1">
      <c r="B186" s="514" t="s">
        <v>297</v>
      </c>
      <c r="C186" s="479"/>
      <c r="D186" s="479"/>
      <c r="E186" s="479"/>
      <c r="F186" s="479"/>
      <c r="G186" s="479"/>
      <c r="H186" s="479"/>
      <c r="I186" s="479"/>
      <c r="J186" s="479"/>
      <c r="K186" s="479"/>
      <c r="L186" s="479"/>
      <c r="M186" s="479"/>
      <c r="N186" s="479"/>
      <c r="O186" s="479"/>
      <c r="P186" s="479"/>
      <c r="Q186" s="479"/>
      <c r="R186" s="404" t="s">
        <v>24</v>
      </c>
      <c r="S186" s="405"/>
      <c r="T186" s="541"/>
      <c r="U186" s="541"/>
      <c r="V186" s="541"/>
      <c r="W186" s="541"/>
      <c r="X186" s="541"/>
      <c r="Y186" s="541"/>
      <c r="Z186" s="490"/>
      <c r="AA186" s="490"/>
      <c r="AB186" s="490"/>
      <c r="AC186" s="490"/>
      <c r="AD186" s="490"/>
      <c r="AE186" s="490"/>
      <c r="AF186" s="558" t="s">
        <v>307</v>
      </c>
      <c r="AG186" s="559"/>
      <c r="AH186" s="559"/>
      <c r="AI186" s="559"/>
      <c r="AJ186" s="559"/>
      <c r="AK186" s="559"/>
      <c r="AL186" s="559"/>
      <c r="AM186" s="559"/>
      <c r="AN186" s="404" t="s">
        <v>304</v>
      </c>
      <c r="AO186" s="405"/>
      <c r="AP186" s="541"/>
      <c r="AQ186" s="541"/>
      <c r="AR186" s="541"/>
      <c r="AS186" s="541"/>
      <c r="AT186" s="541"/>
      <c r="AU186" s="554"/>
    </row>
    <row r="187" spans="2:53" ht="12" customHeight="1">
      <c r="B187" s="555"/>
      <c r="C187" s="481"/>
      <c r="D187" s="481"/>
      <c r="E187" s="481"/>
      <c r="F187" s="481"/>
      <c r="G187" s="481"/>
      <c r="H187" s="481"/>
      <c r="I187" s="481"/>
      <c r="J187" s="481"/>
      <c r="K187" s="481"/>
      <c r="L187" s="481"/>
      <c r="M187" s="481"/>
      <c r="N187" s="481"/>
      <c r="O187" s="481"/>
      <c r="P187" s="481"/>
      <c r="Q187" s="481"/>
      <c r="R187" s="421"/>
      <c r="S187" s="422"/>
      <c r="T187" s="541"/>
      <c r="U187" s="541"/>
      <c r="V187" s="541"/>
      <c r="W187" s="541"/>
      <c r="X187" s="541"/>
      <c r="Y187" s="541"/>
      <c r="Z187" s="490"/>
      <c r="AA187" s="490"/>
      <c r="AB187" s="490"/>
      <c r="AC187" s="490"/>
      <c r="AD187" s="490"/>
      <c r="AE187" s="490"/>
      <c r="AF187" s="560"/>
      <c r="AG187" s="561"/>
      <c r="AH187" s="561"/>
      <c r="AI187" s="561"/>
      <c r="AJ187" s="561"/>
      <c r="AK187" s="561"/>
      <c r="AL187" s="561"/>
      <c r="AM187" s="561"/>
      <c r="AN187" s="421"/>
      <c r="AO187" s="422"/>
      <c r="AP187" s="541"/>
      <c r="AQ187" s="541"/>
      <c r="AR187" s="541"/>
      <c r="AS187" s="541"/>
      <c r="AT187" s="541"/>
      <c r="AU187" s="554"/>
    </row>
    <row r="188" spans="2:53" ht="12" customHeight="1">
      <c r="B188" s="514" t="s">
        <v>298</v>
      </c>
      <c r="C188" s="479"/>
      <c r="D188" s="479"/>
      <c r="E188" s="479"/>
      <c r="F188" s="479"/>
      <c r="G188" s="479"/>
      <c r="H188" s="479"/>
      <c r="I188" s="479"/>
      <c r="J188" s="479"/>
      <c r="K188" s="479"/>
      <c r="L188" s="479"/>
      <c r="M188" s="479"/>
      <c r="N188" s="479"/>
      <c r="O188" s="479"/>
      <c r="P188" s="479"/>
      <c r="Q188" s="479"/>
      <c r="R188" s="404" t="s">
        <v>25</v>
      </c>
      <c r="S188" s="405"/>
      <c r="T188" s="541"/>
      <c r="U188" s="541"/>
      <c r="V188" s="541"/>
      <c r="W188" s="541"/>
      <c r="X188" s="541"/>
      <c r="Y188" s="541"/>
      <c r="Z188" s="556" t="s">
        <v>305</v>
      </c>
      <c r="AA188" s="479"/>
      <c r="AB188" s="479"/>
      <c r="AC188" s="479"/>
      <c r="AD188" s="479"/>
      <c r="AE188" s="479"/>
      <c r="AF188" s="479"/>
      <c r="AG188" s="479"/>
      <c r="AH188" s="479"/>
      <c r="AI188" s="479"/>
      <c r="AJ188" s="479"/>
      <c r="AK188" s="479"/>
      <c r="AL188" s="479"/>
      <c r="AM188" s="479"/>
      <c r="AN188" s="404" t="s">
        <v>105</v>
      </c>
      <c r="AO188" s="405"/>
      <c r="AP188" s="541"/>
      <c r="AQ188" s="541"/>
      <c r="AR188" s="541"/>
      <c r="AS188" s="541"/>
      <c r="AT188" s="541"/>
      <c r="AU188" s="554"/>
    </row>
    <row r="189" spans="2:53" ht="12" customHeight="1">
      <c r="B189" s="555"/>
      <c r="C189" s="481"/>
      <c r="D189" s="481"/>
      <c r="E189" s="481"/>
      <c r="F189" s="481"/>
      <c r="G189" s="481"/>
      <c r="H189" s="481"/>
      <c r="I189" s="481"/>
      <c r="J189" s="481"/>
      <c r="K189" s="481"/>
      <c r="L189" s="481"/>
      <c r="M189" s="481"/>
      <c r="N189" s="481"/>
      <c r="O189" s="481"/>
      <c r="P189" s="481"/>
      <c r="Q189" s="481"/>
      <c r="R189" s="421"/>
      <c r="S189" s="422"/>
      <c r="T189" s="541"/>
      <c r="U189" s="541"/>
      <c r="V189" s="541"/>
      <c r="W189" s="541"/>
      <c r="X189" s="541"/>
      <c r="Y189" s="541"/>
      <c r="Z189" s="557"/>
      <c r="AA189" s="481"/>
      <c r="AB189" s="481"/>
      <c r="AC189" s="481"/>
      <c r="AD189" s="481"/>
      <c r="AE189" s="481"/>
      <c r="AF189" s="481"/>
      <c r="AG189" s="481"/>
      <c r="AH189" s="481"/>
      <c r="AI189" s="481"/>
      <c r="AJ189" s="481"/>
      <c r="AK189" s="481"/>
      <c r="AL189" s="481"/>
      <c r="AM189" s="481"/>
      <c r="AN189" s="421"/>
      <c r="AO189" s="422"/>
      <c r="AP189" s="541"/>
      <c r="AQ189" s="541"/>
      <c r="AR189" s="541"/>
      <c r="AS189" s="541"/>
      <c r="AT189" s="541"/>
      <c r="AU189" s="554"/>
    </row>
    <row r="190" spans="2:53" ht="12" customHeight="1">
      <c r="B190" s="514" t="s">
        <v>299</v>
      </c>
      <c r="C190" s="479"/>
      <c r="D190" s="479"/>
      <c r="E190" s="479"/>
      <c r="F190" s="479"/>
      <c r="G190" s="479"/>
      <c r="H190" s="479"/>
      <c r="I190" s="479"/>
      <c r="J190" s="479"/>
      <c r="K190" s="479"/>
      <c r="L190" s="479"/>
      <c r="M190" s="479"/>
      <c r="N190" s="479"/>
      <c r="O190" s="479"/>
      <c r="P190" s="479"/>
      <c r="Q190" s="479"/>
      <c r="R190" s="404" t="s">
        <v>26</v>
      </c>
      <c r="S190" s="405"/>
      <c r="T190" s="541"/>
      <c r="U190" s="541"/>
      <c r="V190" s="541"/>
      <c r="W190" s="541"/>
      <c r="X190" s="541"/>
      <c r="Y190" s="541"/>
      <c r="Z190" s="403" t="s">
        <v>306</v>
      </c>
      <c r="AA190" s="404"/>
      <c r="AB190" s="404"/>
      <c r="AC190" s="404"/>
      <c r="AD190" s="404"/>
      <c r="AE190" s="404"/>
      <c r="AF190" s="404"/>
      <c r="AG190" s="404"/>
      <c r="AH190" s="404"/>
      <c r="AI190" s="404"/>
      <c r="AJ190" s="404"/>
      <c r="AK190" s="404"/>
      <c r="AL190" s="404"/>
      <c r="AM190" s="404"/>
      <c r="AN190" s="404" t="s">
        <v>139</v>
      </c>
      <c r="AO190" s="405"/>
      <c r="AP190" s="541"/>
      <c r="AQ190" s="541"/>
      <c r="AR190" s="541"/>
      <c r="AS190" s="541"/>
      <c r="AT190" s="541"/>
      <c r="AU190" s="554"/>
    </row>
    <row r="191" spans="2:53" ht="12" customHeight="1" thickBot="1">
      <c r="B191" s="555"/>
      <c r="C191" s="481"/>
      <c r="D191" s="481"/>
      <c r="E191" s="481"/>
      <c r="F191" s="481"/>
      <c r="G191" s="481"/>
      <c r="H191" s="481"/>
      <c r="I191" s="481"/>
      <c r="J191" s="481"/>
      <c r="K191" s="481"/>
      <c r="L191" s="481"/>
      <c r="M191" s="481"/>
      <c r="N191" s="481"/>
      <c r="O191" s="481"/>
      <c r="P191" s="481"/>
      <c r="Q191" s="481"/>
      <c r="R191" s="421"/>
      <c r="S191" s="422"/>
      <c r="T191" s="541"/>
      <c r="U191" s="541"/>
      <c r="V191" s="541"/>
      <c r="W191" s="541"/>
      <c r="X191" s="541"/>
      <c r="Y191" s="541"/>
      <c r="Z191" s="420"/>
      <c r="AA191" s="421"/>
      <c r="AB191" s="421"/>
      <c r="AC191" s="421"/>
      <c r="AD191" s="421"/>
      <c r="AE191" s="421"/>
      <c r="AF191" s="421"/>
      <c r="AG191" s="421"/>
      <c r="AH191" s="421"/>
      <c r="AI191" s="421"/>
      <c r="AJ191" s="421"/>
      <c r="AK191" s="421"/>
      <c r="AL191" s="421"/>
      <c r="AM191" s="421"/>
      <c r="AN191" s="421"/>
      <c r="AO191" s="422"/>
      <c r="AP191" s="541"/>
      <c r="AQ191" s="541"/>
      <c r="AR191" s="541"/>
      <c r="AS191" s="541"/>
      <c r="AT191" s="541"/>
      <c r="AU191" s="554"/>
    </row>
    <row r="192" spans="2:53" ht="12" customHeight="1">
      <c r="B192" s="73"/>
      <c r="C192" s="74"/>
      <c r="D192" s="74"/>
      <c r="E192" s="107"/>
      <c r="F192" s="417" t="s">
        <v>126</v>
      </c>
      <c r="G192" s="418"/>
      <c r="H192" s="418"/>
      <c r="I192" s="418"/>
      <c r="J192" s="419"/>
      <c r="K192" s="483"/>
      <c r="L192" s="484"/>
      <c r="M192" s="484"/>
      <c r="N192" s="484"/>
      <c r="O192" s="484"/>
      <c r="P192" s="484"/>
      <c r="Q192" s="484"/>
      <c r="R192" s="484"/>
      <c r="S192" s="484"/>
      <c r="T192" s="484"/>
      <c r="U192" s="484"/>
      <c r="V192" s="485"/>
      <c r="W192" s="486" t="s">
        <v>141</v>
      </c>
      <c r="X192" s="486"/>
      <c r="Y192" s="486"/>
      <c r="Z192" s="486"/>
      <c r="AA192" s="486"/>
      <c r="AB192" s="486"/>
      <c r="AC192" s="488" t="str">
        <f>IF($K192="","",INDEX($AX$10:$AY$52,MATCH($K192,$AX$10:$AX$52,0),2))</f>
        <v/>
      </c>
      <c r="AD192" s="488"/>
      <c r="AE192" s="488"/>
      <c r="AF192" s="488"/>
      <c r="AG192" s="488"/>
      <c r="AH192" s="488"/>
      <c r="AI192" s="488"/>
      <c r="AJ192" s="488"/>
      <c r="AK192" s="488"/>
      <c r="AL192" s="488"/>
      <c r="AM192" s="488"/>
      <c r="AN192" s="488"/>
      <c r="AO192" s="488"/>
      <c r="AP192" s="488"/>
      <c r="AQ192" s="488"/>
      <c r="AR192" s="488"/>
      <c r="AS192" s="488"/>
      <c r="AT192" s="488"/>
      <c r="AU192" s="489"/>
    </row>
    <row r="193" spans="2:47" ht="12" customHeight="1">
      <c r="B193" s="81"/>
      <c r="C193" s="41"/>
      <c r="D193" s="41"/>
      <c r="E193" s="106"/>
      <c r="F193" s="420"/>
      <c r="G193" s="421"/>
      <c r="H193" s="421"/>
      <c r="I193" s="421"/>
      <c r="J193" s="422"/>
      <c r="K193" s="254"/>
      <c r="L193" s="255"/>
      <c r="M193" s="255"/>
      <c r="N193" s="255"/>
      <c r="O193" s="255"/>
      <c r="P193" s="255"/>
      <c r="Q193" s="255"/>
      <c r="R193" s="255"/>
      <c r="S193" s="255"/>
      <c r="T193" s="255"/>
      <c r="U193" s="255"/>
      <c r="V193" s="256"/>
      <c r="W193" s="487"/>
      <c r="X193" s="487"/>
      <c r="Y193" s="487"/>
      <c r="Z193" s="487"/>
      <c r="AA193" s="487"/>
      <c r="AB193" s="487"/>
      <c r="AC193" s="490"/>
      <c r="AD193" s="490"/>
      <c r="AE193" s="490"/>
      <c r="AF193" s="490"/>
      <c r="AG193" s="490"/>
      <c r="AH193" s="490"/>
      <c r="AI193" s="490"/>
      <c r="AJ193" s="490"/>
      <c r="AK193" s="490"/>
      <c r="AL193" s="490"/>
      <c r="AM193" s="490"/>
      <c r="AN193" s="490"/>
      <c r="AO193" s="490"/>
      <c r="AP193" s="490"/>
      <c r="AQ193" s="490"/>
      <c r="AR193" s="490"/>
      <c r="AS193" s="490"/>
      <c r="AT193" s="490"/>
      <c r="AU193" s="491"/>
    </row>
    <row r="194" spans="2:47" ht="12" customHeight="1">
      <c r="B194" s="514" t="s">
        <v>294</v>
      </c>
      <c r="C194" s="479"/>
      <c r="D194" s="479"/>
      <c r="E194" s="479"/>
      <c r="F194" s="479"/>
      <c r="G194" s="479"/>
      <c r="H194" s="479"/>
      <c r="I194" s="479"/>
      <c r="J194" s="479"/>
      <c r="K194" s="479"/>
      <c r="L194" s="479"/>
      <c r="M194" s="479"/>
      <c r="N194" s="479"/>
      <c r="O194" s="479"/>
      <c r="P194" s="479"/>
      <c r="Q194" s="479"/>
      <c r="R194" s="404" t="s">
        <v>21</v>
      </c>
      <c r="S194" s="405"/>
      <c r="T194" s="541"/>
      <c r="U194" s="541"/>
      <c r="V194" s="541"/>
      <c r="W194" s="541"/>
      <c r="X194" s="541"/>
      <c r="Y194" s="541"/>
      <c r="Z194" s="403" t="s">
        <v>300</v>
      </c>
      <c r="AA194" s="404"/>
      <c r="AB194" s="404"/>
      <c r="AC194" s="404"/>
      <c r="AD194" s="404"/>
      <c r="AE194" s="404"/>
      <c r="AF194" s="404"/>
      <c r="AG194" s="404"/>
      <c r="AH194" s="404"/>
      <c r="AI194" s="404"/>
      <c r="AJ194" s="404"/>
      <c r="AK194" s="404"/>
      <c r="AL194" s="404"/>
      <c r="AM194" s="404"/>
      <c r="AN194" s="404"/>
      <c r="AO194" s="404"/>
      <c r="AP194" s="404"/>
      <c r="AQ194" s="404"/>
      <c r="AR194" s="404"/>
      <c r="AS194" s="404"/>
      <c r="AT194" s="404" t="s">
        <v>27</v>
      </c>
      <c r="AU194" s="552"/>
    </row>
    <row r="195" spans="2:47" ht="12" customHeight="1">
      <c r="B195" s="555"/>
      <c r="C195" s="481"/>
      <c r="D195" s="481"/>
      <c r="E195" s="481"/>
      <c r="F195" s="481"/>
      <c r="G195" s="481"/>
      <c r="H195" s="481"/>
      <c r="I195" s="481"/>
      <c r="J195" s="481"/>
      <c r="K195" s="481"/>
      <c r="L195" s="481"/>
      <c r="M195" s="481"/>
      <c r="N195" s="481"/>
      <c r="O195" s="481"/>
      <c r="P195" s="481"/>
      <c r="Q195" s="481"/>
      <c r="R195" s="421"/>
      <c r="S195" s="422"/>
      <c r="T195" s="541"/>
      <c r="U195" s="541"/>
      <c r="V195" s="541"/>
      <c r="W195" s="541"/>
      <c r="X195" s="541"/>
      <c r="Y195" s="541"/>
      <c r="Z195" s="420"/>
      <c r="AA195" s="421"/>
      <c r="AB195" s="421"/>
      <c r="AC195" s="421"/>
      <c r="AD195" s="421"/>
      <c r="AE195" s="421"/>
      <c r="AF195" s="421"/>
      <c r="AG195" s="421"/>
      <c r="AH195" s="421"/>
      <c r="AI195" s="421"/>
      <c r="AJ195" s="421"/>
      <c r="AK195" s="421"/>
      <c r="AL195" s="421"/>
      <c r="AM195" s="421"/>
      <c r="AN195" s="421"/>
      <c r="AO195" s="421"/>
      <c r="AP195" s="421"/>
      <c r="AQ195" s="421"/>
      <c r="AR195" s="421"/>
      <c r="AS195" s="421"/>
      <c r="AT195" s="421"/>
      <c r="AU195" s="553"/>
    </row>
    <row r="196" spans="2:47" ht="12" customHeight="1">
      <c r="B196" s="514" t="s">
        <v>295</v>
      </c>
      <c r="C196" s="479"/>
      <c r="D196" s="479"/>
      <c r="E196" s="479"/>
      <c r="F196" s="479"/>
      <c r="G196" s="479"/>
      <c r="H196" s="479"/>
      <c r="I196" s="479"/>
      <c r="J196" s="479"/>
      <c r="K196" s="479"/>
      <c r="L196" s="479"/>
      <c r="M196" s="479"/>
      <c r="N196" s="479"/>
      <c r="O196" s="479"/>
      <c r="P196" s="479"/>
      <c r="Q196" s="479"/>
      <c r="R196" s="404" t="s">
        <v>22</v>
      </c>
      <c r="S196" s="405"/>
      <c r="T196" s="541"/>
      <c r="U196" s="541"/>
      <c r="V196" s="541"/>
      <c r="W196" s="541"/>
      <c r="X196" s="541"/>
      <c r="Y196" s="541"/>
      <c r="Z196" s="556" t="s">
        <v>301</v>
      </c>
      <c r="AA196" s="479"/>
      <c r="AB196" s="479"/>
      <c r="AC196" s="479"/>
      <c r="AD196" s="479"/>
      <c r="AE196" s="479"/>
      <c r="AF196" s="479"/>
      <c r="AG196" s="479"/>
      <c r="AH196" s="479"/>
      <c r="AI196" s="479"/>
      <c r="AJ196" s="479"/>
      <c r="AK196" s="479"/>
      <c r="AL196" s="479"/>
      <c r="AM196" s="479"/>
      <c r="AN196" s="404" t="s">
        <v>120</v>
      </c>
      <c r="AO196" s="405"/>
      <c r="AP196" s="541"/>
      <c r="AQ196" s="541"/>
      <c r="AR196" s="541"/>
      <c r="AS196" s="541"/>
      <c r="AT196" s="541"/>
      <c r="AU196" s="554"/>
    </row>
    <row r="197" spans="2:47" ht="12" customHeight="1">
      <c r="B197" s="555"/>
      <c r="C197" s="481"/>
      <c r="D197" s="481"/>
      <c r="E197" s="481"/>
      <c r="F197" s="481"/>
      <c r="G197" s="481"/>
      <c r="H197" s="481"/>
      <c r="I197" s="481"/>
      <c r="J197" s="481"/>
      <c r="K197" s="481"/>
      <c r="L197" s="481"/>
      <c r="M197" s="481"/>
      <c r="N197" s="481"/>
      <c r="O197" s="481"/>
      <c r="P197" s="481"/>
      <c r="Q197" s="481"/>
      <c r="R197" s="421"/>
      <c r="S197" s="422"/>
      <c r="T197" s="541"/>
      <c r="U197" s="541"/>
      <c r="V197" s="541"/>
      <c r="W197" s="541"/>
      <c r="X197" s="541"/>
      <c r="Y197" s="541"/>
      <c r="Z197" s="557"/>
      <c r="AA197" s="481"/>
      <c r="AB197" s="481"/>
      <c r="AC197" s="481"/>
      <c r="AD197" s="481"/>
      <c r="AE197" s="481"/>
      <c r="AF197" s="481"/>
      <c r="AG197" s="481"/>
      <c r="AH197" s="481"/>
      <c r="AI197" s="481"/>
      <c r="AJ197" s="481"/>
      <c r="AK197" s="481"/>
      <c r="AL197" s="481"/>
      <c r="AM197" s="481"/>
      <c r="AN197" s="421"/>
      <c r="AO197" s="422"/>
      <c r="AP197" s="541"/>
      <c r="AQ197" s="541"/>
      <c r="AR197" s="541"/>
      <c r="AS197" s="541"/>
      <c r="AT197" s="541"/>
      <c r="AU197" s="554"/>
    </row>
    <row r="198" spans="2:47" ht="12" customHeight="1">
      <c r="B198" s="514" t="s">
        <v>296</v>
      </c>
      <c r="C198" s="479"/>
      <c r="D198" s="479"/>
      <c r="E198" s="479"/>
      <c r="F198" s="479"/>
      <c r="G198" s="479"/>
      <c r="H198" s="479"/>
      <c r="I198" s="479"/>
      <c r="J198" s="479"/>
      <c r="K198" s="479"/>
      <c r="L198" s="479"/>
      <c r="M198" s="479"/>
      <c r="N198" s="479"/>
      <c r="O198" s="479"/>
      <c r="P198" s="479"/>
      <c r="Q198" s="479"/>
      <c r="R198" s="404" t="s">
        <v>23</v>
      </c>
      <c r="S198" s="405"/>
      <c r="T198" s="541"/>
      <c r="U198" s="541"/>
      <c r="V198" s="541"/>
      <c r="W198" s="541"/>
      <c r="X198" s="541"/>
      <c r="Y198" s="541"/>
      <c r="Z198" s="490" t="s">
        <v>302</v>
      </c>
      <c r="AA198" s="490"/>
      <c r="AB198" s="490"/>
      <c r="AC198" s="490"/>
      <c r="AD198" s="490"/>
      <c r="AE198" s="490"/>
      <c r="AF198" s="558" t="s">
        <v>303</v>
      </c>
      <c r="AG198" s="559"/>
      <c r="AH198" s="559"/>
      <c r="AI198" s="559"/>
      <c r="AJ198" s="559"/>
      <c r="AK198" s="559"/>
      <c r="AL198" s="559"/>
      <c r="AM198" s="559"/>
      <c r="AN198" s="404" t="s">
        <v>122</v>
      </c>
      <c r="AO198" s="405"/>
      <c r="AP198" s="541"/>
      <c r="AQ198" s="541"/>
      <c r="AR198" s="541"/>
      <c r="AS198" s="541"/>
      <c r="AT198" s="541"/>
      <c r="AU198" s="554"/>
    </row>
    <row r="199" spans="2:47" ht="12" customHeight="1">
      <c r="B199" s="555"/>
      <c r="C199" s="481"/>
      <c r="D199" s="481"/>
      <c r="E199" s="481"/>
      <c r="F199" s="481"/>
      <c r="G199" s="481"/>
      <c r="H199" s="481"/>
      <c r="I199" s="481"/>
      <c r="J199" s="481"/>
      <c r="K199" s="481"/>
      <c r="L199" s="481"/>
      <c r="M199" s="481"/>
      <c r="N199" s="481"/>
      <c r="O199" s="481"/>
      <c r="P199" s="481"/>
      <c r="Q199" s="481"/>
      <c r="R199" s="421"/>
      <c r="S199" s="422"/>
      <c r="T199" s="541"/>
      <c r="U199" s="541"/>
      <c r="V199" s="541"/>
      <c r="W199" s="541"/>
      <c r="X199" s="541"/>
      <c r="Y199" s="541"/>
      <c r="Z199" s="490"/>
      <c r="AA199" s="490"/>
      <c r="AB199" s="490"/>
      <c r="AC199" s="490"/>
      <c r="AD199" s="490"/>
      <c r="AE199" s="490"/>
      <c r="AF199" s="560"/>
      <c r="AG199" s="561"/>
      <c r="AH199" s="561"/>
      <c r="AI199" s="561"/>
      <c r="AJ199" s="561"/>
      <c r="AK199" s="561"/>
      <c r="AL199" s="561"/>
      <c r="AM199" s="561"/>
      <c r="AN199" s="421"/>
      <c r="AO199" s="422"/>
      <c r="AP199" s="541"/>
      <c r="AQ199" s="541"/>
      <c r="AR199" s="541"/>
      <c r="AS199" s="541"/>
      <c r="AT199" s="541"/>
      <c r="AU199" s="554"/>
    </row>
    <row r="200" spans="2:47" ht="12" customHeight="1">
      <c r="B200" s="514" t="s">
        <v>297</v>
      </c>
      <c r="C200" s="479"/>
      <c r="D200" s="479"/>
      <c r="E200" s="479"/>
      <c r="F200" s="479"/>
      <c r="G200" s="479"/>
      <c r="H200" s="479"/>
      <c r="I200" s="479"/>
      <c r="J200" s="479"/>
      <c r="K200" s="479"/>
      <c r="L200" s="479"/>
      <c r="M200" s="479"/>
      <c r="N200" s="479"/>
      <c r="O200" s="479"/>
      <c r="P200" s="479"/>
      <c r="Q200" s="479"/>
      <c r="R200" s="404" t="s">
        <v>24</v>
      </c>
      <c r="S200" s="405"/>
      <c r="T200" s="541"/>
      <c r="U200" s="541"/>
      <c r="V200" s="541"/>
      <c r="W200" s="541"/>
      <c r="X200" s="541"/>
      <c r="Y200" s="541"/>
      <c r="Z200" s="490"/>
      <c r="AA200" s="490"/>
      <c r="AB200" s="490"/>
      <c r="AC200" s="490"/>
      <c r="AD200" s="490"/>
      <c r="AE200" s="490"/>
      <c r="AF200" s="558" t="s">
        <v>307</v>
      </c>
      <c r="AG200" s="559"/>
      <c r="AH200" s="559"/>
      <c r="AI200" s="559"/>
      <c r="AJ200" s="559"/>
      <c r="AK200" s="559"/>
      <c r="AL200" s="559"/>
      <c r="AM200" s="559"/>
      <c r="AN200" s="404" t="s">
        <v>304</v>
      </c>
      <c r="AO200" s="405"/>
      <c r="AP200" s="541"/>
      <c r="AQ200" s="541"/>
      <c r="AR200" s="541"/>
      <c r="AS200" s="541"/>
      <c r="AT200" s="541"/>
      <c r="AU200" s="554"/>
    </row>
    <row r="201" spans="2:47" ht="12" customHeight="1">
      <c r="B201" s="555"/>
      <c r="C201" s="481"/>
      <c r="D201" s="481"/>
      <c r="E201" s="481"/>
      <c r="F201" s="481"/>
      <c r="G201" s="481"/>
      <c r="H201" s="481"/>
      <c r="I201" s="481"/>
      <c r="J201" s="481"/>
      <c r="K201" s="481"/>
      <c r="L201" s="481"/>
      <c r="M201" s="481"/>
      <c r="N201" s="481"/>
      <c r="O201" s="481"/>
      <c r="P201" s="481"/>
      <c r="Q201" s="481"/>
      <c r="R201" s="421"/>
      <c r="S201" s="422"/>
      <c r="T201" s="541"/>
      <c r="U201" s="541"/>
      <c r="V201" s="541"/>
      <c r="W201" s="541"/>
      <c r="X201" s="541"/>
      <c r="Y201" s="541"/>
      <c r="Z201" s="490"/>
      <c r="AA201" s="490"/>
      <c r="AB201" s="490"/>
      <c r="AC201" s="490"/>
      <c r="AD201" s="490"/>
      <c r="AE201" s="490"/>
      <c r="AF201" s="560"/>
      <c r="AG201" s="561"/>
      <c r="AH201" s="561"/>
      <c r="AI201" s="561"/>
      <c r="AJ201" s="561"/>
      <c r="AK201" s="561"/>
      <c r="AL201" s="561"/>
      <c r="AM201" s="561"/>
      <c r="AN201" s="421"/>
      <c r="AO201" s="422"/>
      <c r="AP201" s="541"/>
      <c r="AQ201" s="541"/>
      <c r="AR201" s="541"/>
      <c r="AS201" s="541"/>
      <c r="AT201" s="541"/>
      <c r="AU201" s="554"/>
    </row>
    <row r="202" spans="2:47" ht="12" customHeight="1">
      <c r="B202" s="514" t="s">
        <v>298</v>
      </c>
      <c r="C202" s="479"/>
      <c r="D202" s="479"/>
      <c r="E202" s="479"/>
      <c r="F202" s="479"/>
      <c r="G202" s="479"/>
      <c r="H202" s="479"/>
      <c r="I202" s="479"/>
      <c r="J202" s="479"/>
      <c r="K202" s="479"/>
      <c r="L202" s="479"/>
      <c r="M202" s="479"/>
      <c r="N202" s="479"/>
      <c r="O202" s="479"/>
      <c r="P202" s="479"/>
      <c r="Q202" s="479"/>
      <c r="R202" s="404" t="s">
        <v>25</v>
      </c>
      <c r="S202" s="405"/>
      <c r="T202" s="541"/>
      <c r="U202" s="541"/>
      <c r="V202" s="541"/>
      <c r="W202" s="541"/>
      <c r="X202" s="541"/>
      <c r="Y202" s="541"/>
      <c r="Z202" s="556" t="s">
        <v>305</v>
      </c>
      <c r="AA202" s="479"/>
      <c r="AB202" s="479"/>
      <c r="AC202" s="479"/>
      <c r="AD202" s="479"/>
      <c r="AE202" s="479"/>
      <c r="AF202" s="479"/>
      <c r="AG202" s="479"/>
      <c r="AH202" s="479"/>
      <c r="AI202" s="479"/>
      <c r="AJ202" s="479"/>
      <c r="AK202" s="479"/>
      <c r="AL202" s="479"/>
      <c r="AM202" s="479"/>
      <c r="AN202" s="404" t="s">
        <v>105</v>
      </c>
      <c r="AO202" s="405"/>
      <c r="AP202" s="541"/>
      <c r="AQ202" s="541"/>
      <c r="AR202" s="541"/>
      <c r="AS202" s="541"/>
      <c r="AT202" s="541"/>
      <c r="AU202" s="554"/>
    </row>
    <row r="203" spans="2:47" ht="12" customHeight="1">
      <c r="B203" s="555"/>
      <c r="C203" s="481"/>
      <c r="D203" s="481"/>
      <c r="E203" s="481"/>
      <c r="F203" s="481"/>
      <c r="G203" s="481"/>
      <c r="H203" s="481"/>
      <c r="I203" s="481"/>
      <c r="J203" s="481"/>
      <c r="K203" s="481"/>
      <c r="L203" s="481"/>
      <c r="M203" s="481"/>
      <c r="N203" s="481"/>
      <c r="O203" s="481"/>
      <c r="P203" s="481"/>
      <c r="Q203" s="481"/>
      <c r="R203" s="421"/>
      <c r="S203" s="422"/>
      <c r="T203" s="541"/>
      <c r="U203" s="541"/>
      <c r="V203" s="541"/>
      <c r="W203" s="541"/>
      <c r="X203" s="541"/>
      <c r="Y203" s="541"/>
      <c r="Z203" s="557"/>
      <c r="AA203" s="481"/>
      <c r="AB203" s="481"/>
      <c r="AC203" s="481"/>
      <c r="AD203" s="481"/>
      <c r="AE203" s="481"/>
      <c r="AF203" s="481"/>
      <c r="AG203" s="481"/>
      <c r="AH203" s="481"/>
      <c r="AI203" s="481"/>
      <c r="AJ203" s="481"/>
      <c r="AK203" s="481"/>
      <c r="AL203" s="481"/>
      <c r="AM203" s="481"/>
      <c r="AN203" s="421"/>
      <c r="AO203" s="422"/>
      <c r="AP203" s="541"/>
      <c r="AQ203" s="541"/>
      <c r="AR203" s="541"/>
      <c r="AS203" s="541"/>
      <c r="AT203" s="541"/>
      <c r="AU203" s="554"/>
    </row>
    <row r="204" spans="2:47" ht="12" customHeight="1">
      <c r="B204" s="514" t="s">
        <v>299</v>
      </c>
      <c r="C204" s="479"/>
      <c r="D204" s="479"/>
      <c r="E204" s="479"/>
      <c r="F204" s="479"/>
      <c r="G204" s="479"/>
      <c r="H204" s="479"/>
      <c r="I204" s="479"/>
      <c r="J204" s="479"/>
      <c r="K204" s="479"/>
      <c r="L204" s="479"/>
      <c r="M204" s="479"/>
      <c r="N204" s="479"/>
      <c r="O204" s="479"/>
      <c r="P204" s="479"/>
      <c r="Q204" s="479"/>
      <c r="R204" s="404" t="s">
        <v>26</v>
      </c>
      <c r="S204" s="405"/>
      <c r="T204" s="541"/>
      <c r="U204" s="541"/>
      <c r="V204" s="541"/>
      <c r="W204" s="541"/>
      <c r="X204" s="541"/>
      <c r="Y204" s="541"/>
      <c r="Z204" s="403" t="s">
        <v>306</v>
      </c>
      <c r="AA204" s="404"/>
      <c r="AB204" s="404"/>
      <c r="AC204" s="404"/>
      <c r="AD204" s="404"/>
      <c r="AE204" s="404"/>
      <c r="AF204" s="404"/>
      <c r="AG204" s="404"/>
      <c r="AH204" s="404"/>
      <c r="AI204" s="404"/>
      <c r="AJ204" s="404"/>
      <c r="AK204" s="404"/>
      <c r="AL204" s="404"/>
      <c r="AM204" s="404"/>
      <c r="AN204" s="404" t="s">
        <v>139</v>
      </c>
      <c r="AO204" s="405"/>
      <c r="AP204" s="541"/>
      <c r="AQ204" s="541"/>
      <c r="AR204" s="541"/>
      <c r="AS204" s="541"/>
      <c r="AT204" s="541"/>
      <c r="AU204" s="554"/>
    </row>
    <row r="205" spans="2:47" ht="12" customHeight="1" thickBot="1">
      <c r="B205" s="562"/>
      <c r="C205" s="563"/>
      <c r="D205" s="563"/>
      <c r="E205" s="563"/>
      <c r="F205" s="563"/>
      <c r="G205" s="563"/>
      <c r="H205" s="563"/>
      <c r="I205" s="563"/>
      <c r="J205" s="563"/>
      <c r="K205" s="563"/>
      <c r="L205" s="563"/>
      <c r="M205" s="563"/>
      <c r="N205" s="563"/>
      <c r="O205" s="563"/>
      <c r="P205" s="563"/>
      <c r="Q205" s="563"/>
      <c r="R205" s="413"/>
      <c r="S205" s="414"/>
      <c r="T205" s="564"/>
      <c r="U205" s="564"/>
      <c r="V205" s="564"/>
      <c r="W205" s="564"/>
      <c r="X205" s="564"/>
      <c r="Y205" s="564"/>
      <c r="Z205" s="412"/>
      <c r="AA205" s="413"/>
      <c r="AB205" s="413"/>
      <c r="AC205" s="413"/>
      <c r="AD205" s="413"/>
      <c r="AE205" s="413"/>
      <c r="AF205" s="413"/>
      <c r="AG205" s="413"/>
      <c r="AH205" s="413"/>
      <c r="AI205" s="413"/>
      <c r="AJ205" s="413"/>
      <c r="AK205" s="413"/>
      <c r="AL205" s="413"/>
      <c r="AM205" s="413"/>
      <c r="AN205" s="413"/>
      <c r="AO205" s="414"/>
      <c r="AP205" s="564"/>
      <c r="AQ205" s="564"/>
      <c r="AR205" s="564"/>
      <c r="AS205" s="564"/>
      <c r="AT205" s="564"/>
      <c r="AU205" s="565"/>
    </row>
    <row r="206" spans="2:47" ht="12" customHeight="1">
      <c r="B206" s="34"/>
      <c r="C206" s="34"/>
      <c r="D206" s="34"/>
      <c r="E206" s="34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3"/>
      <c r="T206" s="103"/>
      <c r="U206" s="103"/>
      <c r="V206" s="103"/>
      <c r="W206" s="103"/>
      <c r="X206" s="103"/>
      <c r="Y206" s="69"/>
      <c r="Z206" s="69"/>
      <c r="AA206" s="69"/>
      <c r="AB206" s="69"/>
      <c r="AC206" s="69"/>
      <c r="AD206" s="69"/>
      <c r="AE206" s="104"/>
      <c r="AF206" s="104"/>
      <c r="AG206" s="104"/>
      <c r="AH206" s="104"/>
      <c r="AI206" s="101"/>
      <c r="AJ206" s="36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</row>
    <row r="207" spans="2:47" ht="12" customHeight="1">
      <c r="B207" s="34"/>
      <c r="C207" s="34"/>
      <c r="D207" s="34"/>
      <c r="E207" s="34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3"/>
      <c r="T207" s="103"/>
      <c r="U207" s="103"/>
      <c r="V207" s="103"/>
      <c r="W207" s="103"/>
      <c r="X207" s="103"/>
      <c r="Y207" s="69"/>
      <c r="Z207" s="69"/>
      <c r="AA207" s="69"/>
      <c r="AB207" s="69"/>
      <c r="AC207" s="69"/>
      <c r="AD207" s="69"/>
      <c r="AE207" s="104"/>
      <c r="AF207" s="104"/>
      <c r="AG207" s="104"/>
      <c r="AH207" s="104"/>
      <c r="AI207" s="33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</row>
    <row r="208" spans="2:47" ht="12" customHeight="1"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9"/>
      <c r="AA208" s="9"/>
      <c r="AB208" s="9"/>
      <c r="AC208" s="9"/>
      <c r="AD208" s="9"/>
      <c r="AE208" s="9"/>
      <c r="AF208" s="36"/>
      <c r="AG208" s="34"/>
      <c r="AH208" s="34"/>
      <c r="AI208" s="36"/>
      <c r="AJ208" s="34"/>
      <c r="AK208" s="34"/>
      <c r="AL208" s="34"/>
      <c r="AM208" s="34"/>
      <c r="AN208" s="34"/>
      <c r="AO208" s="34"/>
      <c r="AP208" s="93"/>
      <c r="AQ208" s="93"/>
      <c r="AR208" s="93"/>
      <c r="AS208" s="93"/>
      <c r="AT208" s="93"/>
      <c r="AU208" s="30"/>
    </row>
    <row r="209" spans="2:53" ht="12" customHeight="1"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9"/>
      <c r="AA209" s="9"/>
      <c r="AB209" s="9"/>
      <c r="AC209" s="9"/>
      <c r="AD209" s="9"/>
      <c r="AE209" s="9"/>
      <c r="AF209" s="69"/>
      <c r="AG209" s="69"/>
      <c r="AH209" s="109"/>
      <c r="AI209" s="109"/>
      <c r="AJ209" s="109"/>
      <c r="AK209" s="109"/>
      <c r="AL209" s="109"/>
      <c r="AM209" s="109"/>
      <c r="AN209" s="109"/>
      <c r="AO209" s="109"/>
      <c r="AP209" s="109"/>
      <c r="AQ209" s="109"/>
      <c r="AR209" s="109"/>
      <c r="AS209" s="109"/>
      <c r="AT209" s="109"/>
      <c r="AU209" s="109"/>
    </row>
    <row r="210" spans="2:53" ht="12" customHeight="1"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6"/>
      <c r="AF210" s="36"/>
      <c r="AG210" s="34"/>
      <c r="AH210" s="34"/>
      <c r="AI210" s="36"/>
      <c r="AJ210" s="34"/>
      <c r="AK210" s="34"/>
      <c r="AL210" s="34"/>
      <c r="AM210" s="34"/>
      <c r="AN210" s="34"/>
      <c r="AO210" s="34"/>
      <c r="AP210" s="93"/>
      <c r="AQ210" s="93"/>
      <c r="AR210" s="93"/>
      <c r="AS210" s="93"/>
      <c r="AT210" s="93"/>
      <c r="AU210" s="30"/>
    </row>
    <row r="211" spans="2:53" ht="12" customHeight="1"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69"/>
      <c r="AA211" s="69"/>
      <c r="AB211" s="69"/>
      <c r="AC211" s="69"/>
      <c r="AD211" s="69"/>
      <c r="AE211" s="69"/>
      <c r="AF211" s="69"/>
      <c r="AG211" s="69"/>
      <c r="AH211" s="109"/>
      <c r="AI211" s="109"/>
      <c r="AJ211" s="109"/>
      <c r="AK211" s="109"/>
      <c r="AL211" s="109"/>
      <c r="AM211" s="109"/>
      <c r="AN211" s="109"/>
      <c r="AO211" s="109"/>
      <c r="AP211" s="109"/>
      <c r="AQ211" s="109"/>
      <c r="AR211" s="109"/>
      <c r="AS211" s="109"/>
      <c r="AT211" s="109"/>
      <c r="AU211" s="109"/>
    </row>
    <row r="212" spans="2:53" ht="12" customHeight="1"/>
    <row r="213" spans="2:53" ht="12" customHeight="1"/>
    <row r="214" spans="2:53" ht="12" customHeight="1" thickBot="1"/>
    <row r="215" spans="2:53" ht="12" customHeight="1">
      <c r="K215" s="34"/>
      <c r="L215" s="34"/>
      <c r="M215" s="34"/>
      <c r="N215" s="425"/>
      <c r="O215" s="425"/>
      <c r="P215" s="425"/>
      <c r="Q215" s="425"/>
      <c r="R215" s="425"/>
      <c r="S215" s="425"/>
      <c r="T215" s="34"/>
      <c r="U215" s="34"/>
      <c r="V215" s="34"/>
      <c r="W215" s="499" t="s">
        <v>140</v>
      </c>
      <c r="X215" s="10"/>
      <c r="Y215" s="10"/>
      <c r="Z215" s="10"/>
      <c r="AA215" s="10"/>
      <c r="AB215" s="10"/>
      <c r="AC215" s="10"/>
      <c r="AD215" s="10"/>
      <c r="AE215" s="431" t="s">
        <v>124</v>
      </c>
      <c r="AF215" s="432"/>
      <c r="AG215" s="294" t="s">
        <v>17</v>
      </c>
      <c r="AH215" s="295"/>
      <c r="AI215" s="295"/>
      <c r="AJ215" s="431" t="s">
        <v>77</v>
      </c>
      <c r="AK215" s="201"/>
      <c r="AL215" s="432"/>
      <c r="AM215" s="431" t="s">
        <v>133</v>
      </c>
      <c r="AN215" s="432"/>
      <c r="AO215" s="433" t="s">
        <v>90</v>
      </c>
      <c r="AP215" s="433"/>
      <c r="AQ215" s="433"/>
      <c r="AR215" s="433"/>
      <c r="AS215" s="433"/>
      <c r="AT215" s="434" t="s">
        <v>91</v>
      </c>
      <c r="AU215" s="435"/>
    </row>
    <row r="216" spans="2:53" ht="12" customHeight="1">
      <c r="B216" s="498" t="s">
        <v>292</v>
      </c>
      <c r="C216" s="498"/>
      <c r="D216" s="498"/>
      <c r="E216" s="498"/>
      <c r="F216" s="498"/>
      <c r="G216" s="498"/>
      <c r="H216" s="498"/>
      <c r="I216" s="498"/>
      <c r="J216" s="498"/>
      <c r="K216" s="498"/>
      <c r="L216" s="498"/>
      <c r="M216" s="498"/>
      <c r="N216" s="498"/>
      <c r="O216" s="498"/>
      <c r="P216" s="498"/>
      <c r="Q216" s="498"/>
      <c r="R216" s="498"/>
      <c r="S216" s="498"/>
      <c r="T216" s="498"/>
      <c r="U216" s="498"/>
      <c r="V216" s="498"/>
      <c r="W216" s="500"/>
      <c r="X216" s="401" t="str">
        <f>IF('事業所税の申告書（第44号様式）'!$B$15="","",'事業所税の申告書（第44号様式）'!$B$15)</f>
        <v/>
      </c>
      <c r="Y216" s="402"/>
      <c r="Z216" s="402"/>
      <c r="AA216" s="402"/>
      <c r="AB216" s="402"/>
      <c r="AC216" s="402"/>
      <c r="AD216" s="52" t="s">
        <v>99</v>
      </c>
      <c r="AE216" s="437" t="s">
        <v>130</v>
      </c>
      <c r="AF216" s="438"/>
      <c r="AG216" s="230" t="str">
        <f>CONCATENATE('事業所税の申告書（第44号様式）'!$V$4,'事業所税の申告書（第44号様式）'!$W$4,'事業所税の申告書（第44号様式）'!$X$4,'事業所税の申告書（第44号様式）'!$Y$4,'事業所税の申告書（第44号様式）'!$Z$4,'事業所税の申告書（第44号様式）'!$AA$4)</f>
        <v/>
      </c>
      <c r="AH216" s="217"/>
      <c r="AI216" s="217"/>
      <c r="AJ216" s="230"/>
      <c r="AK216" s="217"/>
      <c r="AL216" s="218"/>
      <c r="AM216" s="230"/>
      <c r="AN216" s="218"/>
      <c r="AO216" s="441" t="str">
        <f>CONCATENATE('事業所税の申告書（第44号様式）'!$AK$4,'事業所税の申告書（第44号様式）'!$AL$4,'事業所税の申告書（第44号様式）'!$AM$4,'事業所税の申告書（第44号様式）'!$Z$4,'事業所税の申告書（第44号様式）'!$AO$4,'事業所税の申告書（第44号様式）'!$AP$4,'事業所税の申告書（第44号様式）'!$AQ$4,'事業所税の申告書（第44号様式）'!$AR$4,'事業所税の申告書（第44号様式）'!$AS$4)</f>
        <v/>
      </c>
      <c r="AP216" s="441"/>
      <c r="AQ216" s="441"/>
      <c r="AR216" s="441"/>
      <c r="AS216" s="441"/>
      <c r="AT216" s="230"/>
      <c r="AU216" s="259"/>
      <c r="AV216" s="245" t="s">
        <v>148</v>
      </c>
    </row>
    <row r="217" spans="2:53" ht="12" customHeight="1">
      <c r="B217" s="498"/>
      <c r="C217" s="498"/>
      <c r="D217" s="498"/>
      <c r="E217" s="498"/>
      <c r="F217" s="498"/>
      <c r="G217" s="498"/>
      <c r="H217" s="498"/>
      <c r="I217" s="498"/>
      <c r="J217" s="498"/>
      <c r="K217" s="498"/>
      <c r="L217" s="498"/>
      <c r="M217" s="498"/>
      <c r="N217" s="498"/>
      <c r="O217" s="498"/>
      <c r="P217" s="498"/>
      <c r="Q217" s="498"/>
      <c r="R217" s="498"/>
      <c r="S217" s="498"/>
      <c r="T217" s="498"/>
      <c r="U217" s="498"/>
      <c r="V217" s="498"/>
      <c r="W217" s="500"/>
      <c r="X217" s="31"/>
      <c r="Y217" s="30"/>
      <c r="Z217" s="30"/>
      <c r="AA217" s="30"/>
      <c r="AB217" s="30"/>
      <c r="AC217" s="30"/>
      <c r="AD217" s="30"/>
      <c r="AE217" s="439"/>
      <c r="AF217" s="440"/>
      <c r="AG217" s="231"/>
      <c r="AH217" s="263"/>
      <c r="AI217" s="263"/>
      <c r="AJ217" s="231"/>
      <c r="AK217" s="263"/>
      <c r="AL217" s="232"/>
      <c r="AM217" s="231"/>
      <c r="AN217" s="232"/>
      <c r="AO217" s="441"/>
      <c r="AP217" s="441"/>
      <c r="AQ217" s="441"/>
      <c r="AR217" s="441"/>
      <c r="AS217" s="441"/>
      <c r="AT217" s="231"/>
      <c r="AU217" s="260"/>
      <c r="AV217" s="245"/>
    </row>
    <row r="218" spans="2:53" ht="12" customHeight="1">
      <c r="B218" s="34"/>
      <c r="C218" s="34"/>
      <c r="D218" s="34"/>
      <c r="E218" s="34"/>
      <c r="F218" s="34"/>
      <c r="G218" s="34"/>
      <c r="H218" s="34"/>
      <c r="I218" s="34"/>
      <c r="J218" s="34"/>
      <c r="K218" s="99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500"/>
      <c r="X218" s="401" t="str">
        <f>IF('事業所税の申告書（第44号様式）'!$K$15="","",'事業所税の申告書（第44号様式）'!$K$15)</f>
        <v/>
      </c>
      <c r="Y218" s="402"/>
      <c r="Z218" s="402"/>
      <c r="AA218" s="402"/>
      <c r="AB218" s="402"/>
      <c r="AC218" s="402"/>
      <c r="AD218" s="53" t="s">
        <v>100</v>
      </c>
      <c r="AE218" s="403" t="s">
        <v>106</v>
      </c>
      <c r="AF218" s="404"/>
      <c r="AG218" s="404"/>
      <c r="AH218" s="405"/>
      <c r="AI218" s="406" t="str">
        <f>IF('事業所税の申告書（第44号様式）'!$F$9="","",'事業所税の申告書（第44号様式）'!$F$9)</f>
        <v/>
      </c>
      <c r="AJ218" s="407"/>
      <c r="AK218" s="407"/>
      <c r="AL218" s="407"/>
      <c r="AM218" s="407"/>
      <c r="AN218" s="407"/>
      <c r="AO218" s="407"/>
      <c r="AP218" s="407"/>
      <c r="AQ218" s="407"/>
      <c r="AR218" s="407"/>
      <c r="AS218" s="407"/>
      <c r="AT218" s="407"/>
      <c r="AU218" s="408"/>
      <c r="AV218" s="245"/>
    </row>
    <row r="219" spans="2:53" ht="12" customHeight="1" thickBot="1">
      <c r="B219" s="34"/>
      <c r="C219" s="34"/>
      <c r="D219" s="34"/>
      <c r="E219" s="34"/>
      <c r="F219" s="34"/>
      <c r="G219" s="34"/>
      <c r="H219" s="34"/>
      <c r="I219" s="34"/>
      <c r="J219" s="34"/>
      <c r="K219" s="72"/>
      <c r="L219" s="72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500"/>
      <c r="X219" s="34"/>
      <c r="Y219" s="34"/>
      <c r="Z219" s="34"/>
      <c r="AA219" s="34"/>
      <c r="AB219" s="34"/>
      <c r="AC219" s="34"/>
      <c r="AD219" s="57"/>
      <c r="AE219" s="424" t="s">
        <v>107</v>
      </c>
      <c r="AF219" s="425"/>
      <c r="AG219" s="425"/>
      <c r="AH219" s="426"/>
      <c r="AI219" s="453"/>
      <c r="AJ219" s="454"/>
      <c r="AK219" s="454"/>
      <c r="AL219" s="454"/>
      <c r="AM219" s="454"/>
      <c r="AN219" s="454"/>
      <c r="AO219" s="454"/>
      <c r="AP219" s="454"/>
      <c r="AQ219" s="454"/>
      <c r="AR219" s="454"/>
      <c r="AS219" s="454"/>
      <c r="AT219" s="454"/>
      <c r="AU219" s="455"/>
      <c r="AV219" s="245"/>
    </row>
    <row r="220" spans="2:53" ht="12" customHeight="1">
      <c r="B220" s="73"/>
      <c r="C220" s="74"/>
      <c r="D220" s="74"/>
      <c r="E220" s="107"/>
      <c r="F220" s="417" t="s">
        <v>126</v>
      </c>
      <c r="G220" s="418"/>
      <c r="H220" s="418"/>
      <c r="I220" s="418"/>
      <c r="J220" s="419"/>
      <c r="K220" s="483"/>
      <c r="L220" s="484"/>
      <c r="M220" s="484"/>
      <c r="N220" s="484"/>
      <c r="O220" s="484"/>
      <c r="P220" s="484"/>
      <c r="Q220" s="484"/>
      <c r="R220" s="484"/>
      <c r="S220" s="484"/>
      <c r="T220" s="484"/>
      <c r="U220" s="484"/>
      <c r="V220" s="485"/>
      <c r="W220" s="486" t="s">
        <v>141</v>
      </c>
      <c r="X220" s="486"/>
      <c r="Y220" s="486"/>
      <c r="Z220" s="486"/>
      <c r="AA220" s="486"/>
      <c r="AB220" s="486"/>
      <c r="AC220" s="488" t="str">
        <f>IF($K220="","",INDEX($AX$10:$AY$52,MATCH($K220,$AX$10:$AX$52,0),2))</f>
        <v/>
      </c>
      <c r="AD220" s="488"/>
      <c r="AE220" s="488"/>
      <c r="AF220" s="488"/>
      <c r="AG220" s="488"/>
      <c r="AH220" s="488"/>
      <c r="AI220" s="488"/>
      <c r="AJ220" s="488"/>
      <c r="AK220" s="488"/>
      <c r="AL220" s="488"/>
      <c r="AM220" s="488"/>
      <c r="AN220" s="488"/>
      <c r="AO220" s="488"/>
      <c r="AP220" s="488"/>
      <c r="AQ220" s="488"/>
      <c r="AR220" s="488"/>
      <c r="AS220" s="488"/>
      <c r="AT220" s="488"/>
      <c r="AU220" s="489"/>
      <c r="AV220" s="245"/>
    </row>
    <row r="221" spans="2:53" ht="12" customHeight="1">
      <c r="B221" s="81"/>
      <c r="C221" s="41"/>
      <c r="D221" s="41"/>
      <c r="E221" s="106"/>
      <c r="F221" s="420"/>
      <c r="G221" s="421"/>
      <c r="H221" s="421"/>
      <c r="I221" s="421"/>
      <c r="J221" s="422"/>
      <c r="K221" s="254"/>
      <c r="L221" s="255"/>
      <c r="M221" s="255"/>
      <c r="N221" s="255"/>
      <c r="O221" s="255"/>
      <c r="P221" s="255"/>
      <c r="Q221" s="255"/>
      <c r="R221" s="255"/>
      <c r="S221" s="255"/>
      <c r="T221" s="255"/>
      <c r="U221" s="255"/>
      <c r="V221" s="256"/>
      <c r="W221" s="487"/>
      <c r="X221" s="487"/>
      <c r="Y221" s="487"/>
      <c r="Z221" s="487"/>
      <c r="AA221" s="487"/>
      <c r="AB221" s="487"/>
      <c r="AC221" s="490"/>
      <c r="AD221" s="490"/>
      <c r="AE221" s="490"/>
      <c r="AF221" s="490"/>
      <c r="AG221" s="490"/>
      <c r="AH221" s="490"/>
      <c r="AI221" s="490"/>
      <c r="AJ221" s="490"/>
      <c r="AK221" s="490"/>
      <c r="AL221" s="490"/>
      <c r="AM221" s="490"/>
      <c r="AN221" s="490"/>
      <c r="AO221" s="490"/>
      <c r="AP221" s="490"/>
      <c r="AQ221" s="490"/>
      <c r="AR221" s="490"/>
      <c r="AS221" s="490"/>
      <c r="AT221" s="490"/>
      <c r="AU221" s="491"/>
      <c r="AV221" s="245"/>
    </row>
    <row r="222" spans="2:53" ht="12" customHeight="1">
      <c r="B222" s="514" t="s">
        <v>294</v>
      </c>
      <c r="C222" s="479"/>
      <c r="D222" s="479"/>
      <c r="E222" s="479"/>
      <c r="F222" s="479"/>
      <c r="G222" s="479"/>
      <c r="H222" s="479"/>
      <c r="I222" s="479"/>
      <c r="J222" s="479"/>
      <c r="K222" s="479"/>
      <c r="L222" s="479"/>
      <c r="M222" s="479"/>
      <c r="N222" s="479"/>
      <c r="O222" s="479"/>
      <c r="P222" s="479"/>
      <c r="Q222" s="479"/>
      <c r="R222" s="404" t="s">
        <v>21</v>
      </c>
      <c r="S222" s="405"/>
      <c r="T222" s="541"/>
      <c r="U222" s="541"/>
      <c r="V222" s="541"/>
      <c r="W222" s="541"/>
      <c r="X222" s="541"/>
      <c r="Y222" s="541"/>
      <c r="Z222" s="403" t="s">
        <v>300</v>
      </c>
      <c r="AA222" s="404"/>
      <c r="AB222" s="404"/>
      <c r="AC222" s="404"/>
      <c r="AD222" s="404"/>
      <c r="AE222" s="404"/>
      <c r="AF222" s="404"/>
      <c r="AG222" s="404"/>
      <c r="AH222" s="404"/>
      <c r="AI222" s="404"/>
      <c r="AJ222" s="404"/>
      <c r="AK222" s="404"/>
      <c r="AL222" s="404"/>
      <c r="AM222" s="404"/>
      <c r="AN222" s="404"/>
      <c r="AO222" s="404"/>
      <c r="AP222" s="404"/>
      <c r="AQ222" s="404"/>
      <c r="AR222" s="404"/>
      <c r="AS222" s="404"/>
      <c r="AT222" s="404" t="s">
        <v>27</v>
      </c>
      <c r="AU222" s="552"/>
      <c r="AV222" s="245"/>
      <c r="AY222" s="34"/>
      <c r="AZ222" s="34"/>
      <c r="BA222" s="34"/>
    </row>
    <row r="223" spans="2:53" ht="12" customHeight="1">
      <c r="B223" s="555"/>
      <c r="C223" s="481"/>
      <c r="D223" s="481"/>
      <c r="E223" s="481"/>
      <c r="F223" s="481"/>
      <c r="G223" s="481"/>
      <c r="H223" s="481"/>
      <c r="I223" s="481"/>
      <c r="J223" s="481"/>
      <c r="K223" s="481"/>
      <c r="L223" s="481"/>
      <c r="M223" s="481"/>
      <c r="N223" s="481"/>
      <c r="O223" s="481"/>
      <c r="P223" s="481"/>
      <c r="Q223" s="481"/>
      <c r="R223" s="421"/>
      <c r="S223" s="422"/>
      <c r="T223" s="541"/>
      <c r="U223" s="541"/>
      <c r="V223" s="541"/>
      <c r="W223" s="541"/>
      <c r="X223" s="541"/>
      <c r="Y223" s="541"/>
      <c r="Z223" s="420"/>
      <c r="AA223" s="421"/>
      <c r="AB223" s="421"/>
      <c r="AC223" s="421"/>
      <c r="AD223" s="421"/>
      <c r="AE223" s="421"/>
      <c r="AF223" s="421"/>
      <c r="AG223" s="421"/>
      <c r="AH223" s="421"/>
      <c r="AI223" s="421"/>
      <c r="AJ223" s="421"/>
      <c r="AK223" s="421"/>
      <c r="AL223" s="421"/>
      <c r="AM223" s="421"/>
      <c r="AN223" s="421"/>
      <c r="AO223" s="421"/>
      <c r="AP223" s="421"/>
      <c r="AQ223" s="421"/>
      <c r="AR223" s="421"/>
      <c r="AS223" s="421"/>
      <c r="AT223" s="421"/>
      <c r="AU223" s="553"/>
      <c r="AV223" s="245"/>
      <c r="AY223" s="36"/>
      <c r="AZ223" s="34"/>
      <c r="BA223" s="34"/>
    </row>
    <row r="224" spans="2:53" ht="12" customHeight="1">
      <c r="B224" s="514" t="s">
        <v>295</v>
      </c>
      <c r="C224" s="479"/>
      <c r="D224" s="479"/>
      <c r="E224" s="479"/>
      <c r="F224" s="479"/>
      <c r="G224" s="479"/>
      <c r="H224" s="479"/>
      <c r="I224" s="479"/>
      <c r="J224" s="479"/>
      <c r="K224" s="479"/>
      <c r="L224" s="479"/>
      <c r="M224" s="479"/>
      <c r="N224" s="479"/>
      <c r="O224" s="479"/>
      <c r="P224" s="479"/>
      <c r="Q224" s="479"/>
      <c r="R224" s="404" t="s">
        <v>22</v>
      </c>
      <c r="S224" s="405"/>
      <c r="T224" s="541"/>
      <c r="U224" s="541"/>
      <c r="V224" s="541"/>
      <c r="W224" s="541"/>
      <c r="X224" s="541"/>
      <c r="Y224" s="541"/>
      <c r="Z224" s="556" t="s">
        <v>301</v>
      </c>
      <c r="AA224" s="479"/>
      <c r="AB224" s="479"/>
      <c r="AC224" s="479"/>
      <c r="AD224" s="479"/>
      <c r="AE224" s="479"/>
      <c r="AF224" s="479"/>
      <c r="AG224" s="479"/>
      <c r="AH224" s="479"/>
      <c r="AI224" s="479"/>
      <c r="AJ224" s="479"/>
      <c r="AK224" s="479"/>
      <c r="AL224" s="479"/>
      <c r="AM224" s="479"/>
      <c r="AN224" s="404" t="s">
        <v>120</v>
      </c>
      <c r="AO224" s="405"/>
      <c r="AP224" s="541"/>
      <c r="AQ224" s="541"/>
      <c r="AR224" s="541"/>
      <c r="AS224" s="541"/>
      <c r="AT224" s="541"/>
      <c r="AU224" s="554"/>
      <c r="AV224" s="245"/>
      <c r="AY224" s="36"/>
      <c r="AZ224" s="34"/>
      <c r="BA224" s="34"/>
    </row>
    <row r="225" spans="2:53" ht="12" customHeight="1">
      <c r="B225" s="555"/>
      <c r="C225" s="481"/>
      <c r="D225" s="481"/>
      <c r="E225" s="481"/>
      <c r="F225" s="481"/>
      <c r="G225" s="481"/>
      <c r="H225" s="481"/>
      <c r="I225" s="481"/>
      <c r="J225" s="481"/>
      <c r="K225" s="481"/>
      <c r="L225" s="481"/>
      <c r="M225" s="481"/>
      <c r="N225" s="481"/>
      <c r="O225" s="481"/>
      <c r="P225" s="481"/>
      <c r="Q225" s="481"/>
      <c r="R225" s="421"/>
      <c r="S225" s="422"/>
      <c r="T225" s="541"/>
      <c r="U225" s="541"/>
      <c r="V225" s="541"/>
      <c r="W225" s="541"/>
      <c r="X225" s="541"/>
      <c r="Y225" s="541"/>
      <c r="Z225" s="557"/>
      <c r="AA225" s="481"/>
      <c r="AB225" s="481"/>
      <c r="AC225" s="481"/>
      <c r="AD225" s="481"/>
      <c r="AE225" s="481"/>
      <c r="AF225" s="481"/>
      <c r="AG225" s="481"/>
      <c r="AH225" s="481"/>
      <c r="AI225" s="481"/>
      <c r="AJ225" s="481"/>
      <c r="AK225" s="481"/>
      <c r="AL225" s="481"/>
      <c r="AM225" s="481"/>
      <c r="AN225" s="421"/>
      <c r="AO225" s="422"/>
      <c r="AP225" s="541"/>
      <c r="AQ225" s="541"/>
      <c r="AR225" s="541"/>
      <c r="AS225" s="541"/>
      <c r="AT225" s="541"/>
      <c r="AU225" s="554"/>
      <c r="AV225" s="245"/>
      <c r="AY225" s="34"/>
      <c r="AZ225" s="34"/>
      <c r="BA225" s="34"/>
    </row>
    <row r="226" spans="2:53" ht="12" customHeight="1">
      <c r="B226" s="514" t="s">
        <v>296</v>
      </c>
      <c r="C226" s="479"/>
      <c r="D226" s="479"/>
      <c r="E226" s="479"/>
      <c r="F226" s="479"/>
      <c r="G226" s="479"/>
      <c r="H226" s="479"/>
      <c r="I226" s="479"/>
      <c r="J226" s="479"/>
      <c r="K226" s="479"/>
      <c r="L226" s="479"/>
      <c r="M226" s="479"/>
      <c r="N226" s="479"/>
      <c r="O226" s="479"/>
      <c r="P226" s="479"/>
      <c r="Q226" s="479"/>
      <c r="R226" s="404" t="s">
        <v>23</v>
      </c>
      <c r="S226" s="405"/>
      <c r="T226" s="541"/>
      <c r="U226" s="541"/>
      <c r="V226" s="541"/>
      <c r="W226" s="541"/>
      <c r="X226" s="541"/>
      <c r="Y226" s="541"/>
      <c r="Z226" s="490" t="s">
        <v>302</v>
      </c>
      <c r="AA226" s="490"/>
      <c r="AB226" s="490"/>
      <c r="AC226" s="490"/>
      <c r="AD226" s="490"/>
      <c r="AE226" s="490"/>
      <c r="AF226" s="558" t="s">
        <v>303</v>
      </c>
      <c r="AG226" s="559"/>
      <c r="AH226" s="559"/>
      <c r="AI226" s="559"/>
      <c r="AJ226" s="559"/>
      <c r="AK226" s="559"/>
      <c r="AL226" s="559"/>
      <c r="AM226" s="559"/>
      <c r="AN226" s="404" t="s">
        <v>122</v>
      </c>
      <c r="AO226" s="405"/>
      <c r="AP226" s="541"/>
      <c r="AQ226" s="541"/>
      <c r="AR226" s="541"/>
      <c r="AS226" s="541"/>
      <c r="AT226" s="541"/>
      <c r="AU226" s="554"/>
      <c r="AV226" s="245"/>
    </row>
    <row r="227" spans="2:53" ht="12" customHeight="1">
      <c r="B227" s="555"/>
      <c r="C227" s="481"/>
      <c r="D227" s="481"/>
      <c r="E227" s="481"/>
      <c r="F227" s="481"/>
      <c r="G227" s="481"/>
      <c r="H227" s="481"/>
      <c r="I227" s="481"/>
      <c r="J227" s="481"/>
      <c r="K227" s="481"/>
      <c r="L227" s="481"/>
      <c r="M227" s="481"/>
      <c r="N227" s="481"/>
      <c r="O227" s="481"/>
      <c r="P227" s="481"/>
      <c r="Q227" s="481"/>
      <c r="R227" s="421"/>
      <c r="S227" s="422"/>
      <c r="T227" s="541"/>
      <c r="U227" s="541"/>
      <c r="V227" s="541"/>
      <c r="W227" s="541"/>
      <c r="X227" s="541"/>
      <c r="Y227" s="541"/>
      <c r="Z227" s="490"/>
      <c r="AA227" s="490"/>
      <c r="AB227" s="490"/>
      <c r="AC227" s="490"/>
      <c r="AD227" s="490"/>
      <c r="AE227" s="490"/>
      <c r="AF227" s="560"/>
      <c r="AG227" s="561"/>
      <c r="AH227" s="561"/>
      <c r="AI227" s="561"/>
      <c r="AJ227" s="561"/>
      <c r="AK227" s="561"/>
      <c r="AL227" s="561"/>
      <c r="AM227" s="561"/>
      <c r="AN227" s="421"/>
      <c r="AO227" s="422"/>
      <c r="AP227" s="541"/>
      <c r="AQ227" s="541"/>
      <c r="AR227" s="541"/>
      <c r="AS227" s="541"/>
      <c r="AT227" s="541"/>
      <c r="AU227" s="554"/>
    </row>
    <row r="228" spans="2:53" ht="12" customHeight="1">
      <c r="B228" s="514" t="s">
        <v>297</v>
      </c>
      <c r="C228" s="479"/>
      <c r="D228" s="479"/>
      <c r="E228" s="479"/>
      <c r="F228" s="479"/>
      <c r="G228" s="479"/>
      <c r="H228" s="479"/>
      <c r="I228" s="479"/>
      <c r="J228" s="479"/>
      <c r="K228" s="479"/>
      <c r="L228" s="479"/>
      <c r="M228" s="479"/>
      <c r="N228" s="479"/>
      <c r="O228" s="479"/>
      <c r="P228" s="479"/>
      <c r="Q228" s="479"/>
      <c r="R228" s="404" t="s">
        <v>24</v>
      </c>
      <c r="S228" s="405"/>
      <c r="T228" s="541"/>
      <c r="U228" s="541"/>
      <c r="V228" s="541"/>
      <c r="W228" s="541"/>
      <c r="X228" s="541"/>
      <c r="Y228" s="541"/>
      <c r="Z228" s="490"/>
      <c r="AA228" s="490"/>
      <c r="AB228" s="490"/>
      <c r="AC228" s="490"/>
      <c r="AD228" s="490"/>
      <c r="AE228" s="490"/>
      <c r="AF228" s="558" t="s">
        <v>307</v>
      </c>
      <c r="AG228" s="559"/>
      <c r="AH228" s="559"/>
      <c r="AI228" s="559"/>
      <c r="AJ228" s="559"/>
      <c r="AK228" s="559"/>
      <c r="AL228" s="559"/>
      <c r="AM228" s="559"/>
      <c r="AN228" s="404" t="s">
        <v>304</v>
      </c>
      <c r="AO228" s="405"/>
      <c r="AP228" s="541"/>
      <c r="AQ228" s="541"/>
      <c r="AR228" s="541"/>
      <c r="AS228" s="541"/>
      <c r="AT228" s="541"/>
      <c r="AU228" s="554"/>
    </row>
    <row r="229" spans="2:53" ht="12" customHeight="1">
      <c r="B229" s="555"/>
      <c r="C229" s="481"/>
      <c r="D229" s="481"/>
      <c r="E229" s="481"/>
      <c r="F229" s="481"/>
      <c r="G229" s="481"/>
      <c r="H229" s="481"/>
      <c r="I229" s="481"/>
      <c r="J229" s="481"/>
      <c r="K229" s="481"/>
      <c r="L229" s="481"/>
      <c r="M229" s="481"/>
      <c r="N229" s="481"/>
      <c r="O229" s="481"/>
      <c r="P229" s="481"/>
      <c r="Q229" s="481"/>
      <c r="R229" s="421"/>
      <c r="S229" s="422"/>
      <c r="T229" s="541"/>
      <c r="U229" s="541"/>
      <c r="V229" s="541"/>
      <c r="W229" s="541"/>
      <c r="X229" s="541"/>
      <c r="Y229" s="541"/>
      <c r="Z229" s="490"/>
      <c r="AA229" s="490"/>
      <c r="AB229" s="490"/>
      <c r="AC229" s="490"/>
      <c r="AD229" s="490"/>
      <c r="AE229" s="490"/>
      <c r="AF229" s="560"/>
      <c r="AG229" s="561"/>
      <c r="AH229" s="561"/>
      <c r="AI229" s="561"/>
      <c r="AJ229" s="561"/>
      <c r="AK229" s="561"/>
      <c r="AL229" s="561"/>
      <c r="AM229" s="561"/>
      <c r="AN229" s="421"/>
      <c r="AO229" s="422"/>
      <c r="AP229" s="541"/>
      <c r="AQ229" s="541"/>
      <c r="AR229" s="541"/>
      <c r="AS229" s="541"/>
      <c r="AT229" s="541"/>
      <c r="AU229" s="554"/>
    </row>
    <row r="230" spans="2:53" ht="12" customHeight="1">
      <c r="B230" s="514" t="s">
        <v>298</v>
      </c>
      <c r="C230" s="479"/>
      <c r="D230" s="479"/>
      <c r="E230" s="479"/>
      <c r="F230" s="479"/>
      <c r="G230" s="479"/>
      <c r="H230" s="479"/>
      <c r="I230" s="479"/>
      <c r="J230" s="479"/>
      <c r="K230" s="479"/>
      <c r="L230" s="479"/>
      <c r="M230" s="479"/>
      <c r="N230" s="479"/>
      <c r="O230" s="479"/>
      <c r="P230" s="479"/>
      <c r="Q230" s="479"/>
      <c r="R230" s="404" t="s">
        <v>25</v>
      </c>
      <c r="S230" s="405"/>
      <c r="T230" s="541"/>
      <c r="U230" s="541"/>
      <c r="V230" s="541"/>
      <c r="W230" s="541"/>
      <c r="X230" s="541"/>
      <c r="Y230" s="541"/>
      <c r="Z230" s="556" t="s">
        <v>305</v>
      </c>
      <c r="AA230" s="479"/>
      <c r="AB230" s="479"/>
      <c r="AC230" s="479"/>
      <c r="AD230" s="479"/>
      <c r="AE230" s="479"/>
      <c r="AF230" s="479"/>
      <c r="AG230" s="479"/>
      <c r="AH230" s="479"/>
      <c r="AI230" s="479"/>
      <c r="AJ230" s="479"/>
      <c r="AK230" s="479"/>
      <c r="AL230" s="479"/>
      <c r="AM230" s="479"/>
      <c r="AN230" s="404" t="s">
        <v>105</v>
      </c>
      <c r="AO230" s="405"/>
      <c r="AP230" s="541"/>
      <c r="AQ230" s="541"/>
      <c r="AR230" s="541"/>
      <c r="AS230" s="541"/>
      <c r="AT230" s="541"/>
      <c r="AU230" s="554"/>
    </row>
    <row r="231" spans="2:53" ht="12" customHeight="1">
      <c r="B231" s="555"/>
      <c r="C231" s="481"/>
      <c r="D231" s="481"/>
      <c r="E231" s="481"/>
      <c r="F231" s="481"/>
      <c r="G231" s="481"/>
      <c r="H231" s="481"/>
      <c r="I231" s="481"/>
      <c r="J231" s="481"/>
      <c r="K231" s="481"/>
      <c r="L231" s="481"/>
      <c r="M231" s="481"/>
      <c r="N231" s="481"/>
      <c r="O231" s="481"/>
      <c r="P231" s="481"/>
      <c r="Q231" s="481"/>
      <c r="R231" s="421"/>
      <c r="S231" s="422"/>
      <c r="T231" s="541"/>
      <c r="U231" s="541"/>
      <c r="V231" s="541"/>
      <c r="W231" s="541"/>
      <c r="X231" s="541"/>
      <c r="Y231" s="541"/>
      <c r="Z231" s="557"/>
      <c r="AA231" s="481"/>
      <c r="AB231" s="481"/>
      <c r="AC231" s="481"/>
      <c r="AD231" s="481"/>
      <c r="AE231" s="481"/>
      <c r="AF231" s="481"/>
      <c r="AG231" s="481"/>
      <c r="AH231" s="481"/>
      <c r="AI231" s="481"/>
      <c r="AJ231" s="481"/>
      <c r="AK231" s="481"/>
      <c r="AL231" s="481"/>
      <c r="AM231" s="481"/>
      <c r="AN231" s="421"/>
      <c r="AO231" s="422"/>
      <c r="AP231" s="541"/>
      <c r="AQ231" s="541"/>
      <c r="AR231" s="541"/>
      <c r="AS231" s="541"/>
      <c r="AT231" s="541"/>
      <c r="AU231" s="554"/>
    </row>
    <row r="232" spans="2:53" ht="12" customHeight="1">
      <c r="B232" s="514" t="s">
        <v>299</v>
      </c>
      <c r="C232" s="479"/>
      <c r="D232" s="479"/>
      <c r="E232" s="479"/>
      <c r="F232" s="479"/>
      <c r="G232" s="479"/>
      <c r="H232" s="479"/>
      <c r="I232" s="479"/>
      <c r="J232" s="479"/>
      <c r="K232" s="479"/>
      <c r="L232" s="479"/>
      <c r="M232" s="479"/>
      <c r="N232" s="479"/>
      <c r="O232" s="479"/>
      <c r="P232" s="479"/>
      <c r="Q232" s="479"/>
      <c r="R232" s="404" t="s">
        <v>26</v>
      </c>
      <c r="S232" s="405"/>
      <c r="T232" s="541"/>
      <c r="U232" s="541"/>
      <c r="V232" s="541"/>
      <c r="W232" s="541"/>
      <c r="X232" s="541"/>
      <c r="Y232" s="541"/>
      <c r="Z232" s="403" t="s">
        <v>306</v>
      </c>
      <c r="AA232" s="404"/>
      <c r="AB232" s="404"/>
      <c r="AC232" s="404"/>
      <c r="AD232" s="404"/>
      <c r="AE232" s="404"/>
      <c r="AF232" s="404"/>
      <c r="AG232" s="404"/>
      <c r="AH232" s="404"/>
      <c r="AI232" s="404"/>
      <c r="AJ232" s="404"/>
      <c r="AK232" s="404"/>
      <c r="AL232" s="404"/>
      <c r="AM232" s="404"/>
      <c r="AN232" s="404" t="s">
        <v>139</v>
      </c>
      <c r="AO232" s="405"/>
      <c r="AP232" s="541"/>
      <c r="AQ232" s="541"/>
      <c r="AR232" s="541"/>
      <c r="AS232" s="541"/>
      <c r="AT232" s="541"/>
      <c r="AU232" s="554"/>
    </row>
    <row r="233" spans="2:53" ht="12" customHeight="1" thickBot="1">
      <c r="B233" s="555"/>
      <c r="C233" s="481"/>
      <c r="D233" s="481"/>
      <c r="E233" s="481"/>
      <c r="F233" s="481"/>
      <c r="G233" s="481"/>
      <c r="H233" s="481"/>
      <c r="I233" s="481"/>
      <c r="J233" s="481"/>
      <c r="K233" s="481"/>
      <c r="L233" s="481"/>
      <c r="M233" s="481"/>
      <c r="N233" s="481"/>
      <c r="O233" s="481"/>
      <c r="P233" s="481"/>
      <c r="Q233" s="481"/>
      <c r="R233" s="421"/>
      <c r="S233" s="422"/>
      <c r="T233" s="541"/>
      <c r="U233" s="541"/>
      <c r="V233" s="541"/>
      <c r="W233" s="541"/>
      <c r="X233" s="541"/>
      <c r="Y233" s="541"/>
      <c r="Z233" s="420"/>
      <c r="AA233" s="421"/>
      <c r="AB233" s="421"/>
      <c r="AC233" s="421"/>
      <c r="AD233" s="421"/>
      <c r="AE233" s="421"/>
      <c r="AF233" s="421"/>
      <c r="AG233" s="421"/>
      <c r="AH233" s="421"/>
      <c r="AI233" s="421"/>
      <c r="AJ233" s="421"/>
      <c r="AK233" s="421"/>
      <c r="AL233" s="421"/>
      <c r="AM233" s="421"/>
      <c r="AN233" s="421"/>
      <c r="AO233" s="422"/>
      <c r="AP233" s="541"/>
      <c r="AQ233" s="541"/>
      <c r="AR233" s="541"/>
      <c r="AS233" s="541"/>
      <c r="AT233" s="541"/>
      <c r="AU233" s="554"/>
    </row>
    <row r="234" spans="2:53" ht="12" customHeight="1">
      <c r="B234" s="73"/>
      <c r="C234" s="74"/>
      <c r="D234" s="74"/>
      <c r="E234" s="107"/>
      <c r="F234" s="417" t="s">
        <v>126</v>
      </c>
      <c r="G234" s="418"/>
      <c r="H234" s="418"/>
      <c r="I234" s="418"/>
      <c r="J234" s="419"/>
      <c r="K234" s="483"/>
      <c r="L234" s="484"/>
      <c r="M234" s="484"/>
      <c r="N234" s="484"/>
      <c r="O234" s="484"/>
      <c r="P234" s="484"/>
      <c r="Q234" s="484"/>
      <c r="R234" s="484"/>
      <c r="S234" s="484"/>
      <c r="T234" s="484"/>
      <c r="U234" s="484"/>
      <c r="V234" s="485"/>
      <c r="W234" s="486" t="s">
        <v>141</v>
      </c>
      <c r="X234" s="486"/>
      <c r="Y234" s="486"/>
      <c r="Z234" s="486"/>
      <c r="AA234" s="486"/>
      <c r="AB234" s="486"/>
      <c r="AC234" s="488" t="str">
        <f>IF($K234="","",INDEX($AX$10:$AY$52,MATCH($K234,$AX$10:$AX$52,0),2))</f>
        <v/>
      </c>
      <c r="AD234" s="488"/>
      <c r="AE234" s="488"/>
      <c r="AF234" s="488"/>
      <c r="AG234" s="488"/>
      <c r="AH234" s="488"/>
      <c r="AI234" s="488"/>
      <c r="AJ234" s="488"/>
      <c r="AK234" s="488"/>
      <c r="AL234" s="488"/>
      <c r="AM234" s="488"/>
      <c r="AN234" s="488"/>
      <c r="AO234" s="488"/>
      <c r="AP234" s="488"/>
      <c r="AQ234" s="488"/>
      <c r="AR234" s="488"/>
      <c r="AS234" s="488"/>
      <c r="AT234" s="488"/>
      <c r="AU234" s="489"/>
    </row>
    <row r="235" spans="2:53" ht="12" customHeight="1">
      <c r="B235" s="81"/>
      <c r="C235" s="41"/>
      <c r="D235" s="41"/>
      <c r="E235" s="106"/>
      <c r="F235" s="420"/>
      <c r="G235" s="421"/>
      <c r="H235" s="421"/>
      <c r="I235" s="421"/>
      <c r="J235" s="422"/>
      <c r="K235" s="254"/>
      <c r="L235" s="255"/>
      <c r="M235" s="255"/>
      <c r="N235" s="255"/>
      <c r="O235" s="255"/>
      <c r="P235" s="255"/>
      <c r="Q235" s="255"/>
      <c r="R235" s="255"/>
      <c r="S235" s="255"/>
      <c r="T235" s="255"/>
      <c r="U235" s="255"/>
      <c r="V235" s="256"/>
      <c r="W235" s="487"/>
      <c r="X235" s="487"/>
      <c r="Y235" s="487"/>
      <c r="Z235" s="487"/>
      <c r="AA235" s="487"/>
      <c r="AB235" s="487"/>
      <c r="AC235" s="490"/>
      <c r="AD235" s="490"/>
      <c r="AE235" s="490"/>
      <c r="AF235" s="490"/>
      <c r="AG235" s="490"/>
      <c r="AH235" s="490"/>
      <c r="AI235" s="490"/>
      <c r="AJ235" s="490"/>
      <c r="AK235" s="490"/>
      <c r="AL235" s="490"/>
      <c r="AM235" s="490"/>
      <c r="AN235" s="490"/>
      <c r="AO235" s="490"/>
      <c r="AP235" s="490"/>
      <c r="AQ235" s="490"/>
      <c r="AR235" s="490"/>
      <c r="AS235" s="490"/>
      <c r="AT235" s="490"/>
      <c r="AU235" s="491"/>
    </row>
    <row r="236" spans="2:53" ht="12" customHeight="1">
      <c r="B236" s="514" t="s">
        <v>294</v>
      </c>
      <c r="C236" s="479"/>
      <c r="D236" s="479"/>
      <c r="E236" s="479"/>
      <c r="F236" s="479"/>
      <c r="G236" s="479"/>
      <c r="H236" s="479"/>
      <c r="I236" s="479"/>
      <c r="J236" s="479"/>
      <c r="K236" s="479"/>
      <c r="L236" s="479"/>
      <c r="M236" s="479"/>
      <c r="N236" s="479"/>
      <c r="O236" s="479"/>
      <c r="P236" s="479"/>
      <c r="Q236" s="479"/>
      <c r="R236" s="404" t="s">
        <v>21</v>
      </c>
      <c r="S236" s="405"/>
      <c r="T236" s="541"/>
      <c r="U236" s="541"/>
      <c r="V236" s="541"/>
      <c r="W236" s="541"/>
      <c r="X236" s="541"/>
      <c r="Y236" s="541"/>
      <c r="Z236" s="403" t="s">
        <v>300</v>
      </c>
      <c r="AA236" s="404"/>
      <c r="AB236" s="404"/>
      <c r="AC236" s="404"/>
      <c r="AD236" s="404"/>
      <c r="AE236" s="404"/>
      <c r="AF236" s="404"/>
      <c r="AG236" s="404"/>
      <c r="AH236" s="404"/>
      <c r="AI236" s="404"/>
      <c r="AJ236" s="404"/>
      <c r="AK236" s="404"/>
      <c r="AL236" s="404"/>
      <c r="AM236" s="404"/>
      <c r="AN236" s="404"/>
      <c r="AO236" s="404"/>
      <c r="AP236" s="404"/>
      <c r="AQ236" s="404"/>
      <c r="AR236" s="404"/>
      <c r="AS236" s="404"/>
      <c r="AT236" s="404" t="s">
        <v>27</v>
      </c>
      <c r="AU236" s="552"/>
    </row>
    <row r="237" spans="2:53" ht="12" customHeight="1">
      <c r="B237" s="555"/>
      <c r="C237" s="481"/>
      <c r="D237" s="481"/>
      <c r="E237" s="481"/>
      <c r="F237" s="481"/>
      <c r="G237" s="481"/>
      <c r="H237" s="481"/>
      <c r="I237" s="481"/>
      <c r="J237" s="481"/>
      <c r="K237" s="481"/>
      <c r="L237" s="481"/>
      <c r="M237" s="481"/>
      <c r="N237" s="481"/>
      <c r="O237" s="481"/>
      <c r="P237" s="481"/>
      <c r="Q237" s="481"/>
      <c r="R237" s="421"/>
      <c r="S237" s="422"/>
      <c r="T237" s="541"/>
      <c r="U237" s="541"/>
      <c r="V237" s="541"/>
      <c r="W237" s="541"/>
      <c r="X237" s="541"/>
      <c r="Y237" s="541"/>
      <c r="Z237" s="420"/>
      <c r="AA237" s="421"/>
      <c r="AB237" s="421"/>
      <c r="AC237" s="421"/>
      <c r="AD237" s="421"/>
      <c r="AE237" s="421"/>
      <c r="AF237" s="421"/>
      <c r="AG237" s="421"/>
      <c r="AH237" s="421"/>
      <c r="AI237" s="421"/>
      <c r="AJ237" s="421"/>
      <c r="AK237" s="421"/>
      <c r="AL237" s="421"/>
      <c r="AM237" s="421"/>
      <c r="AN237" s="421"/>
      <c r="AO237" s="421"/>
      <c r="AP237" s="421"/>
      <c r="AQ237" s="421"/>
      <c r="AR237" s="421"/>
      <c r="AS237" s="421"/>
      <c r="AT237" s="421"/>
      <c r="AU237" s="553"/>
    </row>
    <row r="238" spans="2:53" ht="12" customHeight="1">
      <c r="B238" s="514" t="s">
        <v>295</v>
      </c>
      <c r="C238" s="479"/>
      <c r="D238" s="479"/>
      <c r="E238" s="479"/>
      <c r="F238" s="479"/>
      <c r="G238" s="479"/>
      <c r="H238" s="479"/>
      <c r="I238" s="479"/>
      <c r="J238" s="479"/>
      <c r="K238" s="479"/>
      <c r="L238" s="479"/>
      <c r="M238" s="479"/>
      <c r="N238" s="479"/>
      <c r="O238" s="479"/>
      <c r="P238" s="479"/>
      <c r="Q238" s="479"/>
      <c r="R238" s="404" t="s">
        <v>22</v>
      </c>
      <c r="S238" s="405"/>
      <c r="T238" s="541"/>
      <c r="U238" s="541"/>
      <c r="V238" s="541"/>
      <c r="W238" s="541"/>
      <c r="X238" s="541"/>
      <c r="Y238" s="541"/>
      <c r="Z238" s="556" t="s">
        <v>301</v>
      </c>
      <c r="AA238" s="479"/>
      <c r="AB238" s="479"/>
      <c r="AC238" s="479"/>
      <c r="AD238" s="479"/>
      <c r="AE238" s="479"/>
      <c r="AF238" s="479"/>
      <c r="AG238" s="479"/>
      <c r="AH238" s="479"/>
      <c r="AI238" s="479"/>
      <c r="AJ238" s="479"/>
      <c r="AK238" s="479"/>
      <c r="AL238" s="479"/>
      <c r="AM238" s="479"/>
      <c r="AN238" s="404" t="s">
        <v>120</v>
      </c>
      <c r="AO238" s="405"/>
      <c r="AP238" s="541"/>
      <c r="AQ238" s="541"/>
      <c r="AR238" s="541"/>
      <c r="AS238" s="541"/>
      <c r="AT238" s="541"/>
      <c r="AU238" s="554"/>
    </row>
    <row r="239" spans="2:53" ht="12" customHeight="1">
      <c r="B239" s="555"/>
      <c r="C239" s="481"/>
      <c r="D239" s="481"/>
      <c r="E239" s="481"/>
      <c r="F239" s="481"/>
      <c r="G239" s="481"/>
      <c r="H239" s="481"/>
      <c r="I239" s="481"/>
      <c r="J239" s="481"/>
      <c r="K239" s="481"/>
      <c r="L239" s="481"/>
      <c r="M239" s="481"/>
      <c r="N239" s="481"/>
      <c r="O239" s="481"/>
      <c r="P239" s="481"/>
      <c r="Q239" s="481"/>
      <c r="R239" s="421"/>
      <c r="S239" s="422"/>
      <c r="T239" s="541"/>
      <c r="U239" s="541"/>
      <c r="V239" s="541"/>
      <c r="W239" s="541"/>
      <c r="X239" s="541"/>
      <c r="Y239" s="541"/>
      <c r="Z239" s="557"/>
      <c r="AA239" s="481"/>
      <c r="AB239" s="481"/>
      <c r="AC239" s="481"/>
      <c r="AD239" s="481"/>
      <c r="AE239" s="481"/>
      <c r="AF239" s="481"/>
      <c r="AG239" s="481"/>
      <c r="AH239" s="481"/>
      <c r="AI239" s="481"/>
      <c r="AJ239" s="481"/>
      <c r="AK239" s="481"/>
      <c r="AL239" s="481"/>
      <c r="AM239" s="481"/>
      <c r="AN239" s="421"/>
      <c r="AO239" s="422"/>
      <c r="AP239" s="541"/>
      <c r="AQ239" s="541"/>
      <c r="AR239" s="541"/>
      <c r="AS239" s="541"/>
      <c r="AT239" s="541"/>
      <c r="AU239" s="554"/>
    </row>
    <row r="240" spans="2:53" ht="12" customHeight="1">
      <c r="B240" s="514" t="s">
        <v>296</v>
      </c>
      <c r="C240" s="479"/>
      <c r="D240" s="479"/>
      <c r="E240" s="479"/>
      <c r="F240" s="479"/>
      <c r="G240" s="479"/>
      <c r="H240" s="479"/>
      <c r="I240" s="479"/>
      <c r="J240" s="479"/>
      <c r="K240" s="479"/>
      <c r="L240" s="479"/>
      <c r="M240" s="479"/>
      <c r="N240" s="479"/>
      <c r="O240" s="479"/>
      <c r="P240" s="479"/>
      <c r="Q240" s="479"/>
      <c r="R240" s="404" t="s">
        <v>23</v>
      </c>
      <c r="S240" s="405"/>
      <c r="T240" s="541"/>
      <c r="U240" s="541"/>
      <c r="V240" s="541"/>
      <c r="W240" s="541"/>
      <c r="X240" s="541"/>
      <c r="Y240" s="541"/>
      <c r="Z240" s="490" t="s">
        <v>302</v>
      </c>
      <c r="AA240" s="490"/>
      <c r="AB240" s="490"/>
      <c r="AC240" s="490"/>
      <c r="AD240" s="490"/>
      <c r="AE240" s="490"/>
      <c r="AF240" s="558" t="s">
        <v>303</v>
      </c>
      <c r="AG240" s="559"/>
      <c r="AH240" s="559"/>
      <c r="AI240" s="559"/>
      <c r="AJ240" s="559"/>
      <c r="AK240" s="559"/>
      <c r="AL240" s="559"/>
      <c r="AM240" s="559"/>
      <c r="AN240" s="404" t="s">
        <v>122</v>
      </c>
      <c r="AO240" s="405"/>
      <c r="AP240" s="541"/>
      <c r="AQ240" s="541"/>
      <c r="AR240" s="541"/>
      <c r="AS240" s="541"/>
      <c r="AT240" s="541"/>
      <c r="AU240" s="554"/>
    </row>
    <row r="241" spans="2:47" ht="12" customHeight="1">
      <c r="B241" s="555"/>
      <c r="C241" s="481"/>
      <c r="D241" s="481"/>
      <c r="E241" s="481"/>
      <c r="F241" s="481"/>
      <c r="G241" s="481"/>
      <c r="H241" s="481"/>
      <c r="I241" s="481"/>
      <c r="J241" s="481"/>
      <c r="K241" s="481"/>
      <c r="L241" s="481"/>
      <c r="M241" s="481"/>
      <c r="N241" s="481"/>
      <c r="O241" s="481"/>
      <c r="P241" s="481"/>
      <c r="Q241" s="481"/>
      <c r="R241" s="421"/>
      <c r="S241" s="422"/>
      <c r="T241" s="541"/>
      <c r="U241" s="541"/>
      <c r="V241" s="541"/>
      <c r="W241" s="541"/>
      <c r="X241" s="541"/>
      <c r="Y241" s="541"/>
      <c r="Z241" s="490"/>
      <c r="AA241" s="490"/>
      <c r="AB241" s="490"/>
      <c r="AC241" s="490"/>
      <c r="AD241" s="490"/>
      <c r="AE241" s="490"/>
      <c r="AF241" s="560"/>
      <c r="AG241" s="561"/>
      <c r="AH241" s="561"/>
      <c r="AI241" s="561"/>
      <c r="AJ241" s="561"/>
      <c r="AK241" s="561"/>
      <c r="AL241" s="561"/>
      <c r="AM241" s="561"/>
      <c r="AN241" s="421"/>
      <c r="AO241" s="422"/>
      <c r="AP241" s="541"/>
      <c r="AQ241" s="541"/>
      <c r="AR241" s="541"/>
      <c r="AS241" s="541"/>
      <c r="AT241" s="541"/>
      <c r="AU241" s="554"/>
    </row>
    <row r="242" spans="2:47" ht="12" customHeight="1">
      <c r="B242" s="514" t="s">
        <v>297</v>
      </c>
      <c r="C242" s="479"/>
      <c r="D242" s="479"/>
      <c r="E242" s="479"/>
      <c r="F242" s="479"/>
      <c r="G242" s="479"/>
      <c r="H242" s="479"/>
      <c r="I242" s="479"/>
      <c r="J242" s="479"/>
      <c r="K242" s="479"/>
      <c r="L242" s="479"/>
      <c r="M242" s="479"/>
      <c r="N242" s="479"/>
      <c r="O242" s="479"/>
      <c r="P242" s="479"/>
      <c r="Q242" s="479"/>
      <c r="R242" s="404" t="s">
        <v>24</v>
      </c>
      <c r="S242" s="405"/>
      <c r="T242" s="541"/>
      <c r="U242" s="541"/>
      <c r="V242" s="541"/>
      <c r="W242" s="541"/>
      <c r="X242" s="541"/>
      <c r="Y242" s="541"/>
      <c r="Z242" s="490"/>
      <c r="AA242" s="490"/>
      <c r="AB242" s="490"/>
      <c r="AC242" s="490"/>
      <c r="AD242" s="490"/>
      <c r="AE242" s="490"/>
      <c r="AF242" s="558" t="s">
        <v>307</v>
      </c>
      <c r="AG242" s="559"/>
      <c r="AH242" s="559"/>
      <c r="AI242" s="559"/>
      <c r="AJ242" s="559"/>
      <c r="AK242" s="559"/>
      <c r="AL242" s="559"/>
      <c r="AM242" s="559"/>
      <c r="AN242" s="404" t="s">
        <v>304</v>
      </c>
      <c r="AO242" s="405"/>
      <c r="AP242" s="541"/>
      <c r="AQ242" s="541"/>
      <c r="AR242" s="541"/>
      <c r="AS242" s="541"/>
      <c r="AT242" s="541"/>
      <c r="AU242" s="554"/>
    </row>
    <row r="243" spans="2:47" ht="12" customHeight="1">
      <c r="B243" s="555"/>
      <c r="C243" s="481"/>
      <c r="D243" s="481"/>
      <c r="E243" s="481"/>
      <c r="F243" s="481"/>
      <c r="G243" s="481"/>
      <c r="H243" s="481"/>
      <c r="I243" s="481"/>
      <c r="J243" s="481"/>
      <c r="K243" s="481"/>
      <c r="L243" s="481"/>
      <c r="M243" s="481"/>
      <c r="N243" s="481"/>
      <c r="O243" s="481"/>
      <c r="P243" s="481"/>
      <c r="Q243" s="481"/>
      <c r="R243" s="421"/>
      <c r="S243" s="422"/>
      <c r="T243" s="541"/>
      <c r="U243" s="541"/>
      <c r="V243" s="541"/>
      <c r="W243" s="541"/>
      <c r="X243" s="541"/>
      <c r="Y243" s="541"/>
      <c r="Z243" s="490"/>
      <c r="AA243" s="490"/>
      <c r="AB243" s="490"/>
      <c r="AC243" s="490"/>
      <c r="AD243" s="490"/>
      <c r="AE243" s="490"/>
      <c r="AF243" s="560"/>
      <c r="AG243" s="561"/>
      <c r="AH243" s="561"/>
      <c r="AI243" s="561"/>
      <c r="AJ243" s="561"/>
      <c r="AK243" s="561"/>
      <c r="AL243" s="561"/>
      <c r="AM243" s="561"/>
      <c r="AN243" s="421"/>
      <c r="AO243" s="422"/>
      <c r="AP243" s="541"/>
      <c r="AQ243" s="541"/>
      <c r="AR243" s="541"/>
      <c r="AS243" s="541"/>
      <c r="AT243" s="541"/>
      <c r="AU243" s="554"/>
    </row>
    <row r="244" spans="2:47" ht="12" customHeight="1">
      <c r="B244" s="514" t="s">
        <v>298</v>
      </c>
      <c r="C244" s="479"/>
      <c r="D244" s="479"/>
      <c r="E244" s="479"/>
      <c r="F244" s="479"/>
      <c r="G244" s="479"/>
      <c r="H244" s="479"/>
      <c r="I244" s="479"/>
      <c r="J244" s="479"/>
      <c r="K244" s="479"/>
      <c r="L244" s="479"/>
      <c r="M244" s="479"/>
      <c r="N244" s="479"/>
      <c r="O244" s="479"/>
      <c r="P244" s="479"/>
      <c r="Q244" s="479"/>
      <c r="R244" s="404" t="s">
        <v>25</v>
      </c>
      <c r="S244" s="405"/>
      <c r="T244" s="541"/>
      <c r="U244" s="541"/>
      <c r="V244" s="541"/>
      <c r="W244" s="541"/>
      <c r="X244" s="541"/>
      <c r="Y244" s="541"/>
      <c r="Z244" s="556" t="s">
        <v>305</v>
      </c>
      <c r="AA244" s="479"/>
      <c r="AB244" s="479"/>
      <c r="AC244" s="479"/>
      <c r="AD244" s="479"/>
      <c r="AE244" s="479"/>
      <c r="AF244" s="479"/>
      <c r="AG244" s="479"/>
      <c r="AH244" s="479"/>
      <c r="AI244" s="479"/>
      <c r="AJ244" s="479"/>
      <c r="AK244" s="479"/>
      <c r="AL244" s="479"/>
      <c r="AM244" s="479"/>
      <c r="AN244" s="404" t="s">
        <v>105</v>
      </c>
      <c r="AO244" s="405"/>
      <c r="AP244" s="541"/>
      <c r="AQ244" s="541"/>
      <c r="AR244" s="541"/>
      <c r="AS244" s="541"/>
      <c r="AT244" s="541"/>
      <c r="AU244" s="554"/>
    </row>
    <row r="245" spans="2:47" ht="12" customHeight="1">
      <c r="B245" s="555"/>
      <c r="C245" s="481"/>
      <c r="D245" s="481"/>
      <c r="E245" s="481"/>
      <c r="F245" s="481"/>
      <c r="G245" s="481"/>
      <c r="H245" s="481"/>
      <c r="I245" s="481"/>
      <c r="J245" s="481"/>
      <c r="K245" s="481"/>
      <c r="L245" s="481"/>
      <c r="M245" s="481"/>
      <c r="N245" s="481"/>
      <c r="O245" s="481"/>
      <c r="P245" s="481"/>
      <c r="Q245" s="481"/>
      <c r="R245" s="421"/>
      <c r="S245" s="422"/>
      <c r="T245" s="541"/>
      <c r="U245" s="541"/>
      <c r="V245" s="541"/>
      <c r="W245" s="541"/>
      <c r="X245" s="541"/>
      <c r="Y245" s="541"/>
      <c r="Z245" s="557"/>
      <c r="AA245" s="481"/>
      <c r="AB245" s="481"/>
      <c r="AC245" s="481"/>
      <c r="AD245" s="481"/>
      <c r="AE245" s="481"/>
      <c r="AF245" s="481"/>
      <c r="AG245" s="481"/>
      <c r="AH245" s="481"/>
      <c r="AI245" s="481"/>
      <c r="AJ245" s="481"/>
      <c r="AK245" s="481"/>
      <c r="AL245" s="481"/>
      <c r="AM245" s="481"/>
      <c r="AN245" s="421"/>
      <c r="AO245" s="422"/>
      <c r="AP245" s="541"/>
      <c r="AQ245" s="541"/>
      <c r="AR245" s="541"/>
      <c r="AS245" s="541"/>
      <c r="AT245" s="541"/>
      <c r="AU245" s="554"/>
    </row>
    <row r="246" spans="2:47" ht="12" customHeight="1">
      <c r="B246" s="514" t="s">
        <v>299</v>
      </c>
      <c r="C246" s="479"/>
      <c r="D246" s="479"/>
      <c r="E246" s="479"/>
      <c r="F246" s="479"/>
      <c r="G246" s="479"/>
      <c r="H246" s="479"/>
      <c r="I246" s="479"/>
      <c r="J246" s="479"/>
      <c r="K246" s="479"/>
      <c r="L246" s="479"/>
      <c r="M246" s="479"/>
      <c r="N246" s="479"/>
      <c r="O246" s="479"/>
      <c r="P246" s="479"/>
      <c r="Q246" s="479"/>
      <c r="R246" s="404" t="s">
        <v>26</v>
      </c>
      <c r="S246" s="405"/>
      <c r="T246" s="541"/>
      <c r="U246" s="541"/>
      <c r="V246" s="541"/>
      <c r="W246" s="541"/>
      <c r="X246" s="541"/>
      <c r="Y246" s="541"/>
      <c r="Z246" s="403" t="s">
        <v>306</v>
      </c>
      <c r="AA246" s="404"/>
      <c r="AB246" s="404"/>
      <c r="AC246" s="404"/>
      <c r="AD246" s="404"/>
      <c r="AE246" s="404"/>
      <c r="AF246" s="404"/>
      <c r="AG246" s="404"/>
      <c r="AH246" s="404"/>
      <c r="AI246" s="404"/>
      <c r="AJ246" s="404"/>
      <c r="AK246" s="404"/>
      <c r="AL246" s="404"/>
      <c r="AM246" s="404"/>
      <c r="AN246" s="404" t="s">
        <v>139</v>
      </c>
      <c r="AO246" s="405"/>
      <c r="AP246" s="541"/>
      <c r="AQ246" s="541"/>
      <c r="AR246" s="541"/>
      <c r="AS246" s="541"/>
      <c r="AT246" s="541"/>
      <c r="AU246" s="554"/>
    </row>
    <row r="247" spans="2:47" ht="12" customHeight="1" thickBot="1">
      <c r="B247" s="562"/>
      <c r="C247" s="563"/>
      <c r="D247" s="563"/>
      <c r="E247" s="563"/>
      <c r="F247" s="563"/>
      <c r="G247" s="563"/>
      <c r="H247" s="563"/>
      <c r="I247" s="563"/>
      <c r="J247" s="563"/>
      <c r="K247" s="563"/>
      <c r="L247" s="563"/>
      <c r="M247" s="563"/>
      <c r="N247" s="563"/>
      <c r="O247" s="563"/>
      <c r="P247" s="563"/>
      <c r="Q247" s="563"/>
      <c r="R247" s="413"/>
      <c r="S247" s="414"/>
      <c r="T247" s="564"/>
      <c r="U247" s="564"/>
      <c r="V247" s="564"/>
      <c r="W247" s="564"/>
      <c r="X247" s="564"/>
      <c r="Y247" s="564"/>
      <c r="Z247" s="412"/>
      <c r="AA247" s="413"/>
      <c r="AB247" s="413"/>
      <c r="AC247" s="413"/>
      <c r="AD247" s="413"/>
      <c r="AE247" s="413"/>
      <c r="AF247" s="413"/>
      <c r="AG247" s="413"/>
      <c r="AH247" s="413"/>
      <c r="AI247" s="413"/>
      <c r="AJ247" s="413"/>
      <c r="AK247" s="413"/>
      <c r="AL247" s="413"/>
      <c r="AM247" s="413"/>
      <c r="AN247" s="413"/>
      <c r="AO247" s="414"/>
      <c r="AP247" s="564"/>
      <c r="AQ247" s="564"/>
      <c r="AR247" s="564"/>
      <c r="AS247" s="564"/>
      <c r="AT247" s="564"/>
      <c r="AU247" s="565"/>
    </row>
    <row r="248" spans="2:47" ht="12" customHeight="1">
      <c r="B248" s="34"/>
      <c r="C248" s="34"/>
      <c r="D248" s="34"/>
      <c r="E248" s="34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3"/>
      <c r="T248" s="103"/>
      <c r="U248" s="103"/>
      <c r="V248" s="103"/>
      <c r="W248" s="103"/>
      <c r="X248" s="103"/>
      <c r="Y248" s="69"/>
      <c r="Z248" s="69"/>
      <c r="AA248" s="69"/>
      <c r="AB248" s="69"/>
      <c r="AC248" s="69"/>
      <c r="AD248" s="69"/>
      <c r="AE248" s="104"/>
      <c r="AF248" s="104"/>
      <c r="AG248" s="104"/>
      <c r="AH248" s="104"/>
      <c r="AI248" s="101"/>
      <c r="AJ248" s="36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</row>
    <row r="249" spans="2:47" ht="12" customHeight="1">
      <c r="B249" s="34"/>
      <c r="C249" s="34"/>
      <c r="D249" s="34"/>
      <c r="E249" s="34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3"/>
      <c r="T249" s="103"/>
      <c r="U249" s="103"/>
      <c r="V249" s="103"/>
      <c r="W249" s="103"/>
      <c r="X249" s="103"/>
      <c r="Y249" s="69"/>
      <c r="Z249" s="69"/>
      <c r="AA249" s="69"/>
      <c r="AB249" s="69"/>
      <c r="AC249" s="69"/>
      <c r="AD249" s="69"/>
      <c r="AE249" s="104"/>
      <c r="AF249" s="104"/>
      <c r="AG249" s="104"/>
      <c r="AH249" s="104"/>
      <c r="AI249" s="33"/>
      <c r="AJ249" s="105"/>
      <c r="AK249" s="105"/>
      <c r="AL249" s="105"/>
      <c r="AM249" s="105"/>
      <c r="AN249" s="105"/>
      <c r="AO249" s="105"/>
      <c r="AP249" s="105"/>
      <c r="AQ249" s="105"/>
      <c r="AR249" s="105"/>
      <c r="AS249" s="105"/>
      <c r="AT249" s="105"/>
      <c r="AU249" s="105"/>
    </row>
    <row r="250" spans="2:47" ht="12" customHeight="1"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9"/>
      <c r="AA250" s="9"/>
      <c r="AB250" s="9"/>
      <c r="AC250" s="9"/>
      <c r="AD250" s="9"/>
      <c r="AE250" s="9"/>
      <c r="AF250" s="36"/>
      <c r="AG250" s="34"/>
      <c r="AH250" s="34"/>
      <c r="AI250" s="36"/>
      <c r="AJ250" s="34"/>
      <c r="AK250" s="34"/>
      <c r="AL250" s="34"/>
      <c r="AM250" s="34"/>
      <c r="AN250" s="34"/>
      <c r="AO250" s="34"/>
      <c r="AP250" s="93"/>
      <c r="AQ250" s="93"/>
      <c r="AR250" s="93"/>
      <c r="AS250" s="93"/>
      <c r="AT250" s="93"/>
      <c r="AU250" s="30"/>
    </row>
    <row r="251" spans="2:47" ht="12" customHeight="1"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9"/>
      <c r="AA251" s="9"/>
      <c r="AB251" s="9"/>
      <c r="AC251" s="9"/>
      <c r="AD251" s="9"/>
      <c r="AE251" s="9"/>
      <c r="AF251" s="69"/>
      <c r="AG251" s="69"/>
      <c r="AH251" s="109"/>
      <c r="AI251" s="109"/>
      <c r="AJ251" s="109"/>
      <c r="AK251" s="109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</row>
    <row r="252" spans="2:47" ht="12" customHeight="1"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6"/>
      <c r="AF252" s="36"/>
      <c r="AG252" s="34"/>
      <c r="AH252" s="34"/>
      <c r="AI252" s="36"/>
      <c r="AJ252" s="34"/>
      <c r="AK252" s="34"/>
      <c r="AL252" s="34"/>
      <c r="AM252" s="34"/>
      <c r="AN252" s="34"/>
      <c r="AO252" s="34"/>
      <c r="AP252" s="93"/>
      <c r="AQ252" s="93"/>
      <c r="AR252" s="93"/>
      <c r="AS252" s="93"/>
      <c r="AT252" s="93"/>
      <c r="AU252" s="30"/>
    </row>
    <row r="253" spans="2:47" ht="12" customHeight="1"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69"/>
      <c r="AA253" s="69"/>
      <c r="AB253" s="69"/>
      <c r="AC253" s="69"/>
      <c r="AD253" s="69"/>
      <c r="AE253" s="69"/>
      <c r="AF253" s="69"/>
      <c r="AG253" s="69"/>
      <c r="AH253" s="109"/>
      <c r="AI253" s="109"/>
      <c r="AJ253" s="109"/>
      <c r="AK253" s="109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</row>
    <row r="254" spans="2:47" ht="12" customHeight="1">
      <c r="B254" s="34"/>
      <c r="C254" s="34"/>
      <c r="D254" s="34"/>
      <c r="E254" s="34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3"/>
      <c r="T254" s="103"/>
      <c r="U254" s="103"/>
      <c r="V254" s="103"/>
      <c r="W254" s="103"/>
      <c r="X254" s="103"/>
      <c r="Y254" s="69"/>
      <c r="Z254" s="69"/>
      <c r="AA254" s="69"/>
      <c r="AB254" s="69"/>
      <c r="AC254" s="69"/>
      <c r="AD254" s="69"/>
      <c r="AE254" s="104"/>
      <c r="AF254" s="104"/>
      <c r="AG254" s="104"/>
      <c r="AH254" s="104"/>
      <c r="AI254" s="101"/>
      <c r="AJ254" s="36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</row>
    <row r="255" spans="2:47" ht="12" customHeight="1">
      <c r="B255" s="34"/>
      <c r="C255" s="34"/>
      <c r="D255" s="34"/>
      <c r="E255" s="34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3"/>
      <c r="T255" s="103"/>
      <c r="U255" s="103"/>
      <c r="V255" s="103"/>
      <c r="W255" s="103"/>
      <c r="X255" s="103"/>
      <c r="Y255" s="69"/>
      <c r="Z255" s="69"/>
      <c r="AA255" s="69"/>
      <c r="AB255" s="69"/>
      <c r="AC255" s="69"/>
      <c r="AD255" s="69"/>
      <c r="AE255" s="104"/>
      <c r="AF255" s="104"/>
      <c r="AG255" s="104"/>
      <c r="AH255" s="104"/>
      <c r="AI255" s="33"/>
      <c r="AJ255" s="105"/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  <c r="AU255" s="105"/>
    </row>
    <row r="256" spans="2:47" ht="12" customHeight="1">
      <c r="B256" s="34"/>
      <c r="C256" s="34"/>
      <c r="D256" s="34"/>
      <c r="E256" s="34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3"/>
      <c r="T256" s="103"/>
      <c r="U256" s="103"/>
      <c r="V256" s="103"/>
      <c r="W256" s="103"/>
      <c r="X256" s="103"/>
      <c r="Y256" s="69"/>
      <c r="Z256" s="69"/>
      <c r="AA256" s="69"/>
      <c r="AB256" s="69"/>
      <c r="AC256" s="69"/>
      <c r="AD256" s="69"/>
      <c r="AE256" s="34"/>
      <c r="AF256" s="34"/>
      <c r="AG256" s="34"/>
      <c r="AH256" s="34"/>
      <c r="AI256" s="100"/>
      <c r="AJ256" s="105"/>
      <c r="AK256" s="105"/>
      <c r="AL256" s="105"/>
      <c r="AM256" s="105"/>
      <c r="AN256" s="105"/>
      <c r="AO256" s="105"/>
      <c r="AP256" s="105"/>
      <c r="AQ256" s="105"/>
      <c r="AR256" s="105"/>
      <c r="AS256" s="105"/>
      <c r="AT256" s="105"/>
      <c r="AU256" s="105"/>
    </row>
    <row r="257" spans="2:47">
      <c r="B257" s="35"/>
      <c r="C257" s="35"/>
      <c r="D257" s="34"/>
      <c r="E257" s="30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4"/>
    </row>
  </sheetData>
  <sheetProtection sheet="1" objects="1" scenarios="1" selectLockedCells="1"/>
  <mergeCells count="606">
    <mergeCell ref="B246:Q247"/>
    <mergeCell ref="R246:S247"/>
    <mergeCell ref="T246:Y247"/>
    <mergeCell ref="Z246:AM247"/>
    <mergeCell ref="AN246:AO247"/>
    <mergeCell ref="AP246:AU247"/>
    <mergeCell ref="T242:Y243"/>
    <mergeCell ref="AF242:AM243"/>
    <mergeCell ref="AN242:AO243"/>
    <mergeCell ref="AP242:AU243"/>
    <mergeCell ref="B244:Q245"/>
    <mergeCell ref="R244:S245"/>
    <mergeCell ref="T244:Y245"/>
    <mergeCell ref="Z244:AM245"/>
    <mergeCell ref="AN244:AO245"/>
    <mergeCell ref="AP244:AU245"/>
    <mergeCell ref="B240:Q241"/>
    <mergeCell ref="R240:S241"/>
    <mergeCell ref="T240:Y241"/>
    <mergeCell ref="Z240:AE243"/>
    <mergeCell ref="AF240:AM241"/>
    <mergeCell ref="AN240:AO241"/>
    <mergeCell ref="AP240:AU241"/>
    <mergeCell ref="B242:Q243"/>
    <mergeCell ref="R242:S243"/>
    <mergeCell ref="B236:Q237"/>
    <mergeCell ref="R236:S237"/>
    <mergeCell ref="T236:Y237"/>
    <mergeCell ref="Z236:AS237"/>
    <mergeCell ref="AT236:AU237"/>
    <mergeCell ref="B238:Q239"/>
    <mergeCell ref="R238:S239"/>
    <mergeCell ref="T238:Y239"/>
    <mergeCell ref="Z238:AM239"/>
    <mergeCell ref="AN238:AO239"/>
    <mergeCell ref="AP238:AU239"/>
    <mergeCell ref="R232:S233"/>
    <mergeCell ref="T232:Y233"/>
    <mergeCell ref="Z232:AM233"/>
    <mergeCell ref="AN232:AO233"/>
    <mergeCell ref="AP232:AU233"/>
    <mergeCell ref="F234:J235"/>
    <mergeCell ref="K234:V235"/>
    <mergeCell ref="W234:AB235"/>
    <mergeCell ref="AC234:AU235"/>
    <mergeCell ref="B232:Q233"/>
    <mergeCell ref="AN228:AO229"/>
    <mergeCell ref="AP228:AU229"/>
    <mergeCell ref="B230:Q231"/>
    <mergeCell ref="R230:S231"/>
    <mergeCell ref="T230:Y231"/>
    <mergeCell ref="Z230:AM231"/>
    <mergeCell ref="AN230:AO231"/>
    <mergeCell ref="AP230:AU231"/>
    <mergeCell ref="B226:Q227"/>
    <mergeCell ref="R226:S227"/>
    <mergeCell ref="T226:Y227"/>
    <mergeCell ref="Z226:AE229"/>
    <mergeCell ref="AF226:AM227"/>
    <mergeCell ref="AN226:AO227"/>
    <mergeCell ref="B228:Q229"/>
    <mergeCell ref="R228:S229"/>
    <mergeCell ref="T228:Y229"/>
    <mergeCell ref="AF228:AM229"/>
    <mergeCell ref="B204:Q205"/>
    <mergeCell ref="R204:S205"/>
    <mergeCell ref="T204:Y205"/>
    <mergeCell ref="Z204:AM205"/>
    <mergeCell ref="AN204:AO205"/>
    <mergeCell ref="AP204:AU205"/>
    <mergeCell ref="T200:Y201"/>
    <mergeCell ref="AF200:AM201"/>
    <mergeCell ref="AN200:AO201"/>
    <mergeCell ref="AP200:AU201"/>
    <mergeCell ref="B202:Q203"/>
    <mergeCell ref="R202:S203"/>
    <mergeCell ref="T202:Y203"/>
    <mergeCell ref="Z202:AM203"/>
    <mergeCell ref="AN202:AO203"/>
    <mergeCell ref="AP202:AU203"/>
    <mergeCell ref="B198:Q199"/>
    <mergeCell ref="R198:S199"/>
    <mergeCell ref="T198:Y199"/>
    <mergeCell ref="Z198:AE201"/>
    <mergeCell ref="AF198:AM199"/>
    <mergeCell ref="AN198:AO199"/>
    <mergeCell ref="AP198:AU199"/>
    <mergeCell ref="B200:Q201"/>
    <mergeCell ref="R200:S201"/>
    <mergeCell ref="B194:Q195"/>
    <mergeCell ref="R194:S195"/>
    <mergeCell ref="T194:Y195"/>
    <mergeCell ref="Z194:AS195"/>
    <mergeCell ref="AT194:AU195"/>
    <mergeCell ref="B196:Q197"/>
    <mergeCell ref="R196:S197"/>
    <mergeCell ref="T196:Y197"/>
    <mergeCell ref="Z196:AM197"/>
    <mergeCell ref="AN196:AO197"/>
    <mergeCell ref="AP196:AU197"/>
    <mergeCell ref="R190:S191"/>
    <mergeCell ref="T190:Y191"/>
    <mergeCell ref="Z190:AM191"/>
    <mergeCell ref="AN190:AO191"/>
    <mergeCell ref="AP190:AU191"/>
    <mergeCell ref="F192:J193"/>
    <mergeCell ref="K192:V193"/>
    <mergeCell ref="W192:AB193"/>
    <mergeCell ref="AC192:AU193"/>
    <mergeCell ref="B190:Q191"/>
    <mergeCell ref="AN186:AO187"/>
    <mergeCell ref="AP186:AU187"/>
    <mergeCell ref="B188:Q189"/>
    <mergeCell ref="R188:S189"/>
    <mergeCell ref="T188:Y189"/>
    <mergeCell ref="Z188:AM189"/>
    <mergeCell ref="AN188:AO189"/>
    <mergeCell ref="AP188:AU189"/>
    <mergeCell ref="B184:Q185"/>
    <mergeCell ref="R184:S185"/>
    <mergeCell ref="T184:Y185"/>
    <mergeCell ref="Z184:AE187"/>
    <mergeCell ref="AF184:AM185"/>
    <mergeCell ref="AN184:AO185"/>
    <mergeCell ref="B186:Q187"/>
    <mergeCell ref="R186:S187"/>
    <mergeCell ref="T186:Y187"/>
    <mergeCell ref="AF186:AM187"/>
    <mergeCell ref="B162:Q163"/>
    <mergeCell ref="R162:S163"/>
    <mergeCell ref="T162:Y163"/>
    <mergeCell ref="Z162:AM163"/>
    <mergeCell ref="AN162:AO163"/>
    <mergeCell ref="AP162:AU163"/>
    <mergeCell ref="T158:Y159"/>
    <mergeCell ref="AF158:AM159"/>
    <mergeCell ref="AN158:AO159"/>
    <mergeCell ref="AP158:AU159"/>
    <mergeCell ref="B160:Q161"/>
    <mergeCell ref="R160:S161"/>
    <mergeCell ref="T160:Y161"/>
    <mergeCell ref="Z160:AM161"/>
    <mergeCell ref="AN160:AO161"/>
    <mergeCell ref="AP160:AU161"/>
    <mergeCell ref="B156:Q157"/>
    <mergeCell ref="R156:S157"/>
    <mergeCell ref="T156:Y157"/>
    <mergeCell ref="Z156:AE159"/>
    <mergeCell ref="AF156:AM157"/>
    <mergeCell ref="AN156:AO157"/>
    <mergeCell ref="AP156:AU157"/>
    <mergeCell ref="B158:Q159"/>
    <mergeCell ref="R158:S159"/>
    <mergeCell ref="B152:Q153"/>
    <mergeCell ref="R152:S153"/>
    <mergeCell ref="T152:Y153"/>
    <mergeCell ref="Z152:AS153"/>
    <mergeCell ref="AT152:AU153"/>
    <mergeCell ref="B154:Q155"/>
    <mergeCell ref="R154:S155"/>
    <mergeCell ref="T154:Y155"/>
    <mergeCell ref="Z154:AM155"/>
    <mergeCell ref="AN154:AO155"/>
    <mergeCell ref="AP154:AU155"/>
    <mergeCell ref="R148:S149"/>
    <mergeCell ref="T148:Y149"/>
    <mergeCell ref="Z148:AM149"/>
    <mergeCell ref="AN148:AO149"/>
    <mergeCell ref="AP148:AU149"/>
    <mergeCell ref="F150:J151"/>
    <mergeCell ref="K150:V151"/>
    <mergeCell ref="W150:AB151"/>
    <mergeCell ref="AC150:AU151"/>
    <mergeCell ref="B148:Q149"/>
    <mergeCell ref="AN144:AO145"/>
    <mergeCell ref="AP144:AU145"/>
    <mergeCell ref="B146:Q147"/>
    <mergeCell ref="R146:S147"/>
    <mergeCell ref="T146:Y147"/>
    <mergeCell ref="Z146:AM147"/>
    <mergeCell ref="AN146:AO147"/>
    <mergeCell ref="AP146:AU147"/>
    <mergeCell ref="B142:Q143"/>
    <mergeCell ref="R142:S143"/>
    <mergeCell ref="T142:Y143"/>
    <mergeCell ref="Z142:AE145"/>
    <mergeCell ref="AF142:AM143"/>
    <mergeCell ref="AN142:AO143"/>
    <mergeCell ref="B144:Q145"/>
    <mergeCell ref="R144:S145"/>
    <mergeCell ref="T144:Y145"/>
    <mergeCell ref="AF144:AM145"/>
    <mergeCell ref="B120:Q121"/>
    <mergeCell ref="R120:S121"/>
    <mergeCell ref="T120:Y121"/>
    <mergeCell ref="Z120:AM121"/>
    <mergeCell ref="AN120:AO121"/>
    <mergeCell ref="AP120:AU121"/>
    <mergeCell ref="T116:Y117"/>
    <mergeCell ref="AF116:AM117"/>
    <mergeCell ref="AN116:AO117"/>
    <mergeCell ref="AP116:AU117"/>
    <mergeCell ref="B118:Q119"/>
    <mergeCell ref="R118:S119"/>
    <mergeCell ref="T118:Y119"/>
    <mergeCell ref="Z118:AM119"/>
    <mergeCell ref="AN118:AO119"/>
    <mergeCell ref="AP118:AU119"/>
    <mergeCell ref="B114:Q115"/>
    <mergeCell ref="R114:S115"/>
    <mergeCell ref="T114:Y115"/>
    <mergeCell ref="Z114:AE117"/>
    <mergeCell ref="AF114:AM115"/>
    <mergeCell ref="AN114:AO115"/>
    <mergeCell ref="AP114:AU115"/>
    <mergeCell ref="B116:Q117"/>
    <mergeCell ref="R116:S117"/>
    <mergeCell ref="B110:Q111"/>
    <mergeCell ref="R110:S111"/>
    <mergeCell ref="T110:Y111"/>
    <mergeCell ref="Z110:AS111"/>
    <mergeCell ref="AT110:AU111"/>
    <mergeCell ref="B112:Q113"/>
    <mergeCell ref="R112:S113"/>
    <mergeCell ref="T112:Y113"/>
    <mergeCell ref="Z112:AM113"/>
    <mergeCell ref="AN112:AO113"/>
    <mergeCell ref="AP112:AU113"/>
    <mergeCell ref="R106:S107"/>
    <mergeCell ref="T106:Y107"/>
    <mergeCell ref="Z106:AM107"/>
    <mergeCell ref="AN106:AO107"/>
    <mergeCell ref="AP106:AU107"/>
    <mergeCell ref="F108:J109"/>
    <mergeCell ref="K108:V109"/>
    <mergeCell ref="W108:AB109"/>
    <mergeCell ref="AC108:AU109"/>
    <mergeCell ref="B106:Q107"/>
    <mergeCell ref="AN102:AO103"/>
    <mergeCell ref="AP102:AU103"/>
    <mergeCell ref="B104:Q105"/>
    <mergeCell ref="R104:S105"/>
    <mergeCell ref="T104:Y105"/>
    <mergeCell ref="Z104:AM105"/>
    <mergeCell ref="AN104:AO105"/>
    <mergeCell ref="AP104:AU105"/>
    <mergeCell ref="B100:Q101"/>
    <mergeCell ref="R100:S101"/>
    <mergeCell ref="T100:Y101"/>
    <mergeCell ref="Z100:AE103"/>
    <mergeCell ref="AF100:AM101"/>
    <mergeCell ref="AN100:AO101"/>
    <mergeCell ref="B102:Q103"/>
    <mergeCell ref="R102:S103"/>
    <mergeCell ref="T102:Y103"/>
    <mergeCell ref="AF102:AM103"/>
    <mergeCell ref="B78:Q79"/>
    <mergeCell ref="R78:S79"/>
    <mergeCell ref="T78:Y79"/>
    <mergeCell ref="Z78:AM79"/>
    <mergeCell ref="AN78:AO79"/>
    <mergeCell ref="AP78:AU79"/>
    <mergeCell ref="T74:Y75"/>
    <mergeCell ref="AF74:AM75"/>
    <mergeCell ref="AN74:AO75"/>
    <mergeCell ref="AP74:AU75"/>
    <mergeCell ref="B76:Q77"/>
    <mergeCell ref="R76:S77"/>
    <mergeCell ref="T76:Y77"/>
    <mergeCell ref="Z76:AM77"/>
    <mergeCell ref="AN76:AO77"/>
    <mergeCell ref="AP76:AU77"/>
    <mergeCell ref="B72:Q73"/>
    <mergeCell ref="R72:S73"/>
    <mergeCell ref="T72:Y73"/>
    <mergeCell ref="Z72:AE75"/>
    <mergeCell ref="AF72:AM73"/>
    <mergeCell ref="AN72:AO73"/>
    <mergeCell ref="AP72:AU73"/>
    <mergeCell ref="B74:Q75"/>
    <mergeCell ref="R74:S75"/>
    <mergeCell ref="B68:Q69"/>
    <mergeCell ref="R68:S69"/>
    <mergeCell ref="T68:Y69"/>
    <mergeCell ref="Z68:AS69"/>
    <mergeCell ref="AT68:AU69"/>
    <mergeCell ref="B70:Q71"/>
    <mergeCell ref="R70:S71"/>
    <mergeCell ref="T70:Y71"/>
    <mergeCell ref="Z70:AM71"/>
    <mergeCell ref="AN70:AO71"/>
    <mergeCell ref="AP70:AU71"/>
    <mergeCell ref="R64:S65"/>
    <mergeCell ref="T64:Y65"/>
    <mergeCell ref="Z64:AM65"/>
    <mergeCell ref="AN64:AO65"/>
    <mergeCell ref="AP64:AU65"/>
    <mergeCell ref="F66:J67"/>
    <mergeCell ref="K66:V67"/>
    <mergeCell ref="W66:AB67"/>
    <mergeCell ref="AC66:AU67"/>
    <mergeCell ref="B64:Q65"/>
    <mergeCell ref="AN60:AO61"/>
    <mergeCell ref="AP60:AU61"/>
    <mergeCell ref="B62:Q63"/>
    <mergeCell ref="R62:S63"/>
    <mergeCell ref="T62:Y63"/>
    <mergeCell ref="Z62:AM63"/>
    <mergeCell ref="AN62:AO63"/>
    <mergeCell ref="AP62:AU63"/>
    <mergeCell ref="B58:Q59"/>
    <mergeCell ref="R58:S59"/>
    <mergeCell ref="T58:Y59"/>
    <mergeCell ref="Z58:AE61"/>
    <mergeCell ref="AF58:AM59"/>
    <mergeCell ref="AN58:AO59"/>
    <mergeCell ref="B60:Q61"/>
    <mergeCell ref="R60:S61"/>
    <mergeCell ref="T60:Y61"/>
    <mergeCell ref="AF60:AM61"/>
    <mergeCell ref="AP34:AU35"/>
    <mergeCell ref="B36:Q37"/>
    <mergeCell ref="R36:S37"/>
    <mergeCell ref="T36:Y37"/>
    <mergeCell ref="Z36:AM37"/>
    <mergeCell ref="AN36:AO37"/>
    <mergeCell ref="AP36:AU37"/>
    <mergeCell ref="R32:S33"/>
    <mergeCell ref="T32:Y33"/>
    <mergeCell ref="AF32:AM33"/>
    <mergeCell ref="AN32:AO33"/>
    <mergeCell ref="AP32:AU33"/>
    <mergeCell ref="B34:Q35"/>
    <mergeCell ref="R34:S35"/>
    <mergeCell ref="T34:Y35"/>
    <mergeCell ref="Z34:AM35"/>
    <mergeCell ref="AN34:AO35"/>
    <mergeCell ref="AN28:AO29"/>
    <mergeCell ref="AP28:AU29"/>
    <mergeCell ref="B30:Q31"/>
    <mergeCell ref="R30:S31"/>
    <mergeCell ref="T30:Y31"/>
    <mergeCell ref="Z30:AE33"/>
    <mergeCell ref="AF30:AM31"/>
    <mergeCell ref="AN30:AO31"/>
    <mergeCell ref="AP30:AU31"/>
    <mergeCell ref="B32:Q33"/>
    <mergeCell ref="B28:Q29"/>
    <mergeCell ref="R28:S29"/>
    <mergeCell ref="T28:Y29"/>
    <mergeCell ref="Z28:AM29"/>
    <mergeCell ref="F24:J25"/>
    <mergeCell ref="K24:V25"/>
    <mergeCell ref="W24:AB25"/>
    <mergeCell ref="AC24:AU25"/>
    <mergeCell ref="B26:Q27"/>
    <mergeCell ref="R26:S27"/>
    <mergeCell ref="T26:Y27"/>
    <mergeCell ref="Z26:AS27"/>
    <mergeCell ref="AT26:AU27"/>
    <mergeCell ref="AP18:AU19"/>
    <mergeCell ref="Z16:AE19"/>
    <mergeCell ref="AF18:AM19"/>
    <mergeCell ref="AN18:AO19"/>
    <mergeCell ref="Z20:AM21"/>
    <mergeCell ref="AN20:AO21"/>
    <mergeCell ref="Z22:AM23"/>
    <mergeCell ref="AN22:AO23"/>
    <mergeCell ref="Z12:AS13"/>
    <mergeCell ref="AT12:AU13"/>
    <mergeCell ref="Z14:AM15"/>
    <mergeCell ref="AN14:AO15"/>
    <mergeCell ref="AF16:AM17"/>
    <mergeCell ref="AN16:AO17"/>
    <mergeCell ref="AP20:AU21"/>
    <mergeCell ref="AP22:AU23"/>
    <mergeCell ref="B20:Q21"/>
    <mergeCell ref="R20:S21"/>
    <mergeCell ref="B22:Q23"/>
    <mergeCell ref="R22:S23"/>
    <mergeCell ref="T16:Y17"/>
    <mergeCell ref="T18:Y19"/>
    <mergeCell ref="T20:Y21"/>
    <mergeCell ref="T22:Y23"/>
    <mergeCell ref="T12:Y13"/>
    <mergeCell ref="T14:Y15"/>
    <mergeCell ref="B12:Q13"/>
    <mergeCell ref="R12:S13"/>
    <mergeCell ref="B14:Q15"/>
    <mergeCell ref="R14:S15"/>
    <mergeCell ref="B16:Q17"/>
    <mergeCell ref="R16:S17"/>
    <mergeCell ref="B18:Q19"/>
    <mergeCell ref="R18:S19"/>
    <mergeCell ref="F220:J221"/>
    <mergeCell ref="K220:V221"/>
    <mergeCell ref="W220:AB221"/>
    <mergeCell ref="AC220:AU221"/>
    <mergeCell ref="AT216:AU217"/>
    <mergeCell ref="AV216:AV226"/>
    <mergeCell ref="X218:AC218"/>
    <mergeCell ref="AE218:AH218"/>
    <mergeCell ref="AI218:AU219"/>
    <mergeCell ref="AE219:AH219"/>
    <mergeCell ref="AP224:AU225"/>
    <mergeCell ref="AP226:AU227"/>
    <mergeCell ref="B222:Q223"/>
    <mergeCell ref="R222:S223"/>
    <mergeCell ref="T222:Y223"/>
    <mergeCell ref="Z222:AS223"/>
    <mergeCell ref="AT222:AU223"/>
    <mergeCell ref="B224:Q225"/>
    <mergeCell ref="R224:S225"/>
    <mergeCell ref="T224:Y225"/>
    <mergeCell ref="Z224:AM225"/>
    <mergeCell ref="AN224:AO225"/>
    <mergeCell ref="AM215:AN215"/>
    <mergeCell ref="AO215:AS215"/>
    <mergeCell ref="AT215:AU215"/>
    <mergeCell ref="B216:V217"/>
    <mergeCell ref="X216:AC216"/>
    <mergeCell ref="AE216:AF217"/>
    <mergeCell ref="AG216:AI217"/>
    <mergeCell ref="AJ216:AL217"/>
    <mergeCell ref="AM216:AN217"/>
    <mergeCell ref="AO216:AS217"/>
    <mergeCell ref="N215:S215"/>
    <mergeCell ref="W215:W219"/>
    <mergeCell ref="AE215:AF215"/>
    <mergeCell ref="AG215:AI215"/>
    <mergeCell ref="AJ215:AL215"/>
    <mergeCell ref="F178:J179"/>
    <mergeCell ref="K178:V179"/>
    <mergeCell ref="W178:AB179"/>
    <mergeCell ref="AC178:AU179"/>
    <mergeCell ref="AT174:AU175"/>
    <mergeCell ref="AV174:AV184"/>
    <mergeCell ref="X176:AC176"/>
    <mergeCell ref="AE176:AH176"/>
    <mergeCell ref="AI176:AU177"/>
    <mergeCell ref="AE177:AH177"/>
    <mergeCell ref="AP182:AU183"/>
    <mergeCell ref="AP184:AU185"/>
    <mergeCell ref="B180:Q181"/>
    <mergeCell ref="R180:S181"/>
    <mergeCell ref="T180:Y181"/>
    <mergeCell ref="Z180:AS181"/>
    <mergeCell ref="AT180:AU181"/>
    <mergeCell ref="B182:Q183"/>
    <mergeCell ref="R182:S183"/>
    <mergeCell ref="T182:Y183"/>
    <mergeCell ref="Z182:AM183"/>
    <mergeCell ref="AN182:AO183"/>
    <mergeCell ref="AM173:AN173"/>
    <mergeCell ref="AO173:AS173"/>
    <mergeCell ref="AT173:AU173"/>
    <mergeCell ref="B174:V175"/>
    <mergeCell ref="X174:AC174"/>
    <mergeCell ref="AE174:AF175"/>
    <mergeCell ref="AG174:AI175"/>
    <mergeCell ref="AJ174:AL175"/>
    <mergeCell ref="AM174:AN175"/>
    <mergeCell ref="AO174:AS175"/>
    <mergeCell ref="N173:S173"/>
    <mergeCell ref="W173:W177"/>
    <mergeCell ref="AE173:AF173"/>
    <mergeCell ref="AG173:AI173"/>
    <mergeCell ref="AJ173:AL173"/>
    <mergeCell ref="F136:J137"/>
    <mergeCell ref="K136:V137"/>
    <mergeCell ref="W136:AB137"/>
    <mergeCell ref="AC136:AU137"/>
    <mergeCell ref="AT132:AU133"/>
    <mergeCell ref="AV132:AV142"/>
    <mergeCell ref="X134:AC134"/>
    <mergeCell ref="AE134:AH134"/>
    <mergeCell ref="AI134:AU135"/>
    <mergeCell ref="AE135:AH135"/>
    <mergeCell ref="AP140:AU141"/>
    <mergeCell ref="AP142:AU143"/>
    <mergeCell ref="B138:Q139"/>
    <mergeCell ref="R138:S139"/>
    <mergeCell ref="T138:Y139"/>
    <mergeCell ref="Z138:AS139"/>
    <mergeCell ref="AT138:AU139"/>
    <mergeCell ref="B140:Q141"/>
    <mergeCell ref="R140:S141"/>
    <mergeCell ref="T140:Y141"/>
    <mergeCell ref="Z140:AM141"/>
    <mergeCell ref="AN140:AO141"/>
    <mergeCell ref="AM131:AN131"/>
    <mergeCell ref="AO131:AS131"/>
    <mergeCell ref="AT131:AU131"/>
    <mergeCell ref="B132:V133"/>
    <mergeCell ref="X132:AC132"/>
    <mergeCell ref="AE132:AF133"/>
    <mergeCell ref="AG132:AI133"/>
    <mergeCell ref="AJ132:AL133"/>
    <mergeCell ref="AM132:AN133"/>
    <mergeCell ref="AO132:AS133"/>
    <mergeCell ref="N131:S131"/>
    <mergeCell ref="W131:W135"/>
    <mergeCell ref="AE131:AF131"/>
    <mergeCell ref="AG131:AI131"/>
    <mergeCell ref="AJ131:AL131"/>
    <mergeCell ref="F94:J95"/>
    <mergeCell ref="K94:V95"/>
    <mergeCell ref="W94:AB95"/>
    <mergeCell ref="AC94:AU95"/>
    <mergeCell ref="AT90:AU91"/>
    <mergeCell ref="AV90:AV100"/>
    <mergeCell ref="X92:AC92"/>
    <mergeCell ref="AE92:AH92"/>
    <mergeCell ref="AI92:AU93"/>
    <mergeCell ref="AE93:AH93"/>
    <mergeCell ref="AP98:AU99"/>
    <mergeCell ref="AP100:AU101"/>
    <mergeCell ref="B96:Q97"/>
    <mergeCell ref="R96:S97"/>
    <mergeCell ref="T96:Y97"/>
    <mergeCell ref="Z96:AS97"/>
    <mergeCell ref="AT96:AU97"/>
    <mergeCell ref="B98:Q99"/>
    <mergeCell ref="R98:S99"/>
    <mergeCell ref="T98:Y99"/>
    <mergeCell ref="Z98:AM99"/>
    <mergeCell ref="AN98:AO99"/>
    <mergeCell ref="AM89:AN89"/>
    <mergeCell ref="AO89:AS89"/>
    <mergeCell ref="AT89:AU89"/>
    <mergeCell ref="B90:V91"/>
    <mergeCell ref="X90:AC90"/>
    <mergeCell ref="AE90:AF91"/>
    <mergeCell ref="AG90:AI91"/>
    <mergeCell ref="AJ90:AL91"/>
    <mergeCell ref="AM90:AN91"/>
    <mergeCell ref="AO90:AS91"/>
    <mergeCell ref="N89:S89"/>
    <mergeCell ref="W89:W93"/>
    <mergeCell ref="AE89:AF89"/>
    <mergeCell ref="AG89:AI89"/>
    <mergeCell ref="AJ89:AL89"/>
    <mergeCell ref="F52:J53"/>
    <mergeCell ref="K52:V53"/>
    <mergeCell ref="W52:AB53"/>
    <mergeCell ref="AC52:AU53"/>
    <mergeCell ref="AT48:AU49"/>
    <mergeCell ref="AV48:AV58"/>
    <mergeCell ref="X50:AC50"/>
    <mergeCell ref="AE50:AH50"/>
    <mergeCell ref="AI50:AU51"/>
    <mergeCell ref="AE51:AH51"/>
    <mergeCell ref="AP56:AU57"/>
    <mergeCell ref="AP58:AU59"/>
    <mergeCell ref="B54:Q55"/>
    <mergeCell ref="R54:S55"/>
    <mergeCell ref="T54:Y55"/>
    <mergeCell ref="Z54:AS55"/>
    <mergeCell ref="AT54:AU55"/>
    <mergeCell ref="B56:Q57"/>
    <mergeCell ref="R56:S57"/>
    <mergeCell ref="T56:Y57"/>
    <mergeCell ref="Z56:AM57"/>
    <mergeCell ref="AN56:AO57"/>
    <mergeCell ref="AM47:AN47"/>
    <mergeCell ref="AO47:AS47"/>
    <mergeCell ref="AT47:AU47"/>
    <mergeCell ref="B48:V49"/>
    <mergeCell ref="X48:AC48"/>
    <mergeCell ref="AE48:AF49"/>
    <mergeCell ref="AG48:AI49"/>
    <mergeCell ref="AJ48:AL49"/>
    <mergeCell ref="AM48:AN49"/>
    <mergeCell ref="AO48:AS49"/>
    <mergeCell ref="N47:S47"/>
    <mergeCell ref="W47:W51"/>
    <mergeCell ref="AE47:AF47"/>
    <mergeCell ref="AG47:AI47"/>
    <mergeCell ref="AJ47:AL47"/>
    <mergeCell ref="AV6:AV16"/>
    <mergeCell ref="X8:AC8"/>
    <mergeCell ref="AE8:AH8"/>
    <mergeCell ref="AI8:AU9"/>
    <mergeCell ref="AE9:AH9"/>
    <mergeCell ref="F10:J11"/>
    <mergeCell ref="K10:V11"/>
    <mergeCell ref="W10:AB11"/>
    <mergeCell ref="AC10:AU11"/>
    <mergeCell ref="AP14:AU15"/>
    <mergeCell ref="AP16:AU17"/>
    <mergeCell ref="AO5:AS5"/>
    <mergeCell ref="AT5:AU5"/>
    <mergeCell ref="B6:V7"/>
    <mergeCell ref="X6:AC6"/>
    <mergeCell ref="AE6:AF7"/>
    <mergeCell ref="AG6:AI7"/>
    <mergeCell ref="AJ6:AL7"/>
    <mergeCell ref="AM6:AN7"/>
    <mergeCell ref="AO6:AS7"/>
    <mergeCell ref="AT6:AU7"/>
    <mergeCell ref="N5:S5"/>
    <mergeCell ref="W5:W9"/>
    <mergeCell ref="AE5:AF5"/>
    <mergeCell ref="AG5:AI5"/>
    <mergeCell ref="AJ5:AL5"/>
    <mergeCell ref="AM5:AN5"/>
  </mergeCells>
  <phoneticPr fontId="1"/>
  <dataValidations count="1">
    <dataValidation type="list" allowBlank="1" showInputMessage="1" showErrorMessage="1" sqref="K10:V11 K94:V95 K136:V137 K178:V179 K52:V53 K108:V109 K150:V151 K24:V25 K192:V193 K66:V67 K220:V221 K234:V235">
      <formula1>$AX$10:$AX$50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landscape" verticalDpi="0" r:id="rId1"/>
  <rowBreaks count="1" manualBreakCount="1">
    <brk id="43" min="1" max="4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U112"/>
  <sheetViews>
    <sheetView zoomScaleNormal="100" workbookViewId="0">
      <selection activeCell="V14" sqref="V14:Z15"/>
    </sheetView>
  </sheetViews>
  <sheetFormatPr defaultRowHeight="12.6"/>
  <cols>
    <col min="1" max="51" width="2.69921875" style="135" customWidth="1"/>
    <col min="52" max="16384" width="8.796875" style="135"/>
  </cols>
  <sheetData>
    <row r="1" spans="1:47" ht="12" customHeight="1">
      <c r="A1" s="598" t="s">
        <v>308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8"/>
      <c r="AA1" s="598"/>
      <c r="AB1" s="598"/>
      <c r="AC1" s="598"/>
      <c r="AD1" s="598"/>
      <c r="AE1" s="598"/>
      <c r="AF1" s="598"/>
      <c r="AG1" s="598"/>
      <c r="AH1" s="598"/>
      <c r="AI1" s="598"/>
      <c r="AJ1" s="598"/>
      <c r="AK1" s="598"/>
      <c r="AL1" s="598"/>
      <c r="AM1" s="598"/>
      <c r="AN1" s="598"/>
      <c r="AO1" s="598"/>
      <c r="AP1" s="598"/>
      <c r="AQ1" s="598"/>
      <c r="AR1" s="598"/>
      <c r="AS1" s="598"/>
      <c r="AT1" s="598"/>
      <c r="AU1" s="598"/>
    </row>
    <row r="2" spans="1:47" ht="12" customHeight="1">
      <c r="A2" s="598"/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  <c r="T2" s="598"/>
      <c r="U2" s="598"/>
      <c r="V2" s="598"/>
      <c r="W2" s="598"/>
      <c r="X2" s="598"/>
      <c r="Y2" s="598"/>
      <c r="Z2" s="598"/>
      <c r="AA2" s="598"/>
      <c r="AB2" s="598"/>
      <c r="AC2" s="598"/>
      <c r="AD2" s="598"/>
      <c r="AE2" s="598"/>
      <c r="AF2" s="598"/>
      <c r="AG2" s="598"/>
      <c r="AH2" s="598"/>
      <c r="AI2" s="598"/>
      <c r="AJ2" s="598"/>
      <c r="AK2" s="598"/>
      <c r="AL2" s="598"/>
      <c r="AM2" s="598"/>
      <c r="AN2" s="598"/>
      <c r="AO2" s="598"/>
      <c r="AP2" s="598"/>
      <c r="AQ2" s="598"/>
      <c r="AR2" s="598"/>
      <c r="AS2" s="598"/>
      <c r="AT2" s="598"/>
      <c r="AU2" s="598"/>
    </row>
    <row r="3" spans="1:47" ht="12" customHeight="1">
      <c r="A3" s="594" t="s">
        <v>309</v>
      </c>
      <c r="B3" s="595"/>
      <c r="C3" s="595"/>
      <c r="D3" s="595"/>
      <c r="E3" s="595"/>
      <c r="F3" s="595"/>
      <c r="G3" s="595"/>
      <c r="H3" s="595"/>
      <c r="I3" s="596"/>
      <c r="J3" s="720" t="str">
        <f>IF('事業所税の申告書（第44号様式）'!$F$9="","",'事業所税の申告書（第44号様式）'!$F$9)</f>
        <v/>
      </c>
      <c r="K3" s="721"/>
      <c r="L3" s="721"/>
      <c r="M3" s="721"/>
      <c r="N3" s="721"/>
      <c r="O3" s="721"/>
      <c r="P3" s="721"/>
      <c r="Q3" s="721"/>
      <c r="R3" s="721"/>
      <c r="S3" s="721"/>
      <c r="T3" s="721"/>
      <c r="U3" s="721"/>
      <c r="V3" s="721"/>
      <c r="W3" s="721"/>
      <c r="X3" s="721"/>
      <c r="Y3" s="721"/>
      <c r="Z3" s="721"/>
      <c r="AA3" s="721"/>
      <c r="AB3" s="722"/>
      <c r="AC3" s="594" t="s">
        <v>311</v>
      </c>
      <c r="AD3" s="595"/>
      <c r="AE3" s="595"/>
      <c r="AF3" s="595"/>
      <c r="AG3" s="596"/>
      <c r="AH3" s="732" t="str">
        <f>IF('事業所税の申告書（第44号様式）'!$AK$15="","",'事業所税の申告書（第44号様式）'!$AK$15)</f>
        <v/>
      </c>
      <c r="AI3" s="733"/>
      <c r="AJ3" s="733"/>
      <c r="AK3" s="733"/>
      <c r="AL3" s="733"/>
      <c r="AM3" s="733"/>
      <c r="AN3" s="733"/>
      <c r="AO3" s="733"/>
      <c r="AP3" s="733"/>
      <c r="AQ3" s="733"/>
      <c r="AR3" s="733"/>
      <c r="AS3" s="733"/>
      <c r="AT3" s="733"/>
      <c r="AU3" s="734"/>
    </row>
    <row r="4" spans="1:47" ht="12" customHeight="1">
      <c r="A4" s="582"/>
      <c r="B4" s="583"/>
      <c r="C4" s="583"/>
      <c r="D4" s="583"/>
      <c r="E4" s="583"/>
      <c r="F4" s="583"/>
      <c r="G4" s="583"/>
      <c r="H4" s="583"/>
      <c r="I4" s="599"/>
      <c r="J4" s="723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5"/>
      <c r="AC4" s="582"/>
      <c r="AD4" s="583"/>
      <c r="AE4" s="583"/>
      <c r="AF4" s="583"/>
      <c r="AG4" s="599"/>
      <c r="AH4" s="735"/>
      <c r="AI4" s="736"/>
      <c r="AJ4" s="736"/>
      <c r="AK4" s="736"/>
      <c r="AL4" s="736"/>
      <c r="AM4" s="736"/>
      <c r="AN4" s="736"/>
      <c r="AO4" s="736"/>
      <c r="AP4" s="736"/>
      <c r="AQ4" s="736"/>
      <c r="AR4" s="736"/>
      <c r="AS4" s="736"/>
      <c r="AT4" s="736"/>
      <c r="AU4" s="737"/>
    </row>
    <row r="5" spans="1:47" ht="12" customHeight="1">
      <c r="A5" s="600" t="s">
        <v>310</v>
      </c>
      <c r="B5" s="601"/>
      <c r="C5" s="601"/>
      <c r="D5" s="601"/>
      <c r="E5" s="601"/>
      <c r="F5" s="601"/>
      <c r="G5" s="601"/>
      <c r="H5" s="601"/>
      <c r="I5" s="602"/>
      <c r="J5" s="139"/>
      <c r="K5" s="140"/>
      <c r="L5" s="140"/>
      <c r="M5" s="140"/>
      <c r="N5" s="140"/>
      <c r="O5" s="140"/>
      <c r="P5" s="140"/>
      <c r="Q5" s="140"/>
      <c r="R5" s="140"/>
      <c r="S5" s="140" t="s">
        <v>314</v>
      </c>
      <c r="T5" s="142" t="s">
        <v>76</v>
      </c>
      <c r="U5" s="719" t="str">
        <f>IF('事業所税の申告書（第44号様式）'!$AD$8="","",'事業所税の申告書（第44号様式）'!$AD$8)</f>
        <v/>
      </c>
      <c r="V5" s="719"/>
      <c r="W5" s="719"/>
      <c r="X5" s="719"/>
      <c r="Y5" s="719"/>
      <c r="Z5" s="719"/>
      <c r="AA5" s="719"/>
      <c r="AB5" s="141" t="s">
        <v>68</v>
      </c>
      <c r="AC5" s="600"/>
      <c r="AD5" s="601"/>
      <c r="AE5" s="601"/>
      <c r="AF5" s="601"/>
      <c r="AG5" s="602"/>
      <c r="AH5" s="136"/>
      <c r="AI5" s="137"/>
      <c r="AJ5" s="140"/>
      <c r="AK5" s="137"/>
      <c r="AL5" s="137" t="s">
        <v>314</v>
      </c>
      <c r="AM5" s="137" t="s">
        <v>76</v>
      </c>
      <c r="AN5" s="583" t="str">
        <f>IF('事業所税の申告書（第44号様式）'!$AP$14="","",'事業所税の申告書（第44号様式）'!$AP$14)</f>
        <v/>
      </c>
      <c r="AO5" s="583"/>
      <c r="AP5" s="583"/>
      <c r="AQ5" s="583"/>
      <c r="AR5" s="583"/>
      <c r="AS5" s="583"/>
      <c r="AT5" s="583"/>
      <c r="AU5" s="138" t="s">
        <v>68</v>
      </c>
    </row>
    <row r="6" spans="1:47" ht="12" customHeight="1">
      <c r="A6" s="603" t="s">
        <v>313</v>
      </c>
      <c r="B6" s="604"/>
      <c r="C6" s="604"/>
      <c r="D6" s="604"/>
      <c r="E6" s="604"/>
      <c r="F6" s="604"/>
      <c r="G6" s="604"/>
      <c r="H6" s="604"/>
      <c r="I6" s="605"/>
      <c r="J6" s="726"/>
      <c r="K6" s="727"/>
      <c r="L6" s="727"/>
      <c r="M6" s="727"/>
      <c r="N6" s="727"/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27"/>
      <c r="AA6" s="727"/>
      <c r="AB6" s="728"/>
      <c r="AC6" s="594" t="s">
        <v>312</v>
      </c>
      <c r="AD6" s="595"/>
      <c r="AE6" s="595"/>
      <c r="AF6" s="595"/>
      <c r="AG6" s="596"/>
      <c r="AH6" s="738"/>
      <c r="AI6" s="739"/>
      <c r="AJ6" s="739"/>
      <c r="AK6" s="739"/>
      <c r="AL6" s="739"/>
      <c r="AM6" s="739"/>
      <c r="AN6" s="739"/>
      <c r="AO6" s="739"/>
      <c r="AP6" s="739"/>
      <c r="AQ6" s="739"/>
      <c r="AR6" s="739"/>
      <c r="AS6" s="739"/>
      <c r="AT6" s="739"/>
      <c r="AU6" s="740"/>
    </row>
    <row r="7" spans="1:47" ht="12" customHeight="1">
      <c r="A7" s="606"/>
      <c r="B7" s="607"/>
      <c r="C7" s="607"/>
      <c r="D7" s="607"/>
      <c r="E7" s="607"/>
      <c r="F7" s="607"/>
      <c r="G7" s="607"/>
      <c r="H7" s="607"/>
      <c r="I7" s="608"/>
      <c r="J7" s="729"/>
      <c r="K7" s="730"/>
      <c r="L7" s="730"/>
      <c r="M7" s="730"/>
      <c r="N7" s="730"/>
      <c r="O7" s="730"/>
      <c r="P7" s="730"/>
      <c r="Q7" s="730"/>
      <c r="R7" s="730"/>
      <c r="S7" s="730"/>
      <c r="T7" s="730"/>
      <c r="U7" s="730"/>
      <c r="V7" s="730"/>
      <c r="W7" s="730"/>
      <c r="X7" s="730"/>
      <c r="Y7" s="730"/>
      <c r="Z7" s="730"/>
      <c r="AA7" s="730"/>
      <c r="AB7" s="731"/>
      <c r="AC7" s="600"/>
      <c r="AD7" s="601"/>
      <c r="AE7" s="601"/>
      <c r="AF7" s="601"/>
      <c r="AG7" s="602"/>
      <c r="AH7" s="741"/>
      <c r="AI7" s="742"/>
      <c r="AJ7" s="742"/>
      <c r="AK7" s="742"/>
      <c r="AL7" s="742"/>
      <c r="AM7" s="742"/>
      <c r="AN7" s="742"/>
      <c r="AO7" s="742"/>
      <c r="AP7" s="742"/>
      <c r="AQ7" s="742"/>
      <c r="AR7" s="742"/>
      <c r="AS7" s="742"/>
      <c r="AT7" s="742"/>
      <c r="AU7" s="743"/>
    </row>
    <row r="8" spans="1:47" ht="12" customHeight="1" thickBot="1"/>
    <row r="9" spans="1:47" ht="15" customHeight="1">
      <c r="A9" s="718" t="s">
        <v>133</v>
      </c>
      <c r="B9" s="580"/>
      <c r="C9" s="580"/>
      <c r="D9" s="580"/>
      <c r="E9" s="580"/>
      <c r="F9" s="580"/>
      <c r="G9" s="580"/>
      <c r="H9" s="580"/>
      <c r="I9" s="580"/>
      <c r="J9" s="580"/>
      <c r="K9" s="581"/>
      <c r="L9" s="575" t="s">
        <v>18</v>
      </c>
      <c r="M9" s="576"/>
      <c r="N9" s="576"/>
      <c r="O9" s="576"/>
      <c r="P9" s="576"/>
      <c r="Q9" s="576"/>
      <c r="R9" s="576"/>
      <c r="S9" s="576"/>
      <c r="T9" s="576"/>
      <c r="U9" s="576"/>
      <c r="V9" s="576"/>
      <c r="W9" s="576"/>
      <c r="X9" s="576"/>
      <c r="Y9" s="576"/>
      <c r="Z9" s="576"/>
      <c r="AA9" s="576"/>
      <c r="AB9" s="576"/>
      <c r="AC9" s="576"/>
      <c r="AD9" s="576"/>
      <c r="AE9" s="577"/>
      <c r="AF9" s="575" t="s">
        <v>36</v>
      </c>
      <c r="AG9" s="576"/>
      <c r="AH9" s="576"/>
      <c r="AI9" s="576"/>
      <c r="AJ9" s="576"/>
      <c r="AK9" s="576"/>
      <c r="AL9" s="576"/>
      <c r="AM9" s="576"/>
      <c r="AN9" s="576"/>
      <c r="AO9" s="576"/>
      <c r="AP9" s="576"/>
      <c r="AQ9" s="578"/>
      <c r="AR9" s="579" t="s">
        <v>73</v>
      </c>
      <c r="AS9" s="580"/>
      <c r="AT9" s="580"/>
      <c r="AU9" s="581"/>
    </row>
    <row r="10" spans="1:47" ht="15" customHeight="1">
      <c r="A10" s="688"/>
      <c r="B10" s="583"/>
      <c r="C10" s="583"/>
      <c r="D10" s="583"/>
      <c r="E10" s="583"/>
      <c r="F10" s="583"/>
      <c r="G10" s="583"/>
      <c r="H10" s="583"/>
      <c r="I10" s="583"/>
      <c r="J10" s="583"/>
      <c r="K10" s="584"/>
      <c r="L10" s="588" t="s">
        <v>119</v>
      </c>
      <c r="M10" s="589"/>
      <c r="N10" s="589"/>
      <c r="O10" s="589"/>
      <c r="P10" s="590"/>
      <c r="Q10" s="594" t="s">
        <v>117</v>
      </c>
      <c r="R10" s="595"/>
      <c r="S10" s="595"/>
      <c r="T10" s="595"/>
      <c r="U10" s="596"/>
      <c r="V10" s="594" t="s">
        <v>317</v>
      </c>
      <c r="W10" s="595"/>
      <c r="X10" s="595"/>
      <c r="Y10" s="595"/>
      <c r="Z10" s="596"/>
      <c r="AA10" s="594" t="s">
        <v>318</v>
      </c>
      <c r="AB10" s="595"/>
      <c r="AC10" s="595"/>
      <c r="AD10" s="595"/>
      <c r="AE10" s="609"/>
      <c r="AF10" s="637" t="s">
        <v>321</v>
      </c>
      <c r="AG10" s="595"/>
      <c r="AH10" s="595"/>
      <c r="AI10" s="596"/>
      <c r="AJ10" s="594" t="s">
        <v>322</v>
      </c>
      <c r="AK10" s="595"/>
      <c r="AL10" s="595"/>
      <c r="AM10" s="596"/>
      <c r="AN10" s="594" t="s">
        <v>323</v>
      </c>
      <c r="AO10" s="595"/>
      <c r="AP10" s="595"/>
      <c r="AQ10" s="596"/>
      <c r="AR10" s="582"/>
      <c r="AS10" s="583"/>
      <c r="AT10" s="583"/>
      <c r="AU10" s="584"/>
    </row>
    <row r="11" spans="1:47" ht="15" customHeight="1" thickBot="1">
      <c r="A11" s="638"/>
      <c r="B11" s="586"/>
      <c r="C11" s="586"/>
      <c r="D11" s="586"/>
      <c r="E11" s="586"/>
      <c r="F11" s="586"/>
      <c r="G11" s="586"/>
      <c r="H11" s="586"/>
      <c r="I11" s="586"/>
      <c r="J11" s="586"/>
      <c r="K11" s="587"/>
      <c r="L11" s="591" t="s">
        <v>121</v>
      </c>
      <c r="M11" s="592"/>
      <c r="N11" s="592"/>
      <c r="O11" s="592"/>
      <c r="P11" s="593"/>
      <c r="Q11" s="585"/>
      <c r="R11" s="586"/>
      <c r="S11" s="586"/>
      <c r="T11" s="586"/>
      <c r="U11" s="597"/>
      <c r="V11" s="585"/>
      <c r="W11" s="586"/>
      <c r="X11" s="586"/>
      <c r="Y11" s="586"/>
      <c r="Z11" s="597"/>
      <c r="AA11" s="585"/>
      <c r="AB11" s="586"/>
      <c r="AC11" s="586"/>
      <c r="AD11" s="586"/>
      <c r="AE11" s="587"/>
      <c r="AF11" s="638"/>
      <c r="AG11" s="586"/>
      <c r="AH11" s="586"/>
      <c r="AI11" s="597"/>
      <c r="AJ11" s="585"/>
      <c r="AK11" s="586"/>
      <c r="AL11" s="586"/>
      <c r="AM11" s="597"/>
      <c r="AN11" s="585"/>
      <c r="AO11" s="586"/>
      <c r="AP11" s="586"/>
      <c r="AQ11" s="597"/>
      <c r="AR11" s="585"/>
      <c r="AS11" s="586"/>
      <c r="AT11" s="586"/>
      <c r="AU11" s="587"/>
    </row>
    <row r="12" spans="1:47" ht="18" customHeight="1">
      <c r="A12" s="569" t="s">
        <v>316</v>
      </c>
      <c r="B12" s="570"/>
      <c r="C12" s="570"/>
      <c r="D12" s="570"/>
      <c r="E12" s="570"/>
      <c r="F12" s="570"/>
      <c r="G12" s="570"/>
      <c r="H12" s="570"/>
      <c r="I12" s="570"/>
      <c r="J12" s="570"/>
      <c r="K12" s="571"/>
      <c r="L12" s="619"/>
      <c r="M12" s="620"/>
      <c r="N12" s="620"/>
      <c r="O12" s="620"/>
      <c r="P12" s="621"/>
      <c r="Q12" s="698" t="str">
        <f>IF(L12="","",L12+L13)</f>
        <v/>
      </c>
      <c r="R12" s="699"/>
      <c r="S12" s="699"/>
      <c r="T12" s="699"/>
      <c r="U12" s="700"/>
      <c r="V12" s="704"/>
      <c r="W12" s="705"/>
      <c r="X12" s="705"/>
      <c r="Y12" s="705"/>
      <c r="Z12" s="706"/>
      <c r="AA12" s="698" t="str">
        <f>IF(Q12="","",Q12-V12)</f>
        <v/>
      </c>
      <c r="AB12" s="699"/>
      <c r="AC12" s="699"/>
      <c r="AD12" s="699"/>
      <c r="AE12" s="710"/>
      <c r="AF12" s="639"/>
      <c r="AG12" s="640"/>
      <c r="AH12" s="640"/>
      <c r="AI12" s="641"/>
      <c r="AJ12" s="645"/>
      <c r="AK12" s="640"/>
      <c r="AL12" s="640"/>
      <c r="AM12" s="641"/>
      <c r="AN12" s="668" t="str">
        <f>IF(AF12="","",AF12-AJ12)</f>
        <v/>
      </c>
      <c r="AO12" s="669"/>
      <c r="AP12" s="669"/>
      <c r="AQ12" s="670"/>
      <c r="AR12" s="750"/>
      <c r="AS12" s="751"/>
      <c r="AT12" s="751"/>
      <c r="AU12" s="752"/>
    </row>
    <row r="13" spans="1:47" ht="18" customHeight="1" thickBot="1">
      <c r="A13" s="572"/>
      <c r="B13" s="573"/>
      <c r="C13" s="573"/>
      <c r="D13" s="573"/>
      <c r="E13" s="573"/>
      <c r="F13" s="573"/>
      <c r="G13" s="573"/>
      <c r="H13" s="573"/>
      <c r="I13" s="573"/>
      <c r="J13" s="573"/>
      <c r="K13" s="574"/>
      <c r="L13" s="622"/>
      <c r="M13" s="623"/>
      <c r="N13" s="623"/>
      <c r="O13" s="623"/>
      <c r="P13" s="624"/>
      <c r="Q13" s="701"/>
      <c r="R13" s="702"/>
      <c r="S13" s="702"/>
      <c r="T13" s="702"/>
      <c r="U13" s="703"/>
      <c r="V13" s="707"/>
      <c r="W13" s="708"/>
      <c r="X13" s="708"/>
      <c r="Y13" s="708"/>
      <c r="Z13" s="709"/>
      <c r="AA13" s="701"/>
      <c r="AB13" s="702"/>
      <c r="AC13" s="702"/>
      <c r="AD13" s="702"/>
      <c r="AE13" s="711"/>
      <c r="AF13" s="642"/>
      <c r="AG13" s="643"/>
      <c r="AH13" s="643"/>
      <c r="AI13" s="644"/>
      <c r="AJ13" s="646"/>
      <c r="AK13" s="643"/>
      <c r="AL13" s="643"/>
      <c r="AM13" s="644"/>
      <c r="AN13" s="671"/>
      <c r="AO13" s="672"/>
      <c r="AP13" s="672"/>
      <c r="AQ13" s="673"/>
      <c r="AR13" s="753"/>
      <c r="AS13" s="754"/>
      <c r="AT13" s="754"/>
      <c r="AU13" s="755"/>
    </row>
    <row r="14" spans="1:47" ht="18" customHeight="1">
      <c r="A14" s="566" t="s">
        <v>315</v>
      </c>
      <c r="B14" s="610"/>
      <c r="C14" s="611"/>
      <c r="D14" s="611"/>
      <c r="E14" s="611"/>
      <c r="F14" s="611"/>
      <c r="G14" s="611"/>
      <c r="H14" s="611"/>
      <c r="I14" s="611"/>
      <c r="J14" s="611"/>
      <c r="K14" s="612"/>
      <c r="L14" s="619"/>
      <c r="M14" s="620"/>
      <c r="N14" s="620"/>
      <c r="O14" s="620"/>
      <c r="P14" s="621"/>
      <c r="Q14" s="698" t="str">
        <f>IF(L14="","",L14+L15)</f>
        <v/>
      </c>
      <c r="R14" s="699"/>
      <c r="S14" s="699"/>
      <c r="T14" s="699"/>
      <c r="U14" s="700"/>
      <c r="V14" s="704"/>
      <c r="W14" s="705"/>
      <c r="X14" s="705"/>
      <c r="Y14" s="705"/>
      <c r="Z14" s="706"/>
      <c r="AA14" s="698" t="str">
        <f>IF(Q14="","",Q14-V14)</f>
        <v/>
      </c>
      <c r="AB14" s="699"/>
      <c r="AC14" s="699"/>
      <c r="AD14" s="699"/>
      <c r="AE14" s="710"/>
      <c r="AF14" s="639"/>
      <c r="AG14" s="640"/>
      <c r="AH14" s="640"/>
      <c r="AI14" s="641"/>
      <c r="AJ14" s="645"/>
      <c r="AK14" s="640"/>
      <c r="AL14" s="640"/>
      <c r="AM14" s="641"/>
      <c r="AN14" s="668" t="str">
        <f>IF(AF14="","",AF14-AJ14)</f>
        <v/>
      </c>
      <c r="AO14" s="669"/>
      <c r="AP14" s="669"/>
      <c r="AQ14" s="670"/>
      <c r="AR14" s="750"/>
      <c r="AS14" s="751"/>
      <c r="AT14" s="751"/>
      <c r="AU14" s="752"/>
    </row>
    <row r="15" spans="1:47" ht="18" customHeight="1">
      <c r="A15" s="567"/>
      <c r="B15" s="613"/>
      <c r="C15" s="614"/>
      <c r="D15" s="614"/>
      <c r="E15" s="614"/>
      <c r="F15" s="614"/>
      <c r="G15" s="614"/>
      <c r="H15" s="614"/>
      <c r="I15" s="614"/>
      <c r="J15" s="614"/>
      <c r="K15" s="615"/>
      <c r="L15" s="625"/>
      <c r="M15" s="626"/>
      <c r="N15" s="626"/>
      <c r="O15" s="626"/>
      <c r="P15" s="627"/>
      <c r="Q15" s="650"/>
      <c r="R15" s="651"/>
      <c r="S15" s="651"/>
      <c r="T15" s="651"/>
      <c r="U15" s="652"/>
      <c r="V15" s="656"/>
      <c r="W15" s="657"/>
      <c r="X15" s="657"/>
      <c r="Y15" s="657"/>
      <c r="Z15" s="658"/>
      <c r="AA15" s="650"/>
      <c r="AB15" s="651"/>
      <c r="AC15" s="651"/>
      <c r="AD15" s="651"/>
      <c r="AE15" s="660"/>
      <c r="AF15" s="674"/>
      <c r="AG15" s="675"/>
      <c r="AH15" s="675"/>
      <c r="AI15" s="676"/>
      <c r="AJ15" s="677"/>
      <c r="AK15" s="675"/>
      <c r="AL15" s="675"/>
      <c r="AM15" s="676"/>
      <c r="AN15" s="678"/>
      <c r="AO15" s="679"/>
      <c r="AP15" s="679"/>
      <c r="AQ15" s="680"/>
      <c r="AR15" s="729"/>
      <c r="AS15" s="730"/>
      <c r="AT15" s="730"/>
      <c r="AU15" s="756"/>
    </row>
    <row r="16" spans="1:47" ht="18" customHeight="1">
      <c r="A16" s="567"/>
      <c r="B16" s="616"/>
      <c r="C16" s="617"/>
      <c r="D16" s="617"/>
      <c r="E16" s="617"/>
      <c r="F16" s="617"/>
      <c r="G16" s="617"/>
      <c r="H16" s="617"/>
      <c r="I16" s="617"/>
      <c r="J16" s="617"/>
      <c r="K16" s="618"/>
      <c r="L16" s="634"/>
      <c r="M16" s="635"/>
      <c r="N16" s="635"/>
      <c r="O16" s="635"/>
      <c r="P16" s="636"/>
      <c r="Q16" s="647" t="str">
        <f>IF(L16="","",L16+L17)</f>
        <v/>
      </c>
      <c r="R16" s="648"/>
      <c r="S16" s="648"/>
      <c r="T16" s="648"/>
      <c r="U16" s="649"/>
      <c r="V16" s="653"/>
      <c r="W16" s="654"/>
      <c r="X16" s="654"/>
      <c r="Y16" s="654"/>
      <c r="Z16" s="655"/>
      <c r="AA16" s="647" t="str">
        <f>IF(Q16="","",Q16-V16)</f>
        <v/>
      </c>
      <c r="AB16" s="648"/>
      <c r="AC16" s="648"/>
      <c r="AD16" s="648"/>
      <c r="AE16" s="659"/>
      <c r="AF16" s="681"/>
      <c r="AG16" s="682"/>
      <c r="AH16" s="682"/>
      <c r="AI16" s="683"/>
      <c r="AJ16" s="684"/>
      <c r="AK16" s="682"/>
      <c r="AL16" s="682"/>
      <c r="AM16" s="683"/>
      <c r="AN16" s="685" t="str">
        <f>IF(AF16="","",AF16-AJ16)</f>
        <v/>
      </c>
      <c r="AO16" s="686"/>
      <c r="AP16" s="686"/>
      <c r="AQ16" s="687"/>
      <c r="AR16" s="726"/>
      <c r="AS16" s="727"/>
      <c r="AT16" s="727"/>
      <c r="AU16" s="757"/>
    </row>
    <row r="17" spans="1:47" ht="18" customHeight="1">
      <c r="A17" s="567"/>
      <c r="B17" s="613"/>
      <c r="C17" s="614"/>
      <c r="D17" s="614"/>
      <c r="E17" s="614"/>
      <c r="F17" s="614"/>
      <c r="G17" s="614"/>
      <c r="H17" s="614"/>
      <c r="I17" s="614"/>
      <c r="J17" s="614"/>
      <c r="K17" s="615"/>
      <c r="L17" s="625"/>
      <c r="M17" s="626"/>
      <c r="N17" s="626"/>
      <c r="O17" s="626"/>
      <c r="P17" s="627"/>
      <c r="Q17" s="650"/>
      <c r="R17" s="651"/>
      <c r="S17" s="651"/>
      <c r="T17" s="651"/>
      <c r="U17" s="652"/>
      <c r="V17" s="656"/>
      <c r="W17" s="657"/>
      <c r="X17" s="657"/>
      <c r="Y17" s="657"/>
      <c r="Z17" s="658"/>
      <c r="AA17" s="650"/>
      <c r="AB17" s="651"/>
      <c r="AC17" s="651"/>
      <c r="AD17" s="651"/>
      <c r="AE17" s="660"/>
      <c r="AF17" s="674"/>
      <c r="AG17" s="675"/>
      <c r="AH17" s="675"/>
      <c r="AI17" s="676"/>
      <c r="AJ17" s="677"/>
      <c r="AK17" s="675"/>
      <c r="AL17" s="675"/>
      <c r="AM17" s="676"/>
      <c r="AN17" s="678"/>
      <c r="AO17" s="679"/>
      <c r="AP17" s="679"/>
      <c r="AQ17" s="680"/>
      <c r="AR17" s="729"/>
      <c r="AS17" s="730"/>
      <c r="AT17" s="730"/>
      <c r="AU17" s="756"/>
    </row>
    <row r="18" spans="1:47" ht="18" customHeight="1">
      <c r="A18" s="567"/>
      <c r="B18" s="628"/>
      <c r="C18" s="629"/>
      <c r="D18" s="629"/>
      <c r="E18" s="629"/>
      <c r="F18" s="629"/>
      <c r="G18" s="629"/>
      <c r="H18" s="629"/>
      <c r="I18" s="629"/>
      <c r="J18" s="629"/>
      <c r="K18" s="630"/>
      <c r="L18" s="634"/>
      <c r="M18" s="635"/>
      <c r="N18" s="635"/>
      <c r="O18" s="635"/>
      <c r="P18" s="636"/>
      <c r="Q18" s="647" t="str">
        <f t="shared" ref="Q18" si="0">IF(L18="","",L18+L19)</f>
        <v/>
      </c>
      <c r="R18" s="648"/>
      <c r="S18" s="648"/>
      <c r="T18" s="648"/>
      <c r="U18" s="649"/>
      <c r="V18" s="653"/>
      <c r="W18" s="654"/>
      <c r="X18" s="654"/>
      <c r="Y18" s="654"/>
      <c r="Z18" s="655"/>
      <c r="AA18" s="647" t="str">
        <f t="shared" ref="AA18" si="1">IF(Q18="","",Q18-V18)</f>
        <v/>
      </c>
      <c r="AB18" s="648"/>
      <c r="AC18" s="648"/>
      <c r="AD18" s="648"/>
      <c r="AE18" s="659"/>
      <c r="AF18" s="681"/>
      <c r="AG18" s="682"/>
      <c r="AH18" s="682"/>
      <c r="AI18" s="683"/>
      <c r="AJ18" s="684"/>
      <c r="AK18" s="682"/>
      <c r="AL18" s="682"/>
      <c r="AM18" s="683"/>
      <c r="AN18" s="685" t="str">
        <f t="shared" ref="AN18" si="2">IF(AF18="","",AF18-AJ18)</f>
        <v/>
      </c>
      <c r="AO18" s="686"/>
      <c r="AP18" s="686"/>
      <c r="AQ18" s="687"/>
      <c r="AR18" s="726"/>
      <c r="AS18" s="727"/>
      <c r="AT18" s="727"/>
      <c r="AU18" s="757"/>
    </row>
    <row r="19" spans="1:47" ht="18" customHeight="1">
      <c r="A19" s="567"/>
      <c r="B19" s="613"/>
      <c r="C19" s="614"/>
      <c r="D19" s="614"/>
      <c r="E19" s="614"/>
      <c r="F19" s="614"/>
      <c r="G19" s="614"/>
      <c r="H19" s="614"/>
      <c r="I19" s="614"/>
      <c r="J19" s="614"/>
      <c r="K19" s="615"/>
      <c r="L19" s="625"/>
      <c r="M19" s="626"/>
      <c r="N19" s="626"/>
      <c r="O19" s="626"/>
      <c r="P19" s="627"/>
      <c r="Q19" s="650"/>
      <c r="R19" s="651"/>
      <c r="S19" s="651"/>
      <c r="T19" s="651"/>
      <c r="U19" s="652"/>
      <c r="V19" s="656"/>
      <c r="W19" s="657"/>
      <c r="X19" s="657"/>
      <c r="Y19" s="657"/>
      <c r="Z19" s="658"/>
      <c r="AA19" s="650"/>
      <c r="AB19" s="651"/>
      <c r="AC19" s="651"/>
      <c r="AD19" s="651"/>
      <c r="AE19" s="660"/>
      <c r="AF19" s="674"/>
      <c r="AG19" s="675"/>
      <c r="AH19" s="675"/>
      <c r="AI19" s="676"/>
      <c r="AJ19" s="677"/>
      <c r="AK19" s="675"/>
      <c r="AL19" s="675"/>
      <c r="AM19" s="676"/>
      <c r="AN19" s="678"/>
      <c r="AO19" s="679"/>
      <c r="AP19" s="679"/>
      <c r="AQ19" s="680"/>
      <c r="AR19" s="729"/>
      <c r="AS19" s="730"/>
      <c r="AT19" s="730"/>
      <c r="AU19" s="756"/>
    </row>
    <row r="20" spans="1:47" ht="18" customHeight="1">
      <c r="A20" s="567"/>
      <c r="B20" s="628"/>
      <c r="C20" s="629"/>
      <c r="D20" s="629"/>
      <c r="E20" s="629"/>
      <c r="F20" s="629"/>
      <c r="G20" s="629"/>
      <c r="H20" s="629"/>
      <c r="I20" s="629"/>
      <c r="J20" s="629"/>
      <c r="K20" s="630"/>
      <c r="L20" s="634"/>
      <c r="M20" s="635"/>
      <c r="N20" s="635"/>
      <c r="O20" s="635"/>
      <c r="P20" s="636"/>
      <c r="Q20" s="647" t="str">
        <f t="shared" ref="Q20" si="3">IF(L20="","",L20+L21)</f>
        <v/>
      </c>
      <c r="R20" s="648"/>
      <c r="S20" s="648"/>
      <c r="T20" s="648"/>
      <c r="U20" s="649"/>
      <c r="V20" s="653"/>
      <c r="W20" s="654"/>
      <c r="X20" s="654"/>
      <c r="Y20" s="654"/>
      <c r="Z20" s="655"/>
      <c r="AA20" s="647" t="str">
        <f t="shared" ref="AA20" si="4">IF(Q20="","",Q20-V20)</f>
        <v/>
      </c>
      <c r="AB20" s="648"/>
      <c r="AC20" s="648"/>
      <c r="AD20" s="648"/>
      <c r="AE20" s="659"/>
      <c r="AF20" s="681"/>
      <c r="AG20" s="682"/>
      <c r="AH20" s="682"/>
      <c r="AI20" s="683"/>
      <c r="AJ20" s="684"/>
      <c r="AK20" s="682"/>
      <c r="AL20" s="682"/>
      <c r="AM20" s="683"/>
      <c r="AN20" s="685" t="str">
        <f t="shared" ref="AN20" si="5">IF(AF20="","",AF20-AJ20)</f>
        <v/>
      </c>
      <c r="AO20" s="686"/>
      <c r="AP20" s="686"/>
      <c r="AQ20" s="687"/>
      <c r="AR20" s="726"/>
      <c r="AS20" s="727"/>
      <c r="AT20" s="727"/>
      <c r="AU20" s="757"/>
    </row>
    <row r="21" spans="1:47" ht="18" customHeight="1">
      <c r="A21" s="567"/>
      <c r="B21" s="613"/>
      <c r="C21" s="614"/>
      <c r="D21" s="614"/>
      <c r="E21" s="614"/>
      <c r="F21" s="614"/>
      <c r="G21" s="614"/>
      <c r="H21" s="614"/>
      <c r="I21" s="614"/>
      <c r="J21" s="614"/>
      <c r="K21" s="615"/>
      <c r="L21" s="625"/>
      <c r="M21" s="626"/>
      <c r="N21" s="626"/>
      <c r="O21" s="626"/>
      <c r="P21" s="627"/>
      <c r="Q21" s="650"/>
      <c r="R21" s="651"/>
      <c r="S21" s="651"/>
      <c r="T21" s="651"/>
      <c r="U21" s="652"/>
      <c r="V21" s="656"/>
      <c r="W21" s="657"/>
      <c r="X21" s="657"/>
      <c r="Y21" s="657"/>
      <c r="Z21" s="658"/>
      <c r="AA21" s="650"/>
      <c r="AB21" s="651"/>
      <c r="AC21" s="651"/>
      <c r="AD21" s="651"/>
      <c r="AE21" s="660"/>
      <c r="AF21" s="674"/>
      <c r="AG21" s="675"/>
      <c r="AH21" s="675"/>
      <c r="AI21" s="676"/>
      <c r="AJ21" s="677"/>
      <c r="AK21" s="675"/>
      <c r="AL21" s="675"/>
      <c r="AM21" s="676"/>
      <c r="AN21" s="678"/>
      <c r="AO21" s="679"/>
      <c r="AP21" s="679"/>
      <c r="AQ21" s="680"/>
      <c r="AR21" s="729"/>
      <c r="AS21" s="730"/>
      <c r="AT21" s="730"/>
      <c r="AU21" s="756"/>
    </row>
    <row r="22" spans="1:47" ht="18" customHeight="1">
      <c r="A22" s="567"/>
      <c r="B22" s="628"/>
      <c r="C22" s="629"/>
      <c r="D22" s="629"/>
      <c r="E22" s="629"/>
      <c r="F22" s="629"/>
      <c r="G22" s="629"/>
      <c r="H22" s="629"/>
      <c r="I22" s="629"/>
      <c r="J22" s="629"/>
      <c r="K22" s="630"/>
      <c r="L22" s="634"/>
      <c r="M22" s="635"/>
      <c r="N22" s="635"/>
      <c r="O22" s="635"/>
      <c r="P22" s="636"/>
      <c r="Q22" s="647" t="str">
        <f t="shared" ref="Q22" si="6">IF(L22="","",L22+L23)</f>
        <v/>
      </c>
      <c r="R22" s="648"/>
      <c r="S22" s="648"/>
      <c r="T22" s="648"/>
      <c r="U22" s="649"/>
      <c r="V22" s="653"/>
      <c r="W22" s="654"/>
      <c r="X22" s="654"/>
      <c r="Y22" s="654"/>
      <c r="Z22" s="655"/>
      <c r="AA22" s="647" t="str">
        <f t="shared" ref="AA22" si="7">IF(Q22="","",Q22-V22)</f>
        <v/>
      </c>
      <c r="AB22" s="648"/>
      <c r="AC22" s="648"/>
      <c r="AD22" s="648"/>
      <c r="AE22" s="659"/>
      <c r="AF22" s="681"/>
      <c r="AG22" s="682"/>
      <c r="AH22" s="682"/>
      <c r="AI22" s="683"/>
      <c r="AJ22" s="684"/>
      <c r="AK22" s="682"/>
      <c r="AL22" s="682"/>
      <c r="AM22" s="683"/>
      <c r="AN22" s="685" t="str">
        <f t="shared" ref="AN22" si="8">IF(AF22="","",AF22-AJ22)</f>
        <v/>
      </c>
      <c r="AO22" s="686"/>
      <c r="AP22" s="686"/>
      <c r="AQ22" s="687"/>
      <c r="AR22" s="726"/>
      <c r="AS22" s="727"/>
      <c r="AT22" s="727"/>
      <c r="AU22" s="757"/>
    </row>
    <row r="23" spans="1:47" ht="18" customHeight="1">
      <c r="A23" s="567"/>
      <c r="B23" s="613"/>
      <c r="C23" s="614"/>
      <c r="D23" s="614"/>
      <c r="E23" s="614"/>
      <c r="F23" s="614"/>
      <c r="G23" s="614"/>
      <c r="H23" s="614"/>
      <c r="I23" s="614"/>
      <c r="J23" s="614"/>
      <c r="K23" s="615"/>
      <c r="L23" s="625"/>
      <c r="M23" s="626"/>
      <c r="N23" s="626"/>
      <c r="O23" s="626"/>
      <c r="P23" s="627"/>
      <c r="Q23" s="650"/>
      <c r="R23" s="651"/>
      <c r="S23" s="651"/>
      <c r="T23" s="651"/>
      <c r="U23" s="652"/>
      <c r="V23" s="656"/>
      <c r="W23" s="657"/>
      <c r="X23" s="657"/>
      <c r="Y23" s="657"/>
      <c r="Z23" s="658"/>
      <c r="AA23" s="650"/>
      <c r="AB23" s="651"/>
      <c r="AC23" s="651"/>
      <c r="AD23" s="651"/>
      <c r="AE23" s="660"/>
      <c r="AF23" s="674"/>
      <c r="AG23" s="675"/>
      <c r="AH23" s="675"/>
      <c r="AI23" s="676"/>
      <c r="AJ23" s="677"/>
      <c r="AK23" s="675"/>
      <c r="AL23" s="675"/>
      <c r="AM23" s="676"/>
      <c r="AN23" s="678"/>
      <c r="AO23" s="679"/>
      <c r="AP23" s="679"/>
      <c r="AQ23" s="680"/>
      <c r="AR23" s="729"/>
      <c r="AS23" s="730"/>
      <c r="AT23" s="730"/>
      <c r="AU23" s="756"/>
    </row>
    <row r="24" spans="1:47" ht="18" customHeight="1">
      <c r="A24" s="567"/>
      <c r="B24" s="628"/>
      <c r="C24" s="629"/>
      <c r="D24" s="629"/>
      <c r="E24" s="629"/>
      <c r="F24" s="629"/>
      <c r="G24" s="629"/>
      <c r="H24" s="629"/>
      <c r="I24" s="629"/>
      <c r="J24" s="629"/>
      <c r="K24" s="630"/>
      <c r="L24" s="634"/>
      <c r="M24" s="635"/>
      <c r="N24" s="635"/>
      <c r="O24" s="635"/>
      <c r="P24" s="636"/>
      <c r="Q24" s="647" t="str">
        <f t="shared" ref="Q24" si="9">IF(L24="","",L24+L25)</f>
        <v/>
      </c>
      <c r="R24" s="648"/>
      <c r="S24" s="648"/>
      <c r="T24" s="648"/>
      <c r="U24" s="649"/>
      <c r="V24" s="653"/>
      <c r="W24" s="654"/>
      <c r="X24" s="654"/>
      <c r="Y24" s="654"/>
      <c r="Z24" s="655"/>
      <c r="AA24" s="647" t="str">
        <f t="shared" ref="AA24" si="10">IF(Q24="","",Q24-V24)</f>
        <v/>
      </c>
      <c r="AB24" s="648"/>
      <c r="AC24" s="648"/>
      <c r="AD24" s="648"/>
      <c r="AE24" s="659"/>
      <c r="AF24" s="681"/>
      <c r="AG24" s="682"/>
      <c r="AH24" s="682"/>
      <c r="AI24" s="683"/>
      <c r="AJ24" s="684"/>
      <c r="AK24" s="682"/>
      <c r="AL24" s="682"/>
      <c r="AM24" s="683"/>
      <c r="AN24" s="685" t="str">
        <f t="shared" ref="AN24" si="11">IF(AF24="","",AF24-AJ24)</f>
        <v/>
      </c>
      <c r="AO24" s="686"/>
      <c r="AP24" s="686"/>
      <c r="AQ24" s="687"/>
      <c r="AR24" s="726"/>
      <c r="AS24" s="727"/>
      <c r="AT24" s="727"/>
      <c r="AU24" s="757"/>
    </row>
    <row r="25" spans="1:47" ht="18" customHeight="1">
      <c r="A25" s="567"/>
      <c r="B25" s="613"/>
      <c r="C25" s="614"/>
      <c r="D25" s="614"/>
      <c r="E25" s="614"/>
      <c r="F25" s="614"/>
      <c r="G25" s="614"/>
      <c r="H25" s="614"/>
      <c r="I25" s="614"/>
      <c r="J25" s="614"/>
      <c r="K25" s="615"/>
      <c r="L25" s="625"/>
      <c r="M25" s="626"/>
      <c r="N25" s="626"/>
      <c r="O25" s="626"/>
      <c r="P25" s="627"/>
      <c r="Q25" s="650"/>
      <c r="R25" s="651"/>
      <c r="S25" s="651"/>
      <c r="T25" s="651"/>
      <c r="U25" s="652"/>
      <c r="V25" s="656"/>
      <c r="W25" s="657"/>
      <c r="X25" s="657"/>
      <c r="Y25" s="657"/>
      <c r="Z25" s="658"/>
      <c r="AA25" s="650"/>
      <c r="AB25" s="651"/>
      <c r="AC25" s="651"/>
      <c r="AD25" s="651"/>
      <c r="AE25" s="660"/>
      <c r="AF25" s="674"/>
      <c r="AG25" s="675"/>
      <c r="AH25" s="675"/>
      <c r="AI25" s="676"/>
      <c r="AJ25" s="677"/>
      <c r="AK25" s="675"/>
      <c r="AL25" s="675"/>
      <c r="AM25" s="676"/>
      <c r="AN25" s="678"/>
      <c r="AO25" s="679"/>
      <c r="AP25" s="679"/>
      <c r="AQ25" s="680"/>
      <c r="AR25" s="729"/>
      <c r="AS25" s="730"/>
      <c r="AT25" s="730"/>
      <c r="AU25" s="756"/>
    </row>
    <row r="26" spans="1:47" ht="18" customHeight="1">
      <c r="A26" s="567"/>
      <c r="B26" s="628"/>
      <c r="C26" s="629"/>
      <c r="D26" s="629"/>
      <c r="E26" s="629"/>
      <c r="F26" s="629"/>
      <c r="G26" s="629"/>
      <c r="H26" s="629"/>
      <c r="I26" s="629"/>
      <c r="J26" s="629"/>
      <c r="K26" s="630"/>
      <c r="L26" s="634"/>
      <c r="M26" s="635"/>
      <c r="N26" s="635"/>
      <c r="O26" s="635"/>
      <c r="P26" s="636"/>
      <c r="Q26" s="647" t="str">
        <f t="shared" ref="Q26" si="12">IF(L26="","",L26+L27)</f>
        <v/>
      </c>
      <c r="R26" s="648"/>
      <c r="S26" s="648"/>
      <c r="T26" s="648"/>
      <c r="U26" s="649"/>
      <c r="V26" s="653"/>
      <c r="W26" s="654"/>
      <c r="X26" s="654"/>
      <c r="Y26" s="654"/>
      <c r="Z26" s="655"/>
      <c r="AA26" s="647" t="str">
        <f t="shared" ref="AA26" si="13">IF(Q26="","",Q26-V26)</f>
        <v/>
      </c>
      <c r="AB26" s="648"/>
      <c r="AC26" s="648"/>
      <c r="AD26" s="648"/>
      <c r="AE26" s="659"/>
      <c r="AF26" s="681"/>
      <c r="AG26" s="682"/>
      <c r="AH26" s="682"/>
      <c r="AI26" s="683"/>
      <c r="AJ26" s="684"/>
      <c r="AK26" s="682"/>
      <c r="AL26" s="682"/>
      <c r="AM26" s="683"/>
      <c r="AN26" s="685" t="str">
        <f t="shared" ref="AN26" si="14">IF(AF26="","",AF26-AJ26)</f>
        <v/>
      </c>
      <c r="AO26" s="686"/>
      <c r="AP26" s="686"/>
      <c r="AQ26" s="687"/>
      <c r="AR26" s="726"/>
      <c r="AS26" s="727"/>
      <c r="AT26" s="727"/>
      <c r="AU26" s="757"/>
    </row>
    <row r="27" spans="1:47" ht="18" customHeight="1">
      <c r="A27" s="567"/>
      <c r="B27" s="613"/>
      <c r="C27" s="614"/>
      <c r="D27" s="614"/>
      <c r="E27" s="614"/>
      <c r="F27" s="614"/>
      <c r="G27" s="614"/>
      <c r="H27" s="614"/>
      <c r="I27" s="614"/>
      <c r="J27" s="614"/>
      <c r="K27" s="615"/>
      <c r="L27" s="625"/>
      <c r="M27" s="626"/>
      <c r="N27" s="626"/>
      <c r="O27" s="626"/>
      <c r="P27" s="627"/>
      <c r="Q27" s="650"/>
      <c r="R27" s="651"/>
      <c r="S27" s="651"/>
      <c r="T27" s="651"/>
      <c r="U27" s="652"/>
      <c r="V27" s="656"/>
      <c r="W27" s="657"/>
      <c r="X27" s="657"/>
      <c r="Y27" s="657"/>
      <c r="Z27" s="658"/>
      <c r="AA27" s="650"/>
      <c r="AB27" s="651"/>
      <c r="AC27" s="651"/>
      <c r="AD27" s="651"/>
      <c r="AE27" s="660"/>
      <c r="AF27" s="674"/>
      <c r="AG27" s="675"/>
      <c r="AH27" s="675"/>
      <c r="AI27" s="676"/>
      <c r="AJ27" s="677"/>
      <c r="AK27" s="675"/>
      <c r="AL27" s="675"/>
      <c r="AM27" s="676"/>
      <c r="AN27" s="678"/>
      <c r="AO27" s="679"/>
      <c r="AP27" s="679"/>
      <c r="AQ27" s="680"/>
      <c r="AR27" s="729"/>
      <c r="AS27" s="730"/>
      <c r="AT27" s="730"/>
      <c r="AU27" s="756"/>
    </row>
    <row r="28" spans="1:47" ht="18" customHeight="1">
      <c r="A28" s="567"/>
      <c r="B28" s="628"/>
      <c r="C28" s="629"/>
      <c r="D28" s="629"/>
      <c r="E28" s="629"/>
      <c r="F28" s="629"/>
      <c r="G28" s="629"/>
      <c r="H28" s="629"/>
      <c r="I28" s="629"/>
      <c r="J28" s="629"/>
      <c r="K28" s="630"/>
      <c r="L28" s="634"/>
      <c r="M28" s="635"/>
      <c r="N28" s="635"/>
      <c r="O28" s="635"/>
      <c r="P28" s="636"/>
      <c r="Q28" s="647" t="str">
        <f>IF(L28="","",L28+L29)</f>
        <v/>
      </c>
      <c r="R28" s="648"/>
      <c r="S28" s="648"/>
      <c r="T28" s="648"/>
      <c r="U28" s="649"/>
      <c r="V28" s="653"/>
      <c r="W28" s="654"/>
      <c r="X28" s="654"/>
      <c r="Y28" s="654"/>
      <c r="Z28" s="655"/>
      <c r="AA28" s="647" t="str">
        <f>IF(Q28="","",Q28-V28)</f>
        <v/>
      </c>
      <c r="AB28" s="648"/>
      <c r="AC28" s="648"/>
      <c r="AD28" s="648"/>
      <c r="AE28" s="659"/>
      <c r="AF28" s="681"/>
      <c r="AG28" s="682"/>
      <c r="AH28" s="682"/>
      <c r="AI28" s="683"/>
      <c r="AJ28" s="684"/>
      <c r="AK28" s="682"/>
      <c r="AL28" s="682"/>
      <c r="AM28" s="683"/>
      <c r="AN28" s="685" t="str">
        <f>IF(AF28="","",AF28-AJ28)</f>
        <v/>
      </c>
      <c r="AO28" s="686"/>
      <c r="AP28" s="686"/>
      <c r="AQ28" s="687"/>
      <c r="AR28" s="726"/>
      <c r="AS28" s="727"/>
      <c r="AT28" s="727"/>
      <c r="AU28" s="757"/>
    </row>
    <row r="29" spans="1:47" ht="18" customHeight="1" thickBot="1">
      <c r="A29" s="568"/>
      <c r="B29" s="631"/>
      <c r="C29" s="632"/>
      <c r="D29" s="632"/>
      <c r="E29" s="632"/>
      <c r="F29" s="632"/>
      <c r="G29" s="632"/>
      <c r="H29" s="632"/>
      <c r="I29" s="632"/>
      <c r="J29" s="632"/>
      <c r="K29" s="633"/>
      <c r="L29" s="695"/>
      <c r="M29" s="696"/>
      <c r="N29" s="696"/>
      <c r="O29" s="696"/>
      <c r="P29" s="697"/>
      <c r="Q29" s="661"/>
      <c r="R29" s="662"/>
      <c r="S29" s="662"/>
      <c r="T29" s="662"/>
      <c r="U29" s="663"/>
      <c r="V29" s="664"/>
      <c r="W29" s="665"/>
      <c r="X29" s="665"/>
      <c r="Y29" s="665"/>
      <c r="Z29" s="666"/>
      <c r="AA29" s="661"/>
      <c r="AB29" s="662"/>
      <c r="AC29" s="662"/>
      <c r="AD29" s="662"/>
      <c r="AE29" s="667"/>
      <c r="AF29" s="761"/>
      <c r="AG29" s="762"/>
      <c r="AH29" s="762"/>
      <c r="AI29" s="763"/>
      <c r="AJ29" s="764"/>
      <c r="AK29" s="762"/>
      <c r="AL29" s="762"/>
      <c r="AM29" s="763"/>
      <c r="AN29" s="765"/>
      <c r="AO29" s="766"/>
      <c r="AP29" s="766"/>
      <c r="AQ29" s="767"/>
      <c r="AR29" s="758"/>
      <c r="AS29" s="759"/>
      <c r="AT29" s="759"/>
      <c r="AU29" s="760"/>
    </row>
    <row r="30" spans="1:47" ht="18" customHeight="1" thickTop="1">
      <c r="A30" s="688" t="s">
        <v>144</v>
      </c>
      <c r="B30" s="583"/>
      <c r="C30" s="583"/>
      <c r="D30" s="583"/>
      <c r="E30" s="583"/>
      <c r="F30" s="583"/>
      <c r="G30" s="583"/>
      <c r="H30" s="583"/>
      <c r="I30" s="583"/>
      <c r="J30" s="583"/>
      <c r="K30" s="584"/>
      <c r="L30" s="688" t="s">
        <v>319</v>
      </c>
      <c r="M30" s="583"/>
      <c r="N30" s="583"/>
      <c r="O30" s="583"/>
      <c r="P30" s="583"/>
      <c r="Q30" s="583"/>
      <c r="R30" s="583"/>
      <c r="S30" s="583"/>
      <c r="T30" s="583"/>
      <c r="U30" s="583"/>
      <c r="V30" s="583"/>
      <c r="W30" s="583"/>
      <c r="X30" s="583"/>
      <c r="Y30" s="583"/>
      <c r="Z30" s="599"/>
      <c r="AA30" s="689">
        <f>SUM(AA12:AE29)</f>
        <v>0</v>
      </c>
      <c r="AB30" s="690"/>
      <c r="AC30" s="690"/>
      <c r="AD30" s="690"/>
      <c r="AE30" s="691"/>
      <c r="AF30" s="688" t="s">
        <v>320</v>
      </c>
      <c r="AG30" s="583"/>
      <c r="AH30" s="583"/>
      <c r="AI30" s="583"/>
      <c r="AJ30" s="583"/>
      <c r="AK30" s="583"/>
      <c r="AL30" s="583"/>
      <c r="AM30" s="583"/>
      <c r="AN30" s="744">
        <f>SUM(AN12:AQ29)</f>
        <v>0</v>
      </c>
      <c r="AO30" s="745"/>
      <c r="AP30" s="745"/>
      <c r="AQ30" s="746"/>
      <c r="AR30" s="712"/>
      <c r="AS30" s="713"/>
      <c r="AT30" s="713"/>
      <c r="AU30" s="714"/>
    </row>
    <row r="31" spans="1:47" ht="18" customHeight="1" thickBot="1">
      <c r="A31" s="638"/>
      <c r="B31" s="586"/>
      <c r="C31" s="586"/>
      <c r="D31" s="586"/>
      <c r="E31" s="586"/>
      <c r="F31" s="586"/>
      <c r="G31" s="586"/>
      <c r="H31" s="586"/>
      <c r="I31" s="586"/>
      <c r="J31" s="586"/>
      <c r="K31" s="587"/>
      <c r="L31" s="638"/>
      <c r="M31" s="586"/>
      <c r="N31" s="586"/>
      <c r="O31" s="586"/>
      <c r="P31" s="586"/>
      <c r="Q31" s="586"/>
      <c r="R31" s="586"/>
      <c r="S31" s="586"/>
      <c r="T31" s="586"/>
      <c r="U31" s="586"/>
      <c r="V31" s="586"/>
      <c r="W31" s="586"/>
      <c r="X31" s="586"/>
      <c r="Y31" s="586"/>
      <c r="Z31" s="597"/>
      <c r="AA31" s="692"/>
      <c r="AB31" s="693"/>
      <c r="AC31" s="693"/>
      <c r="AD31" s="693"/>
      <c r="AE31" s="694"/>
      <c r="AF31" s="638"/>
      <c r="AG31" s="586"/>
      <c r="AH31" s="586"/>
      <c r="AI31" s="586"/>
      <c r="AJ31" s="586"/>
      <c r="AK31" s="586"/>
      <c r="AL31" s="586"/>
      <c r="AM31" s="586"/>
      <c r="AN31" s="747"/>
      <c r="AO31" s="748"/>
      <c r="AP31" s="748"/>
      <c r="AQ31" s="749"/>
      <c r="AR31" s="715"/>
      <c r="AS31" s="716"/>
      <c r="AT31" s="716"/>
      <c r="AU31" s="717"/>
    </row>
    <row r="32" spans="1:47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</sheetData>
  <sheetProtection sheet="1" selectLockedCells="1"/>
  <mergeCells count="129">
    <mergeCell ref="AR30:AU31"/>
    <mergeCell ref="A9:K11"/>
    <mergeCell ref="U5:AA5"/>
    <mergeCell ref="J3:AB4"/>
    <mergeCell ref="J6:AB7"/>
    <mergeCell ref="AH3:AU4"/>
    <mergeCell ref="AN5:AT5"/>
    <mergeCell ref="AH6:AU7"/>
    <mergeCell ref="AN30:AQ31"/>
    <mergeCell ref="AR12:AU13"/>
    <mergeCell ref="AR14:AU15"/>
    <mergeCell ref="AR16:AU17"/>
    <mergeCell ref="AR18:AU19"/>
    <mergeCell ref="AR20:AU21"/>
    <mergeCell ref="AR22:AU23"/>
    <mergeCell ref="AR24:AU25"/>
    <mergeCell ref="AR26:AU27"/>
    <mergeCell ref="AR28:AU29"/>
    <mergeCell ref="AF26:AI27"/>
    <mergeCell ref="AJ26:AM27"/>
    <mergeCell ref="AN26:AQ27"/>
    <mergeCell ref="AF28:AI29"/>
    <mergeCell ref="AJ28:AM29"/>
    <mergeCell ref="AN28:AQ29"/>
    <mergeCell ref="AF22:AI23"/>
    <mergeCell ref="AJ22:AM23"/>
    <mergeCell ref="AN22:AQ23"/>
    <mergeCell ref="AF24:AI25"/>
    <mergeCell ref="AJ24:AM25"/>
    <mergeCell ref="AN24:AQ25"/>
    <mergeCell ref="AF18:AI19"/>
    <mergeCell ref="AJ18:AM19"/>
    <mergeCell ref="AN18:AQ19"/>
    <mergeCell ref="AF20:AI21"/>
    <mergeCell ref="AJ20:AM21"/>
    <mergeCell ref="AN20:AQ21"/>
    <mergeCell ref="AN12:AQ13"/>
    <mergeCell ref="AF14:AI15"/>
    <mergeCell ref="AJ14:AM15"/>
    <mergeCell ref="AN14:AQ15"/>
    <mergeCell ref="AF16:AI17"/>
    <mergeCell ref="AJ16:AM17"/>
    <mergeCell ref="AN16:AQ17"/>
    <mergeCell ref="A30:K31"/>
    <mergeCell ref="L30:Z31"/>
    <mergeCell ref="AA30:AE31"/>
    <mergeCell ref="AF30:AM31"/>
    <mergeCell ref="L28:P28"/>
    <mergeCell ref="L29:P29"/>
    <mergeCell ref="Q12:U13"/>
    <mergeCell ref="V12:Z13"/>
    <mergeCell ref="AA12:AE13"/>
    <mergeCell ref="Q14:U15"/>
    <mergeCell ref="V14:Z15"/>
    <mergeCell ref="AA14:AE15"/>
    <mergeCell ref="Q16:U17"/>
    <mergeCell ref="V16:Z17"/>
    <mergeCell ref="L22:P22"/>
    <mergeCell ref="L23:P23"/>
    <mergeCell ref="L24:P24"/>
    <mergeCell ref="AF10:AI11"/>
    <mergeCell ref="AJ10:AM11"/>
    <mergeCell ref="AN10:AQ11"/>
    <mergeCell ref="AF12:AI13"/>
    <mergeCell ref="AJ12:AM13"/>
    <mergeCell ref="Q26:U27"/>
    <mergeCell ref="V26:Z27"/>
    <mergeCell ref="AA26:AE27"/>
    <mergeCell ref="Q28:U29"/>
    <mergeCell ref="V28:Z29"/>
    <mergeCell ref="AA28:AE29"/>
    <mergeCell ref="Q22:U23"/>
    <mergeCell ref="V22:Z23"/>
    <mergeCell ref="AA22:AE23"/>
    <mergeCell ref="Q24:U25"/>
    <mergeCell ref="V24:Z25"/>
    <mergeCell ref="AA24:AE25"/>
    <mergeCell ref="AA16:AE17"/>
    <mergeCell ref="Q18:U19"/>
    <mergeCell ref="V18:Z19"/>
    <mergeCell ref="AA18:AE19"/>
    <mergeCell ref="Q20:U21"/>
    <mergeCell ref="V20:Z21"/>
    <mergeCell ref="AA20:AE21"/>
    <mergeCell ref="L25:P25"/>
    <mergeCell ref="L26:P26"/>
    <mergeCell ref="L27:P27"/>
    <mergeCell ref="L16:P16"/>
    <mergeCell ref="L17:P17"/>
    <mergeCell ref="L18:P18"/>
    <mergeCell ref="L19:P19"/>
    <mergeCell ref="L20:P20"/>
    <mergeCell ref="L21:P21"/>
    <mergeCell ref="B24:K24"/>
    <mergeCell ref="B25:K25"/>
    <mergeCell ref="B26:K26"/>
    <mergeCell ref="B27:K27"/>
    <mergeCell ref="B28:K28"/>
    <mergeCell ref="B29:K29"/>
    <mergeCell ref="B18:K18"/>
    <mergeCell ref="B19:K19"/>
    <mergeCell ref="B20:K20"/>
    <mergeCell ref="B21:K21"/>
    <mergeCell ref="B22:K22"/>
    <mergeCell ref="B23:K23"/>
    <mergeCell ref="A14:A29"/>
    <mergeCell ref="A12:K13"/>
    <mergeCell ref="L9:AE9"/>
    <mergeCell ref="AF9:AQ9"/>
    <mergeCell ref="AR9:AU11"/>
    <mergeCell ref="L10:P10"/>
    <mergeCell ref="L11:P11"/>
    <mergeCell ref="Q10:U11"/>
    <mergeCell ref="A1:AU2"/>
    <mergeCell ref="A3:I4"/>
    <mergeCell ref="A5:I5"/>
    <mergeCell ref="AC3:AG5"/>
    <mergeCell ref="AC6:AG7"/>
    <mergeCell ref="A6:I7"/>
    <mergeCell ref="V10:Z11"/>
    <mergeCell ref="AA10:AE11"/>
    <mergeCell ref="B14:K14"/>
    <mergeCell ref="B15:K15"/>
    <mergeCell ref="B16:K16"/>
    <mergeCell ref="B17:K17"/>
    <mergeCell ref="L12:P12"/>
    <mergeCell ref="L13:P13"/>
    <mergeCell ref="L14:P14"/>
    <mergeCell ref="L15:P15"/>
  </mergeCells>
  <phoneticPr fontId="1"/>
  <pageMargins left="0.39370078740157483" right="0.39370078740157483" top="0.59055118110236215" bottom="0.39370078740157483" header="0.27559055118110237" footer="0.19685039370078741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事業所税の申告書（第44号様式）</vt:lpstr>
      <vt:lpstr>事業所等明細書【通年使用】（第44号様式別表1）</vt:lpstr>
      <vt:lpstr>事業所等明細書【新規・廃止】（第44号様式別表1）</vt:lpstr>
      <vt:lpstr>非課税明細書【通年使用】（第44号様式別表2） </vt:lpstr>
      <vt:lpstr>非課税明細書【新規・廃止】（第44号様式別表2）</vt:lpstr>
      <vt:lpstr>課税標準の特例明細書【通年使用】（第44号様式別表3）</vt:lpstr>
      <vt:lpstr>課税標準の特例明細書【新規・廃止】（第44号様式別表3）</vt:lpstr>
      <vt:lpstr>共有部分の計算書（第44号様式別表４）</vt:lpstr>
      <vt:lpstr>みなし共同事業に係る明細書</vt:lpstr>
      <vt:lpstr>'課税標準の特例明細書【新規・廃止】（第44号様式別表3）'!Print_Area</vt:lpstr>
      <vt:lpstr>'課税標準の特例明細書【通年使用】（第44号様式別表3）'!Print_Area</vt:lpstr>
      <vt:lpstr>'共有部分の計算書（第44号様式別表４）'!Print_Area</vt:lpstr>
      <vt:lpstr>'事業所税の申告書（第44号様式）'!Print_Area</vt:lpstr>
      <vt:lpstr>'事業所等明細書【新規・廃止】（第44号様式別表1）'!Print_Area</vt:lpstr>
      <vt:lpstr>'事業所等明細書【通年使用】（第44号様式別表1）'!Print_Area</vt:lpstr>
      <vt:lpstr>'非課税明細書【新規・廃止】（第44号様式別表2）'!Print_Area</vt:lpstr>
      <vt:lpstr>'非課税明細書【通年使用】（第44号様式別表2）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2025-07-14T07:00:03Z</dcterms:modified>
</cp:coreProperties>
</file>