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LSVFYR620022\zaisei\【★★ファイル基準表準拠（R6から）】\001_固有\004_決算\002_決算統計\01_決算統計\R5決算統計\70_財政状況資料集の作成\★HP更新\R7.10\01_掲載用資料（地方公会計関係シートを１回目公表データに結合）\"/>
    </mc:Choice>
  </mc:AlternateContent>
  <bookViews>
    <workbookView xWindow="0" yWindow="0" windowWidth="28800" windowHeight="14112"/>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6" i="10" l="1"/>
  <c r="BG35" i="10"/>
  <c r="BG34"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W43" i="10" l="1"/>
  <c r="BE43" i="10"/>
  <c r="AM43" i="10"/>
  <c r="U43" i="10"/>
  <c r="C43" i="10"/>
  <c r="BW42" i="10"/>
  <c r="BE42" i="10"/>
  <c r="AM42" i="10"/>
  <c r="U42" i="10"/>
  <c r="C42" i="10"/>
  <c r="BW41" i="10"/>
  <c r="BE41" i="10"/>
  <c r="AM41" i="10"/>
  <c r="U41" i="10"/>
  <c r="C41" i="10"/>
  <c r="BW40" i="10"/>
  <c r="BE40" i="10"/>
  <c r="AM40" i="10"/>
  <c r="U40" i="10"/>
  <c r="C40" i="10"/>
  <c r="BW39" i="10"/>
  <c r="BE39" i="10"/>
  <c r="AM39" i="10"/>
  <c r="U39" i="10"/>
  <c r="C39" i="10"/>
  <c r="BW38" i="10"/>
  <c r="BE38" i="10"/>
  <c r="AM38" i="10"/>
  <c r="U38" i="10"/>
  <c r="C38" i="10"/>
  <c r="BW37" i="10"/>
  <c r="BE37" i="10"/>
  <c r="AM37" i="10"/>
  <c r="U37" i="10"/>
  <c r="C37" i="10"/>
  <c r="BW36" i="10"/>
  <c r="BE36" i="10"/>
  <c r="AM36" i="10"/>
  <c r="U36" i="10"/>
  <c r="C36" i="10"/>
  <c r="BE35" i="10"/>
  <c r="AM35" i="10"/>
  <c r="U35" i="10"/>
  <c r="C35" i="10"/>
  <c r="BW34" i="10"/>
  <c r="BW35" i="10" s="1"/>
  <c r="BE34" i="10"/>
  <c r="AM34" i="10"/>
  <c r="U34" i="10"/>
  <c r="C34" i="10"/>
  <c r="CO34" i="10" l="1"/>
  <c r="CO35" i="10" s="1"/>
  <c r="CO36" i="10" s="1"/>
  <c r="CO37" i="10" s="1"/>
  <c r="CO38" i="10" s="1"/>
  <c r="CO39" i="10" s="1"/>
  <c r="CO40" i="10" s="1"/>
  <c r="CO41" i="10" s="1"/>
  <c r="CO42" i="10" s="1"/>
  <c r="CO43"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<sst xmlns="http://schemas.openxmlformats.org/spreadsheetml/2006/main" count="1119" uniqueCount="592">
  <si>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</si>
  <si>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</si>
  <si>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</si>
  <si>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</si>
  <si>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</si>
  <si>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</si>
  <si>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</si>
  <si>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</si>
  <si>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</si>
  <si>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</si>
  <si>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</si>
  <si>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</si>
  <si>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</si>
  <si>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</si>
  <si>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</si>
  <si>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</si>
  <si>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</si>
  <si>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</si>
  <si>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</si>
  <si>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</si>
  <si>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</si>
  <si>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</si>
  <si>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</si>
  <si>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</si>
  <si>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</si>
  <si>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</si>
  <si>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</si>
  <si>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</si>
  <si>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</si>
  <si>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</si>
  <si>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</si>
  <si>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</si>
  <si>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</si>
  <si>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</si>
  <si>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</si>
  <si>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</si>
  <si>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</si>
  <si>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</si>
  <si>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</si>
  <si>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</si>
  <si>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</si>
  <si>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</si>
  <si>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</si>
  <si>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</si>
  <si>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</si>
  <si>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</si>
  <si>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</si>
  <si>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</si>
  <si>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</si>
  <si>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</si>
  <si>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</si>
  <si>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</si>
  <si>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</si>
  <si>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</si>
  <si>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</si>
  <si>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</si>
  <si>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</si>
  <si>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</si>
  <si>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</si>
  <si>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</si>
  <si>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</si>
  <si>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</si>
  <si>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</si>
  <si>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</si>
  <si>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</si>
  <si>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</si>
  <si>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</si>
  <si>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</si>
  <si>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</si>
  <si>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</si>
  <si>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</si>
  <si>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</si>
  <si>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</si>
  <si>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</si>
  <si>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</si>
  <si>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</si>
  <si>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</si>
  <si>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</si>
  <si>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</si>
  <si>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長崎県</t>
    <phoneticPr fontId="5"/>
  </si>
  <si>
    <t>市町村類型</t>
    <phoneticPr fontId="5"/>
  </si>
  <si>
    <t>中核市</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</si>
  <si>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</si>
  <si>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</si>
  <si>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</si>
  <si>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</si>
  <si>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</si>
  <si>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</si>
  <si>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</si>
  <si>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</si>
  <si>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</si>
  <si>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</si>
  <si>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</si>
  <si>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</si>
  <si>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長崎市</t>
    <phoneticPr fontId="5"/>
  </si>
  <si>
    <t>地方交付税種地</t>
    <rPh sb="0" eb="2">
      <t>チホウ</t>
    </rPh>
    <rPh sb="2" eb="5">
      <t>コウフゼイ</t>
    </rPh>
    <rPh sb="5" eb="6">
      <t>シュ</t>
    </rPh>
    <rPh sb="6" eb="7">
      <t>チ</t>
    </rPh>
    <phoneticPr fontId="5"/>
  </si>
  <si>
    <t>1-6</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</si>
  <si>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</si>
  <si>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</si>
  <si>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</si>
  <si>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</si>
  <si>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</si>
  <si>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</si>
  <si>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</si>
  <si>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</si>
  <si>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</si>
  <si>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</si>
  <si>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</si>
  <si>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</si>
  <si>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</si>
  <si>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</si>
  <si>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</si>
  <si>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</si>
  <si>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</si>
  <si>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</si>
  <si>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</si>
  <si>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</si>
  <si>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</si>
  <si>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-4.7</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</si>
  <si>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</si>
  <si>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</si>
  <si>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</si>
  <si>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</si>
  <si>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</si>
  <si>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</si>
  <si>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</si>
  <si>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</si>
  <si>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</si>
  <si>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</si>
  <si>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</si>
  <si>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</si>
  <si>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</si>
  <si>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</si>
  <si>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</si>
  <si>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</si>
  <si>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</si>
  <si>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</si>
  <si>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</si>
  <si>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</si>
  <si>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</si>
  <si>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</si>
  <si>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</si>
  <si>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26"/>
  </si>
  <si>
    <t>うち日本人(％)</t>
    <phoneticPr fontId="5"/>
  </si>
  <si>
    <t>-1.5</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</si>
  <si>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</si>
  <si>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</si>
  <si>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</si>
  <si>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</si>
  <si>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</si>
  <si>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</si>
  <si>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</si>
  <si>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</si>
  <si>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</si>
  <si>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</si>
  <si>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</si>
  <si>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</si>
  <si>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</si>
  <si>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</si>
  <si>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</si>
  <si>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</si>
  <si>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</si>
  <si>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</si>
  <si>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</si>
  <si>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</si>
  <si>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</si>
  <si>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</si>
  <si>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</si>
  <si>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</si>
  <si>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</si>
  <si>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</si>
  <si>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</si>
  <si>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</si>
  <si>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</si>
  <si>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</si>
  <si>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</si>
  <si>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</si>
  <si>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</si>
  <si>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</si>
  <si>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</si>
  <si>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</si>
  <si>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</si>
  <si>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</si>
  <si>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</si>
  <si>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</si>
  <si>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</si>
  <si>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</si>
  <si>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</si>
  <si>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</si>
  <si>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</si>
  <si>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</si>
  <si>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</si>
  <si>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</si>
  <si>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</si>
  <si>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</si>
  <si>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</si>
  <si>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</si>
  <si>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</si>
  <si>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</si>
  <si>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</si>
  <si>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</si>
  <si>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</si>
  <si>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</si>
  <si>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長崎県長崎市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</si>
  <si>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</si>
  <si>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</si>
  <si>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</si>
  <si>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</si>
  <si>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</si>
  <si>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</si>
  <si>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</si>
  <si>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</si>
  <si>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</si>
  <si>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</si>
  <si>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</si>
  <si>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</si>
  <si>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</si>
  <si>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</si>
  <si>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</si>
  <si>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</si>
  <si>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</si>
  <si>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</si>
  <si>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</si>
  <si>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</si>
  <si>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</si>
  <si>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</si>
  <si>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</si>
  <si>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</si>
  <si>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</si>
  <si>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</si>
  <si>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</si>
  <si>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</si>
  <si>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</si>
  <si>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</si>
  <si>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</si>
  <si>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</si>
  <si>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</si>
  <si>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</si>
  <si>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</si>
  <si>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</si>
  <si>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</si>
  <si>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</si>
  <si>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</si>
  <si>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</si>
  <si>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</si>
  <si>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</si>
  <si>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</si>
  <si>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</si>
  <si>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</si>
  <si>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</si>
  <si>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</si>
  <si>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</si>
  <si>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</si>
  <si>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</si>
  <si>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</si>
  <si>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</si>
  <si>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</si>
  <si>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</si>
  <si>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</si>
  <si>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</si>
  <si>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</si>
  <si>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</si>
  <si>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</si>
  <si>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</si>
  <si>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</si>
  <si>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</si>
  <si>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</si>
  <si>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</si>
  <si>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</si>
  <si>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</si>
  <si>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</si>
  <si>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</si>
  <si>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</si>
  <si>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</si>
  <si>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</si>
  <si>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</si>
  <si>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</si>
  <si>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</si>
  <si>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</si>
  <si>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</si>
  <si>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</si>
  <si>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</si>
  <si>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</si>
  <si>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</si>
  <si>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</si>
  <si>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</si>
  <si>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</si>
  <si>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</si>
  <si>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</si>
  <si>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</si>
  <si>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</si>
  <si>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</si>
  <si>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</si>
  <si>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</si>
  <si>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</si>
  <si>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</si>
  <si>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</si>
  <si>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</si>
  <si>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</si>
  <si>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</si>
  <si>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</si>
  <si>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</si>
  <si>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</si>
  <si>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</si>
  <si>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</si>
  <si>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</si>
  <si>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</si>
  <si>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</si>
  <si>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</si>
  <si>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</si>
  <si>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</si>
  <si>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</si>
  <si>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</si>
  <si>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</si>
  <si>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</si>
  <si>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</si>
  <si>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</si>
  <si>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</si>
  <si>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</si>
  <si>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</si>
  <si>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</si>
  <si>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</si>
  <si>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</si>
  <si>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</si>
  <si>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</si>
  <si>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</si>
  <si>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</si>
  <si>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市場</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</si>
  <si>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</si>
  <si>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</si>
  <si>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</si>
  <si>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</si>
  <si>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</si>
  <si>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</si>
  <si>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</si>
  <si>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</si>
  <si>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</si>
  <si>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</si>
  <si>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</si>
  <si>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</si>
  <si>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</si>
  <si>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</si>
  <si>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</si>
  <si>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</si>
  <si>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</si>
  <si>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</si>
  <si>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</si>
  <si>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</si>
  <si>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</si>
  <si>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</si>
  <si>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</si>
  <si>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</si>
  <si>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</si>
  <si>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</si>
  <si>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長崎県長崎市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</si>
  <si>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</si>
  <si>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</si>
  <si>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</si>
  <si>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</si>
  <si>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</si>
  <si>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</si>
  <si>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</si>
  <si>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</si>
  <si>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</si>
  <si>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</si>
  <si>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</si>
  <si>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</si>
  <si>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</si>
  <si>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</si>
  <si>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</si>
  <si>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</si>
  <si>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</si>
  <si>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</si>
  <si>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</si>
  <si>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</si>
  <si>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土地取得特別会計</t>
    <phoneticPr fontId="5"/>
  </si>
  <si>
    <t>母子父子寡婦福祉資金貸付事業特別会計</t>
    <phoneticPr fontId="5"/>
  </si>
  <si>
    <t>診療所事業特別会計</t>
    <phoneticPr fontId="5"/>
  </si>
  <si>
    <t>長崎市立病院機構病院事業債管理特別会計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</si>
  <si>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</si>
  <si>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</si>
  <si>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</si>
  <si>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</si>
  <si>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</si>
  <si>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</si>
  <si>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</si>
  <si>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</si>
  <si>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</si>
  <si>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</si>
  <si>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</si>
  <si>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</si>
  <si>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</si>
  <si>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</si>
  <si>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</si>
  <si>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</si>
  <si>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駐車場事業特別会計</t>
    <phoneticPr fontId="5"/>
  </si>
  <si>
    <t>水道事業会計</t>
    <phoneticPr fontId="5"/>
  </si>
  <si>
    <t>法適用企業</t>
    <phoneticPr fontId="5"/>
  </si>
  <si>
    <t>下水道事業会計</t>
    <phoneticPr fontId="5"/>
  </si>
  <si>
    <t>観光施設事業特別会計</t>
    <phoneticPr fontId="5"/>
  </si>
  <si>
    <t>法非適用企業</t>
    <phoneticPr fontId="5"/>
  </si>
  <si>
    <t>中央卸売市場事業特別会計</t>
    <phoneticPr fontId="5"/>
  </si>
  <si>
    <t>生活排水事業特別会計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</si>
  <si>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</si>
  <si>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</si>
  <si>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</si>
  <si>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</si>
  <si>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</si>
  <si>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</si>
  <si>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</si>
  <si>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</si>
  <si>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</si>
  <si>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</si>
  <si>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</si>
  <si>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</si>
  <si>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</si>
  <si>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</si>
  <si>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</si>
  <si>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</si>
  <si>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</si>
  <si>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</si>
  <si>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</si>
  <si>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</si>
  <si>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</si>
  <si>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</si>
  <si>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</si>
  <si>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</si>
  <si>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</si>
  <si>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</si>
  <si>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</si>
  <si>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</si>
  <si>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</si>
  <si>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</si>
  <si>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</si>
  <si>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</si>
  <si>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</si>
  <si>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</si>
  <si>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</si>
  <si>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</si>
  <si>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</si>
  <si>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</si>
  <si>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</si>
  <si>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</si>
  <si>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</si>
  <si>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</si>
  <si>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</si>
  <si>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</si>
  <si>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</si>
  <si>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</si>
  <si>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</si>
  <si>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</si>
  <si>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</si>
  <si>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</si>
  <si>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</si>
  <si>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</si>
  <si>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</si>
  <si>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</si>
  <si>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</si>
  <si>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</si>
  <si>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</si>
  <si>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</si>
  <si>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</si>
  <si>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</si>
  <si>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</si>
  <si>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</si>
  <si>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</si>
  <si>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</si>
  <si>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</si>
  <si>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</si>
  <si>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</si>
  <si>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</si>
  <si>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</si>
  <si>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</si>
  <si>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</si>
  <si>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</si>
  <si>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</si>
  <si>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</si>
  <si>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</si>
  <si>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</si>
  <si>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</si>
  <si>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</si>
  <si>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</si>
  <si>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</si>
  <si>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</si>
  <si>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</si>
  <si>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</si>
  <si>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</si>
  <si>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</si>
  <si>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</si>
  <si>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</si>
  <si>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</si>
  <si>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</si>
  <si>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</si>
  <si>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</si>
  <si>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</si>
  <si>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</si>
  <si>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</si>
  <si>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</si>
  <si>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</si>
  <si>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</si>
  <si>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</si>
  <si>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</si>
  <si>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</si>
  <si>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</si>
  <si>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</si>
  <si>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</si>
  <si>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</si>
  <si>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</si>
  <si>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</si>
  <si>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</si>
  <si>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</si>
  <si>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</si>
  <si>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</si>
  <si>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</si>
  <si>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</si>
  <si>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</si>
  <si>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</si>
  <si>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</si>
  <si>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</si>
  <si>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</si>
  <si>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</si>
  <si>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</si>
  <si>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</si>
  <si>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</si>
  <si>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</si>
  <si>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</si>
  <si>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</si>
  <si>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</si>
  <si>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</si>
  <si>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</si>
  <si>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</si>
  <si>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</si>
  <si>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</si>
  <si>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</si>
  <si>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</si>
  <si>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</si>
  <si>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</si>
  <si>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</si>
  <si>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1.61</t>
  </si>
  <si>
    <t>水道事業会計</t>
  </si>
  <si>
    <t>下水道事業会計</t>
  </si>
  <si>
    <t>一般会計</t>
  </si>
  <si>
    <t>介護保険事業特別会計</t>
  </si>
  <si>
    <t>後期高齢者医療事業特別会計</t>
  </si>
  <si>
    <t>国民健康保険事業特別会計</t>
  </si>
  <si>
    <t>生活排水事業特別会計</t>
  </si>
  <si>
    <t>母子父子寡婦福祉資金貸付事業特別会計</t>
  </si>
  <si>
    <t>その他会計（赤字）</t>
  </si>
  <si>
    <t>▲ 0.00</t>
  </si>
  <si>
    <t>その他会計（黒字）</t>
  </si>
  <si>
    <t>R01</t>
    <phoneticPr fontId="5"/>
  </si>
  <si>
    <t>R02</t>
    <phoneticPr fontId="5"/>
  </si>
  <si>
    <t>R03</t>
    <phoneticPr fontId="5"/>
  </si>
  <si>
    <t>R04</t>
    <phoneticPr fontId="5"/>
  </si>
  <si>
    <t>R05</t>
    <phoneticPr fontId="5"/>
  </si>
  <si>
    <t>市庁舎建設整備基金</t>
    <rPh sb="0" eb="3">
      <t>シチョウシャ</t>
    </rPh>
    <rPh sb="3" eb="5">
      <t>ケンセツ</t>
    </rPh>
    <rPh sb="5" eb="9">
      <t>セイビキキン</t>
    </rPh>
    <phoneticPr fontId="5"/>
  </si>
  <si>
    <t>地域振興基金</t>
    <rPh sb="0" eb="6">
      <t>チイキシンコウキキン</t>
    </rPh>
    <phoneticPr fontId="2"/>
  </si>
  <si>
    <t>端島（軍艦島）整備基金</t>
    <rPh sb="0" eb="2">
      <t>ハシマ</t>
    </rPh>
    <rPh sb="3" eb="6">
      <t>グンカンジマ</t>
    </rPh>
    <rPh sb="7" eb="11">
      <t>セイビキキン</t>
    </rPh>
    <phoneticPr fontId="2"/>
  </si>
  <si>
    <t>長崎伝習所基金</t>
    <rPh sb="0" eb="5">
      <t>ナガサキデンシュウショ</t>
    </rPh>
    <rPh sb="5" eb="7">
      <t>キキン</t>
    </rPh>
    <phoneticPr fontId="2"/>
  </si>
  <si>
    <t>いきいき長寿社会基金</t>
    <rPh sb="4" eb="6">
      <t>チョウジュ</t>
    </rPh>
    <rPh sb="6" eb="8">
      <t>シャカイ</t>
    </rPh>
    <rPh sb="8" eb="10">
      <t>キキン</t>
    </rPh>
    <phoneticPr fontId="2"/>
  </si>
  <si>
    <t>（一財）クリーンながさき</t>
  </si>
  <si>
    <t>（株）ながさきサステナエナジー</t>
    <rPh sb="1" eb="2">
      <t>カブ</t>
    </rPh>
    <phoneticPr fontId="10"/>
  </si>
  <si>
    <t>（一財）長崎市野母崎振興公社</t>
    <rPh sb="4" eb="7">
      <t>ナガサキシ</t>
    </rPh>
    <rPh sb="7" eb="10">
      <t>ノモザキ</t>
    </rPh>
    <rPh sb="10" eb="12">
      <t>シンコウ</t>
    </rPh>
    <rPh sb="12" eb="14">
      <t>コウシャ</t>
    </rPh>
    <phoneticPr fontId="10"/>
  </si>
  <si>
    <t>（一財）長崎市勤労者サービスセンター</t>
    <rPh sb="1" eb="3">
      <t>イチザイ</t>
    </rPh>
    <rPh sb="4" eb="7">
      <t>ナガサキシ</t>
    </rPh>
    <rPh sb="7" eb="10">
      <t>キンロウシャ</t>
    </rPh>
    <phoneticPr fontId="10"/>
  </si>
  <si>
    <t>長崎つきまち（株）</t>
    <rPh sb="0" eb="2">
      <t>ナガサキ</t>
    </rPh>
    <phoneticPr fontId="10"/>
  </si>
  <si>
    <t>（一財）長崎市地産地消振興公社</t>
    <rPh sb="4" eb="7">
      <t>ナガサキシ</t>
    </rPh>
    <rPh sb="7" eb="11">
      <t>チサンチショウ</t>
    </rPh>
    <rPh sb="11" eb="13">
      <t>シンコウ</t>
    </rPh>
    <rPh sb="13" eb="15">
      <t>コウシャ</t>
    </rPh>
    <phoneticPr fontId="10"/>
  </si>
  <si>
    <t>（公財）長崎市スポーツ協会</t>
    <rPh sb="4" eb="7">
      <t>ナガサキシ</t>
    </rPh>
    <rPh sb="11" eb="13">
      <t>キョウカイ</t>
    </rPh>
    <phoneticPr fontId="10"/>
  </si>
  <si>
    <t>（一財）長崎ロープウェイ・水族館</t>
    <rPh sb="4" eb="6">
      <t>ナガサキ</t>
    </rPh>
    <rPh sb="13" eb="16">
      <t>スイゾクカン</t>
    </rPh>
    <phoneticPr fontId="10"/>
  </si>
  <si>
    <t>（福）長崎市社会福祉事業団</t>
    <rPh sb="1" eb="2">
      <t>フク</t>
    </rPh>
    <rPh sb="3" eb="5">
      <t>ナガサキ</t>
    </rPh>
    <rPh sb="5" eb="6">
      <t>シ</t>
    </rPh>
    <rPh sb="6" eb="8">
      <t>シャカイ</t>
    </rPh>
    <rPh sb="8" eb="10">
      <t>フクシ</t>
    </rPh>
    <rPh sb="10" eb="13">
      <t>ジギョウダン</t>
    </rPh>
    <phoneticPr fontId="10"/>
  </si>
  <si>
    <t>長崎中央市場サービス（株）</t>
    <rPh sb="0" eb="2">
      <t>ナガサキ</t>
    </rPh>
    <rPh sb="2" eb="4">
      <t>チュウオウ</t>
    </rPh>
    <rPh sb="4" eb="6">
      <t>シジョウ</t>
    </rPh>
    <rPh sb="11" eb="12">
      <t>カブ</t>
    </rPh>
    <phoneticPr fontId="10"/>
  </si>
  <si>
    <t>（公財）長崎平和推進協会</t>
    <rPh sb="1" eb="3">
      <t>コウザイ</t>
    </rPh>
    <rPh sb="2" eb="3">
      <t>ザイ</t>
    </rPh>
    <rPh sb="4" eb="6">
      <t>ナガサキ</t>
    </rPh>
    <rPh sb="6" eb="8">
      <t>ヘイワ</t>
    </rPh>
    <rPh sb="8" eb="10">
      <t>スイシン</t>
    </rPh>
    <rPh sb="10" eb="12">
      <t>キョウカイ</t>
    </rPh>
    <phoneticPr fontId="10"/>
  </si>
  <si>
    <t>（地独）長崎市立病院機構</t>
    <rPh sb="1" eb="2">
      <t>チ</t>
    </rPh>
    <rPh sb="2" eb="3">
      <t>ドク</t>
    </rPh>
    <rPh sb="4" eb="8">
      <t>ナガサキシリツ</t>
    </rPh>
    <rPh sb="8" eb="10">
      <t>ビョウイン</t>
    </rPh>
    <rPh sb="10" eb="12">
      <t>キコウ</t>
    </rPh>
    <phoneticPr fontId="10"/>
  </si>
  <si>
    <t>（公社）長崎県林業公社</t>
    <rPh sb="1" eb="3">
      <t>コウシャ</t>
    </rPh>
    <rPh sb="4" eb="7">
      <t>ナガサキケン</t>
    </rPh>
    <rPh sb="7" eb="9">
      <t>リンギョウ</t>
    </rPh>
    <rPh sb="9" eb="11">
      <t>コウシャ</t>
    </rPh>
    <phoneticPr fontId="10"/>
  </si>
  <si>
    <t>長崎県信用保証協会</t>
    <rPh sb="0" eb="3">
      <t>ナガサキケン</t>
    </rPh>
    <rPh sb="3" eb="5">
      <t>シンヨウ</t>
    </rPh>
    <rPh sb="5" eb="7">
      <t>ホショウ</t>
    </rPh>
    <rPh sb="7" eb="9">
      <t>キョウカイ</t>
    </rPh>
    <phoneticPr fontId="10"/>
  </si>
  <si>
    <t>○</t>
    <phoneticPr fontId="2"/>
  </si>
  <si>
    <t>長崎県後期高齢者医療広域連合（普通会計）</t>
  </si>
  <si>
    <t>長崎県後期高齢者医療広域連合（事業会計）</t>
  </si>
  <si>
    <t>-</t>
    <phoneticPr fontId="2"/>
  </si>
  <si>
    <t>-</t>
    <phoneticPr fontId="2"/>
  </si>
  <si>
    <t>-</t>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</si>
  <si>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</si>
  <si>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</si>
  <si>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</si>
  <si>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r>
      <rPr>
        <sz val="11"/>
        <color theme="1"/>
        <rFont val="ＭＳ Ｐゴシック"/>
        <family val="3"/>
        <charset val="128"/>
      </rPr>
      <t>将来負担比率は令和元年度から増加し続けており、有形固定資産減価償却率についても前年度と比較して1.5％増加して68.6％となっている。また、将来負担比率、有形固定資産減価償却ともに類似団体と比較して高い状況が続いている。これは</t>
    </r>
    <r>
      <rPr>
        <sz val="11"/>
        <rFont val="ＭＳ Ｐゴシック"/>
        <family val="3"/>
        <charset val="128"/>
      </rPr>
      <t>、地方債残高が高い水準で推移しており、既存資産については、老朽化が進んでいるためと考えられる。</t>
    </r>
    <r>
      <rPr>
        <sz val="11"/>
        <color rgb="FFFF0000"/>
        <rFont val="ＭＳ Ｐゴシック"/>
        <family val="3"/>
        <charset val="128"/>
      </rPr>
      <t xml:space="preserve">
</t>
    </r>
    <r>
      <rPr>
        <sz val="11"/>
        <color theme="1"/>
        <rFont val="ＭＳ Ｐゴシック"/>
        <family val="3"/>
        <charset val="128"/>
      </rPr>
      <t>今後も将来負担比率が高い水準で推移する見込みであるため、これまで以上に公債費の適正化に取り組みつつ、長崎市公共施設等総合管理計画等に基づき既存施設の長寿命化や施設総量の適正化等にも取り組む必要がある。</t>
    </r>
    <rPh sb="120" eb="121">
      <t>タカ</t>
    </rPh>
    <rPh sb="122" eb="124">
      <t>スイジュン</t>
    </rPh>
    <rPh sb="125" eb="127">
      <t>スイイ</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</si>
  <si>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</si>
  <si>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</si>
  <si>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</si>
  <si>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</si>
  <si>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</si>
  <si>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</si>
  <si>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r>
      <rPr>
        <sz val="11"/>
        <color theme="1"/>
        <rFont val="ＭＳ Ｐゴシック"/>
        <family val="3"/>
        <charset val="128"/>
      </rPr>
      <t>将来負担比率、実質公債費比率ともに類似団体と比較して高い状況が続いている。</t>
    </r>
    <r>
      <rPr>
        <sz val="11"/>
        <color rgb="FFFF0000"/>
        <rFont val="ＭＳ Ｐゴシック"/>
        <family val="3"/>
        <charset val="128"/>
      </rPr>
      <t xml:space="preserve">
</t>
    </r>
    <r>
      <rPr>
        <sz val="11"/>
        <rFont val="ＭＳ Ｐゴシック"/>
        <family val="3"/>
        <charset val="128"/>
      </rPr>
      <t>将来負担比率は地方債現在高が減少したことや基準財政需要額算入見込額が減少したこと、加えて標準財政規模が増したことなどにより、前年度に比べ7.9ポイント低下した。</t>
    </r>
    <r>
      <rPr>
        <sz val="11"/>
        <color rgb="FFFF0000"/>
        <rFont val="ＭＳ Ｐゴシック"/>
        <family val="3"/>
        <charset val="128"/>
      </rPr>
      <t xml:space="preserve">
</t>
    </r>
    <r>
      <rPr>
        <sz val="11"/>
        <rFont val="ＭＳ Ｐゴシック"/>
        <family val="3"/>
        <charset val="128"/>
      </rPr>
      <t>実質公債費比率は学校施設等整備事業債及び公共施設等適正管理推進事業債などの元利償還額が増加したことなどにより、前年度に比べ0.7ポイント上昇した。</t>
    </r>
    <r>
      <rPr>
        <sz val="11"/>
        <color rgb="FFFF0000"/>
        <rFont val="ＭＳ Ｐゴシック"/>
        <family val="3"/>
        <charset val="128"/>
      </rPr>
      <t xml:space="preserve">
</t>
    </r>
    <r>
      <rPr>
        <sz val="11"/>
        <rFont val="ＭＳ Ｐゴシック"/>
        <family val="3"/>
        <charset val="128"/>
      </rPr>
      <t>今後も公債費の増加または横ばいで推移すること及び充当可能財源が減少していくことから、</t>
    </r>
    <r>
      <rPr>
        <sz val="11"/>
        <color theme="1"/>
        <rFont val="ＭＳ Ｐゴシック"/>
        <family val="3"/>
        <charset val="128"/>
      </rPr>
      <t>将来負担比率、実質公債費比率共に高い水準で推移する見込みであるため、これまで以上に公債費の適正化及び継続的な収支改善に取り組んでいく必要がある。</t>
    </r>
    <rPh sb="79" eb="80">
      <t>クワ</t>
    </rPh>
    <rPh sb="82" eb="88">
      <t>ヒョウジュンザイセイキボ</t>
    </rPh>
    <rPh sb="89" eb="90">
      <t>ゾウ</t>
    </rPh>
    <rPh sb="113" eb="115">
      <t>テイカ</t>
    </rPh>
    <rPh sb="139" eb="144">
      <t>コウキョウシセツトウ</t>
    </rPh>
    <rPh sb="144" eb="148">
      <t>テキセイカンリ</t>
    </rPh>
    <rPh sb="148" eb="153">
      <t>スイシンジギョウサイ</t>
    </rPh>
    <rPh sb="205" eb="206">
      <t>ヨコ</t>
    </rPh>
    <rPh sb="209" eb="211">
      <t>スイイ</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</si>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</sst>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2"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1"/>
      <color rgb="FFFF0000"/>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40"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1" fillId="0" borderId="0" xfId="20"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51849</c:v>
                </c:pt>
                <c:pt idx="1">
                  <c:v>52191</c:v>
                </c:pt>
                <c:pt idx="2">
                  <c:v>48105</c:v>
                </c:pt>
                <c:pt idx="3">
                  <c:v>47446</c:v>
                </c:pt>
                <c:pt idx="4">
                  <c:v>48387</c:v>
                </c:pt>
              </c:numCache>
            </c:numRef>
          </c:val>
          <c:smooth val="0"/>
          <c:extLst>
            <c:ext xmlns:c16="http://schemas.microsoft.com/office/drawing/2014/chart" uri="{C3380CC4-5D6E-409C-BE32-E72D297353CC}">
              <c16:uniqueId val="{00000000-A419-4FAF-8F77-ABCDF6845EE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76769</c:v>
                </c:pt>
                <c:pt idx="1">
                  <c:v>91732</c:v>
                </c:pt>
                <c:pt idx="2">
                  <c:v>95228</c:v>
                </c:pt>
                <c:pt idx="3">
                  <c:v>78049</c:v>
                </c:pt>
                <c:pt idx="4">
                  <c:v>63690</c:v>
                </c:pt>
              </c:numCache>
            </c:numRef>
          </c:val>
          <c:smooth val="0"/>
          <c:extLst>
            <c:ext xmlns:c16="http://schemas.microsoft.com/office/drawing/2014/chart" uri="{C3380CC4-5D6E-409C-BE32-E72D297353CC}">
              <c16:uniqueId val="{00000001-A419-4FAF-8F77-ABCDF6845EE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3.4</c:v>
                </c:pt>
                <c:pt idx="1">
                  <c:v>2.74</c:v>
                </c:pt>
                <c:pt idx="2">
                  <c:v>2.82</c:v>
                </c:pt>
                <c:pt idx="3">
                  <c:v>6.85</c:v>
                </c:pt>
                <c:pt idx="4">
                  <c:v>5.01</c:v>
                </c:pt>
              </c:numCache>
            </c:numRef>
          </c:val>
          <c:extLst>
            <c:ext xmlns:c16="http://schemas.microsoft.com/office/drawing/2014/chart" uri="{C3380CC4-5D6E-409C-BE32-E72D297353CC}">
              <c16:uniqueId val="{00000000-066D-4C07-B574-C4E55560449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12.32</c:v>
                </c:pt>
                <c:pt idx="1">
                  <c:v>11.13</c:v>
                </c:pt>
                <c:pt idx="2">
                  <c:v>11.72</c:v>
                </c:pt>
                <c:pt idx="3">
                  <c:v>10.75</c:v>
                </c:pt>
                <c:pt idx="4">
                  <c:v>12.72</c:v>
                </c:pt>
              </c:numCache>
            </c:numRef>
          </c:val>
          <c:extLst>
            <c:ext xmlns:c16="http://schemas.microsoft.com/office/drawing/2014/chart" uri="{C3380CC4-5D6E-409C-BE32-E72D297353CC}">
              <c16:uniqueId val="{00000001-066D-4C07-B574-C4E55560449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0.63</c:v>
                </c:pt>
                <c:pt idx="1">
                  <c:v>-1.61</c:v>
                </c:pt>
                <c:pt idx="2">
                  <c:v>1.05</c:v>
                </c:pt>
                <c:pt idx="3">
                  <c:v>2.64</c:v>
                </c:pt>
                <c:pt idx="4">
                  <c:v>0.2</c:v>
                </c:pt>
              </c:numCache>
            </c:numRef>
          </c:val>
          <c:smooth val="0"/>
          <c:extLst>
            <c:ext xmlns:c16="http://schemas.microsoft.com/office/drawing/2014/chart" uri="{C3380CC4-5D6E-409C-BE32-E72D297353CC}">
              <c16:uniqueId val="{00000002-066D-4C07-B574-C4E55560449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0.02</c:v>
                </c:pt>
              </c:numCache>
            </c:numRef>
          </c:val>
          <c:extLst>
            <c:ext xmlns:c16="http://schemas.microsoft.com/office/drawing/2014/chart" uri="{C3380CC4-5D6E-409C-BE32-E72D297353CC}">
              <c16:uniqueId val="{00000000-0EA0-4C5B-BB04-6603D098614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#N/A</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EA0-4C5B-BB04-6603D098614B}"/>
            </c:ext>
          </c:extLst>
        </c:ser>
        <c:ser>
          <c:idx val="2"/>
          <c:order val="2"/>
          <c:tx>
            <c:strRef>
              <c:f>データシート!$A$29</c:f>
              <c:strCache>
                <c:ptCount val="1"/>
                <c:pt idx="0">
                  <c:v>母子父子寡婦福祉資金貸付事業特別会計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0.15</c:v>
                </c:pt>
                <c:pt idx="2">
                  <c:v>#N/A</c:v>
                </c:pt>
                <c:pt idx="3">
                  <c:v>0.18</c:v>
                </c:pt>
                <c:pt idx="4">
                  <c:v>#N/A</c:v>
                </c:pt>
                <c:pt idx="5">
                  <c:v>0.12</c:v>
                </c:pt>
                <c:pt idx="6">
                  <c:v>#N/A</c:v>
                </c:pt>
                <c:pt idx="7">
                  <c:v>0.06</c:v>
                </c:pt>
                <c:pt idx="8">
                  <c:v>#N/A</c:v>
                </c:pt>
                <c:pt idx="9">
                  <c:v>0.04</c:v>
                </c:pt>
              </c:numCache>
            </c:numRef>
          </c:val>
          <c:extLst>
            <c:ext xmlns:c16="http://schemas.microsoft.com/office/drawing/2014/chart" uri="{C3380CC4-5D6E-409C-BE32-E72D297353CC}">
              <c16:uniqueId val="{00000002-0EA0-4C5B-BB04-6603D098614B}"/>
            </c:ext>
          </c:extLst>
        </c:ser>
        <c:ser>
          <c:idx val="3"/>
          <c:order val="3"/>
          <c:tx>
            <c:strRef>
              <c:f>データシート!$A$30</c:f>
              <c:strCache>
                <c:ptCount val="1"/>
                <c:pt idx="0">
                  <c:v>生活排水事業特別会計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0.04</c:v>
                </c:pt>
              </c:numCache>
            </c:numRef>
          </c:val>
          <c:extLst>
            <c:ext xmlns:c16="http://schemas.microsoft.com/office/drawing/2014/chart" uri="{C3380CC4-5D6E-409C-BE32-E72D297353CC}">
              <c16:uniqueId val="{00000003-0EA0-4C5B-BB04-6603D098614B}"/>
            </c:ext>
          </c:extLst>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0.22</c:v>
                </c:pt>
                <c:pt idx="2">
                  <c:v>#N/A</c:v>
                </c:pt>
                <c:pt idx="3">
                  <c:v>0.12</c:v>
                </c:pt>
                <c:pt idx="4">
                  <c:v>#N/A</c:v>
                </c:pt>
                <c:pt idx="5">
                  <c:v>0.32</c:v>
                </c:pt>
                <c:pt idx="6">
                  <c:v>#N/A</c:v>
                </c:pt>
                <c:pt idx="7">
                  <c:v>0.31</c:v>
                </c:pt>
                <c:pt idx="8">
                  <c:v>#N/A</c:v>
                </c:pt>
                <c:pt idx="9">
                  <c:v>0.12</c:v>
                </c:pt>
              </c:numCache>
            </c:numRef>
          </c:val>
          <c:extLst>
            <c:ext xmlns:c16="http://schemas.microsoft.com/office/drawing/2014/chart" uri="{C3380CC4-5D6E-409C-BE32-E72D297353CC}">
              <c16:uniqueId val="{00000004-0EA0-4C5B-BB04-6603D098614B}"/>
            </c:ext>
          </c:extLst>
        </c:ser>
        <c:ser>
          <c:idx val="5"/>
          <c:order val="5"/>
          <c:tx>
            <c:strRef>
              <c:f>データシート!$A$32</c:f>
              <c:strCache>
                <c:ptCount val="1"/>
                <c:pt idx="0">
                  <c:v>後期高齢者医療事業特別会計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0.06</c:v>
                </c:pt>
                <c:pt idx="2">
                  <c:v>#N/A</c:v>
                </c:pt>
                <c:pt idx="3">
                  <c:v>0.06</c:v>
                </c:pt>
                <c:pt idx="4">
                  <c:v>#N/A</c:v>
                </c:pt>
                <c:pt idx="5">
                  <c:v>0.02</c:v>
                </c:pt>
                <c:pt idx="6">
                  <c:v>#N/A</c:v>
                </c:pt>
                <c:pt idx="7">
                  <c:v>0.02</c:v>
                </c:pt>
                <c:pt idx="8">
                  <c:v>#N/A</c:v>
                </c:pt>
                <c:pt idx="9">
                  <c:v>0.16</c:v>
                </c:pt>
              </c:numCache>
            </c:numRef>
          </c:val>
          <c:extLst>
            <c:ext xmlns:c16="http://schemas.microsoft.com/office/drawing/2014/chart" uri="{C3380CC4-5D6E-409C-BE32-E72D297353CC}">
              <c16:uniqueId val="{00000005-0EA0-4C5B-BB04-6603D098614B}"/>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1.1000000000000001</c:v>
                </c:pt>
                <c:pt idx="2">
                  <c:v>#N/A</c:v>
                </c:pt>
                <c:pt idx="3">
                  <c:v>1.25</c:v>
                </c:pt>
                <c:pt idx="4">
                  <c:v>#N/A</c:v>
                </c:pt>
                <c:pt idx="5">
                  <c:v>1.1399999999999999</c:v>
                </c:pt>
                <c:pt idx="6">
                  <c:v>#N/A</c:v>
                </c:pt>
                <c:pt idx="7">
                  <c:v>1.29</c:v>
                </c:pt>
                <c:pt idx="8">
                  <c:v>#N/A</c:v>
                </c:pt>
                <c:pt idx="9">
                  <c:v>1.02</c:v>
                </c:pt>
              </c:numCache>
            </c:numRef>
          </c:val>
          <c:extLst>
            <c:ext xmlns:c16="http://schemas.microsoft.com/office/drawing/2014/chart" uri="{C3380CC4-5D6E-409C-BE32-E72D297353CC}">
              <c16:uniqueId val="{00000006-0EA0-4C5B-BB04-6603D098614B}"/>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3.24</c:v>
                </c:pt>
                <c:pt idx="2">
                  <c:v>#N/A</c:v>
                </c:pt>
                <c:pt idx="3">
                  <c:v>2.56</c:v>
                </c:pt>
                <c:pt idx="4">
                  <c:v>#N/A</c:v>
                </c:pt>
                <c:pt idx="5">
                  <c:v>2.69</c:v>
                </c:pt>
                <c:pt idx="6">
                  <c:v>#N/A</c:v>
                </c:pt>
                <c:pt idx="7">
                  <c:v>6.78</c:v>
                </c:pt>
                <c:pt idx="8">
                  <c:v>#N/A</c:v>
                </c:pt>
                <c:pt idx="9">
                  <c:v>4.97</c:v>
                </c:pt>
              </c:numCache>
            </c:numRef>
          </c:val>
          <c:extLst>
            <c:ext xmlns:c16="http://schemas.microsoft.com/office/drawing/2014/chart" uri="{C3380CC4-5D6E-409C-BE32-E72D297353CC}">
              <c16:uniqueId val="{00000007-0EA0-4C5B-BB04-6603D098614B}"/>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9.57</c:v>
                </c:pt>
                <c:pt idx="2">
                  <c:v>#N/A</c:v>
                </c:pt>
                <c:pt idx="3">
                  <c:v>9.5</c:v>
                </c:pt>
                <c:pt idx="4">
                  <c:v>#N/A</c:v>
                </c:pt>
                <c:pt idx="5">
                  <c:v>10.130000000000001</c:v>
                </c:pt>
                <c:pt idx="6">
                  <c:v>#N/A</c:v>
                </c:pt>
                <c:pt idx="7">
                  <c:v>11.22</c:v>
                </c:pt>
                <c:pt idx="8">
                  <c:v>#N/A</c:v>
                </c:pt>
                <c:pt idx="9">
                  <c:v>12.42</c:v>
                </c:pt>
              </c:numCache>
            </c:numRef>
          </c:val>
          <c:extLst>
            <c:ext xmlns:c16="http://schemas.microsoft.com/office/drawing/2014/chart" uri="{C3380CC4-5D6E-409C-BE32-E72D297353CC}">
              <c16:uniqueId val="{00000008-0EA0-4C5B-BB04-6603D098614B}"/>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14.51</c:v>
                </c:pt>
                <c:pt idx="2">
                  <c:v>#N/A</c:v>
                </c:pt>
                <c:pt idx="3">
                  <c:v>14.52</c:v>
                </c:pt>
                <c:pt idx="4">
                  <c:v>#N/A</c:v>
                </c:pt>
                <c:pt idx="5">
                  <c:v>14.12</c:v>
                </c:pt>
                <c:pt idx="6">
                  <c:v>#N/A</c:v>
                </c:pt>
                <c:pt idx="7">
                  <c:v>13.83</c:v>
                </c:pt>
                <c:pt idx="8">
                  <c:v>#N/A</c:v>
                </c:pt>
                <c:pt idx="9">
                  <c:v>13.74</c:v>
                </c:pt>
              </c:numCache>
            </c:numRef>
          </c:val>
          <c:extLst>
            <c:ext xmlns:c16="http://schemas.microsoft.com/office/drawing/2014/chart" uri="{C3380CC4-5D6E-409C-BE32-E72D297353CC}">
              <c16:uniqueId val="{00000009-0EA0-4C5B-BB04-6603D098614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20561</c:v>
                </c:pt>
                <c:pt idx="5">
                  <c:v>21051</c:v>
                </c:pt>
                <c:pt idx="8">
                  <c:v>20411</c:v>
                </c:pt>
                <c:pt idx="11">
                  <c:v>21274</c:v>
                </c:pt>
                <c:pt idx="14">
                  <c:v>21437</c:v>
                </c:pt>
              </c:numCache>
            </c:numRef>
          </c:val>
          <c:extLst>
            <c:ext xmlns:c16="http://schemas.microsoft.com/office/drawing/2014/chart" uri="{C3380CC4-5D6E-409C-BE32-E72D297353CC}">
              <c16:uniqueId val="{00000000-9138-4888-9AB0-A90C62156CB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138-4888-9AB0-A90C62156CB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60</c:v>
                </c:pt>
                <c:pt idx="3">
                  <c:v>59</c:v>
                </c:pt>
                <c:pt idx="6">
                  <c:v>59</c:v>
                </c:pt>
                <c:pt idx="9">
                  <c:v>94</c:v>
                </c:pt>
                <c:pt idx="12">
                  <c:v>22</c:v>
                </c:pt>
              </c:numCache>
            </c:numRef>
          </c:val>
          <c:extLst>
            <c:ext xmlns:c16="http://schemas.microsoft.com/office/drawing/2014/chart" uri="{C3380CC4-5D6E-409C-BE32-E72D297353CC}">
              <c16:uniqueId val="{00000002-9138-4888-9AB0-A90C62156CB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138-4888-9AB0-A90C62156CB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4967</c:v>
                </c:pt>
                <c:pt idx="3">
                  <c:v>4966</c:v>
                </c:pt>
                <c:pt idx="6">
                  <c:v>4738</c:v>
                </c:pt>
                <c:pt idx="9">
                  <c:v>4480</c:v>
                </c:pt>
                <c:pt idx="12">
                  <c:v>4273</c:v>
                </c:pt>
              </c:numCache>
            </c:numRef>
          </c:val>
          <c:extLst>
            <c:ext xmlns:c16="http://schemas.microsoft.com/office/drawing/2014/chart" uri="{C3380CC4-5D6E-409C-BE32-E72D297353CC}">
              <c16:uniqueId val="{00000004-9138-4888-9AB0-A90C62156CB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138-4888-9AB0-A90C62156CB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138-4888-9AB0-A90C62156CB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22131</c:v>
                </c:pt>
                <c:pt idx="3">
                  <c:v>23232</c:v>
                </c:pt>
                <c:pt idx="6">
                  <c:v>24460</c:v>
                </c:pt>
                <c:pt idx="9">
                  <c:v>25642</c:v>
                </c:pt>
                <c:pt idx="12">
                  <c:v>26127</c:v>
                </c:pt>
              </c:numCache>
            </c:numRef>
          </c:val>
          <c:extLst>
            <c:ext xmlns:c16="http://schemas.microsoft.com/office/drawing/2014/chart" uri="{C3380CC4-5D6E-409C-BE32-E72D297353CC}">
              <c16:uniqueId val="{00000007-9138-4888-9AB0-A90C62156CB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6597</c:v>
                </c:pt>
                <c:pt idx="2">
                  <c:v>#N/A</c:v>
                </c:pt>
                <c:pt idx="3">
                  <c:v>#N/A</c:v>
                </c:pt>
                <c:pt idx="4">
                  <c:v>7206</c:v>
                </c:pt>
                <c:pt idx="5">
                  <c:v>#N/A</c:v>
                </c:pt>
                <c:pt idx="6">
                  <c:v>#N/A</c:v>
                </c:pt>
                <c:pt idx="7">
                  <c:v>8846</c:v>
                </c:pt>
                <c:pt idx="8">
                  <c:v>#N/A</c:v>
                </c:pt>
                <c:pt idx="9">
                  <c:v>#N/A</c:v>
                </c:pt>
                <c:pt idx="10">
                  <c:v>8942</c:v>
                </c:pt>
                <c:pt idx="11">
                  <c:v>#N/A</c:v>
                </c:pt>
                <c:pt idx="12">
                  <c:v>#N/A</c:v>
                </c:pt>
                <c:pt idx="13">
                  <c:v>8985</c:v>
                </c:pt>
                <c:pt idx="14">
                  <c:v>#N/A</c:v>
                </c:pt>
              </c:numCache>
            </c:numRef>
          </c:val>
          <c:smooth val="0"/>
          <c:extLst>
            <c:ext xmlns:c16="http://schemas.microsoft.com/office/drawing/2014/chart" uri="{C3380CC4-5D6E-409C-BE32-E72D297353CC}">
              <c16:uniqueId val="{00000008-9138-4888-9AB0-A90C62156CB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177141</c:v>
                </c:pt>
                <c:pt idx="5">
                  <c:v>178389</c:v>
                </c:pt>
                <c:pt idx="8">
                  <c:v>176323</c:v>
                </c:pt>
                <c:pt idx="11">
                  <c:v>170536</c:v>
                </c:pt>
                <c:pt idx="14">
                  <c:v>163452</c:v>
                </c:pt>
              </c:numCache>
            </c:numRef>
          </c:val>
          <c:extLst>
            <c:ext xmlns:c16="http://schemas.microsoft.com/office/drawing/2014/chart" uri="{C3380CC4-5D6E-409C-BE32-E72D297353CC}">
              <c16:uniqueId val="{00000000-1AEF-4952-AFA0-E7DA313AC76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35702</c:v>
                </c:pt>
                <c:pt idx="5">
                  <c:v>36960</c:v>
                </c:pt>
                <c:pt idx="8">
                  <c:v>36282</c:v>
                </c:pt>
                <c:pt idx="11">
                  <c:v>38075</c:v>
                </c:pt>
                <c:pt idx="14">
                  <c:v>39428</c:v>
                </c:pt>
              </c:numCache>
            </c:numRef>
          </c:val>
          <c:extLst>
            <c:ext xmlns:c16="http://schemas.microsoft.com/office/drawing/2014/chart" uri="{C3380CC4-5D6E-409C-BE32-E72D297353CC}">
              <c16:uniqueId val="{00000001-1AEF-4952-AFA0-E7DA313AC76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47954</c:v>
                </c:pt>
                <c:pt idx="5">
                  <c:v>45812</c:v>
                </c:pt>
                <c:pt idx="8">
                  <c:v>48057</c:v>
                </c:pt>
                <c:pt idx="11">
                  <c:v>45045</c:v>
                </c:pt>
                <c:pt idx="14">
                  <c:v>45231</c:v>
                </c:pt>
              </c:numCache>
            </c:numRef>
          </c:val>
          <c:extLst>
            <c:ext xmlns:c16="http://schemas.microsoft.com/office/drawing/2014/chart" uri="{C3380CC4-5D6E-409C-BE32-E72D297353CC}">
              <c16:uniqueId val="{00000002-1AEF-4952-AFA0-E7DA313AC76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AEF-4952-AFA0-E7DA313AC76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AEF-4952-AFA0-E7DA313AC76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2499</c:v>
                </c:pt>
                <c:pt idx="3">
                  <c:v>470</c:v>
                </c:pt>
                <c:pt idx="6">
                  <c:v>23</c:v>
                </c:pt>
                <c:pt idx="9">
                  <c:v>194</c:v>
                </c:pt>
                <c:pt idx="12">
                  <c:v>181</c:v>
                </c:pt>
              </c:numCache>
            </c:numRef>
          </c:val>
          <c:extLst>
            <c:ext xmlns:c16="http://schemas.microsoft.com/office/drawing/2014/chart" uri="{C3380CC4-5D6E-409C-BE32-E72D297353CC}">
              <c16:uniqueId val="{00000005-1AEF-4952-AFA0-E7DA313AC76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16399</c:v>
                </c:pt>
                <c:pt idx="3">
                  <c:v>20393</c:v>
                </c:pt>
                <c:pt idx="6">
                  <c:v>20252</c:v>
                </c:pt>
                <c:pt idx="9">
                  <c:v>20228</c:v>
                </c:pt>
                <c:pt idx="12">
                  <c:v>20955</c:v>
                </c:pt>
              </c:numCache>
            </c:numRef>
          </c:val>
          <c:extLst>
            <c:ext xmlns:c16="http://schemas.microsoft.com/office/drawing/2014/chart" uri="{C3380CC4-5D6E-409C-BE32-E72D297353CC}">
              <c16:uniqueId val="{00000006-1AEF-4952-AFA0-E7DA313AC76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1AEF-4952-AFA0-E7DA313AC76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42718</c:v>
                </c:pt>
                <c:pt idx="3">
                  <c:v>40942</c:v>
                </c:pt>
                <c:pt idx="6">
                  <c:v>40577</c:v>
                </c:pt>
                <c:pt idx="9">
                  <c:v>37385</c:v>
                </c:pt>
                <c:pt idx="12">
                  <c:v>35253</c:v>
                </c:pt>
              </c:numCache>
            </c:numRef>
          </c:val>
          <c:extLst>
            <c:ext xmlns:c16="http://schemas.microsoft.com/office/drawing/2014/chart" uri="{C3380CC4-5D6E-409C-BE32-E72D297353CC}">
              <c16:uniqueId val="{00000008-1AEF-4952-AFA0-E7DA313AC76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144</c:v>
                </c:pt>
                <c:pt idx="3">
                  <c:v>86</c:v>
                </c:pt>
                <c:pt idx="6">
                  <c:v>347</c:v>
                </c:pt>
                <c:pt idx="9">
                  <c:v>892</c:v>
                </c:pt>
                <c:pt idx="12">
                  <c:v>275</c:v>
                </c:pt>
              </c:numCache>
            </c:numRef>
          </c:val>
          <c:extLst>
            <c:ext xmlns:c16="http://schemas.microsoft.com/office/drawing/2014/chart" uri="{C3380CC4-5D6E-409C-BE32-E72D297353CC}">
              <c16:uniqueId val="{00000009-1AEF-4952-AFA0-E7DA313AC76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267543</c:v>
                </c:pt>
                <c:pt idx="3">
                  <c:v>276182</c:v>
                </c:pt>
                <c:pt idx="6">
                  <c:v>285243</c:v>
                </c:pt>
                <c:pt idx="9">
                  <c:v>282908</c:v>
                </c:pt>
                <c:pt idx="12">
                  <c:v>273320</c:v>
                </c:pt>
              </c:numCache>
            </c:numRef>
          </c:val>
          <c:extLst>
            <c:ext xmlns:c16="http://schemas.microsoft.com/office/drawing/2014/chart" uri="{C3380CC4-5D6E-409C-BE32-E72D297353CC}">
              <c16:uniqueId val="{0000000A-1AEF-4952-AFA0-E7DA313AC76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68507</c:v>
                </c:pt>
                <c:pt idx="2">
                  <c:v>#N/A</c:v>
                </c:pt>
                <c:pt idx="3">
                  <c:v>#N/A</c:v>
                </c:pt>
                <c:pt idx="4">
                  <c:v>76913</c:v>
                </c:pt>
                <c:pt idx="5">
                  <c:v>#N/A</c:v>
                </c:pt>
                <c:pt idx="6">
                  <c:v>#N/A</c:v>
                </c:pt>
                <c:pt idx="7">
                  <c:v>85780</c:v>
                </c:pt>
                <c:pt idx="8">
                  <c:v>#N/A</c:v>
                </c:pt>
                <c:pt idx="9">
                  <c:v>#N/A</c:v>
                </c:pt>
                <c:pt idx="10">
                  <c:v>87952</c:v>
                </c:pt>
                <c:pt idx="11">
                  <c:v>#N/A</c:v>
                </c:pt>
                <c:pt idx="12">
                  <c:v>#N/A</c:v>
                </c:pt>
                <c:pt idx="13">
                  <c:v>81873</c:v>
                </c:pt>
                <c:pt idx="14">
                  <c:v>#N/A</c:v>
                </c:pt>
              </c:numCache>
            </c:numRef>
          </c:val>
          <c:smooth val="0"/>
          <c:extLst>
            <c:ext xmlns:c16="http://schemas.microsoft.com/office/drawing/2014/chart" uri="{C3380CC4-5D6E-409C-BE32-E72D297353CC}">
              <c16:uniqueId val="{0000000B-1AEF-4952-AFA0-E7DA313AC76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12078</c:v>
                </c:pt>
                <c:pt idx="1">
                  <c:v>10765</c:v>
                </c:pt>
                <c:pt idx="2">
                  <c:v>12783</c:v>
                </c:pt>
              </c:numCache>
            </c:numRef>
          </c:val>
          <c:extLst>
            <c:ext xmlns:c16="http://schemas.microsoft.com/office/drawing/2014/chart" uri="{C3380CC4-5D6E-409C-BE32-E72D297353CC}">
              <c16:uniqueId val="{00000000-54DF-4943-87F0-0698F98873D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9307</c:v>
                </c:pt>
                <c:pt idx="1">
                  <c:v>9099</c:v>
                </c:pt>
                <c:pt idx="2">
                  <c:v>6376</c:v>
                </c:pt>
              </c:numCache>
            </c:numRef>
          </c:val>
          <c:extLst>
            <c:ext xmlns:c16="http://schemas.microsoft.com/office/drawing/2014/chart" uri="{C3380CC4-5D6E-409C-BE32-E72D297353CC}">
              <c16:uniqueId val="{00000001-54DF-4943-87F0-0698F98873D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24097</c:v>
                </c:pt>
                <c:pt idx="1">
                  <c:v>22964</c:v>
                </c:pt>
                <c:pt idx="2">
                  <c:v>22791</c:v>
                </c:pt>
              </c:numCache>
            </c:numRef>
          </c:val>
          <c:extLst>
            <c:ext xmlns:c16="http://schemas.microsoft.com/office/drawing/2014/chart" uri="{C3380CC4-5D6E-409C-BE32-E72D297353CC}">
              <c16:uniqueId val="{00000002-54DF-4943-87F0-0698F98873D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{9CC140CF-6A93-4155-AA63-D4AEE8275C83}</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F3CC-4C4B-A63D-2EB29305A5F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{1968D258-E286-4968-ADAC-F1DA8FF438AD}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3CC-4C4B-A63D-2EB29305A5F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{F1E4E181-DBF2-4120-96A5-44E4DA86DC89}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3CC-4C4B-A63D-2EB29305A5F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{470B2956-E4B9-45DE-AD57-9054E9B57ADF}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3CC-4C4B-A63D-2EB29305A5F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{735F8877-2EC2-47E3-B3DF-585322A72805}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3CC-4C4B-A63D-2EB29305A5F1}"/>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{B2682A05-2199-4DEC-A74E-856A16E809CE}</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F3CC-4C4B-A63D-2EB29305A5F1}"/>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{AB85071D-B97C-4DD1-8F82-48790A1E7B03}</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F3CC-4C4B-A63D-2EB29305A5F1}"/>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{7016B7F0-A0BF-449C-8462-301287F38121}</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F3CC-4C4B-A63D-2EB29305A5F1}"/>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{6AA53E67-9B8B-4C5F-A265-86CA7488F814}</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F3CC-4C4B-A63D-2EB29305A5F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65.3</c:v>
                </c:pt>
                <c:pt idx="8">
                  <c:v>68.099999999999994</c:v>
                </c:pt>
                <c:pt idx="16">
                  <c:v>66.8</c:v>
                </c:pt>
                <c:pt idx="24">
                  <c:v>67.099999999999994</c:v>
                </c:pt>
                <c:pt idx="32">
                  <c:v>68.599999999999994</c:v>
                </c:pt>
              </c:numCache>
            </c:numRef>
          </c:xVal>
          <c:yVal>
            <c:numRef>
              <c:f>公会計指標分析・財政指標組合せ分析表!$BP$51:$DC$51</c:f>
              <c:numCache>
                <c:formatCode>#,##0.0;"▲ "#,##0.0</c:formatCode>
                <c:ptCount val="40"/>
                <c:pt idx="0">
                  <c:v>82.7</c:v>
                </c:pt>
                <c:pt idx="8">
                  <c:v>91</c:v>
                </c:pt>
                <c:pt idx="16">
                  <c:v>98</c:v>
                </c:pt>
                <c:pt idx="24">
                  <c:v>103.9</c:v>
                </c:pt>
                <c:pt idx="32">
                  <c:v>96</c:v>
                </c:pt>
              </c:numCache>
            </c:numRef>
          </c:yVal>
          <c:smooth val="0"/>
          <c:extLst>
            <c:ext xmlns:c16="http://schemas.microsoft.com/office/drawing/2014/chart" uri="{C3380CC4-5D6E-409C-BE32-E72D297353CC}">
              <c16:uniqueId val="{00000009-F3CC-4C4B-A63D-2EB29305A5F1}"/>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{5A3B2D32-1E26-43CB-BA08-D5A12791C373}</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F3CC-4C4B-A63D-2EB29305A5F1}"/>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{1CD3FC78-930C-450C-BCDE-9340BE42493D}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3CC-4C4B-A63D-2EB29305A5F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{657BC000-59DD-4860-9E6E-4A1F0351872E}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3CC-4C4B-A63D-2EB29305A5F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{75B20B9D-B22B-4050-B814-1CBB291CEF43}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3CC-4C4B-A63D-2EB29305A5F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{CE15D0D9-A075-46E6-910B-43DA789724D5}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3CC-4C4B-A63D-2EB29305A5F1}"/>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{F8F8B7A4-9661-4E28-8B9D-71DCBF2F9BDA}</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F3CC-4C4B-A63D-2EB29305A5F1}"/>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{1D876B1E-8324-460F-B0DD-93CB23523D92}</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F3CC-4C4B-A63D-2EB29305A5F1}"/>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{320FEF33-FC6B-490C-B2DB-69D7D1D4C928}</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F3CC-4C4B-A63D-2EB29305A5F1}"/>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{C9DCE240-E9C5-4EC5-A8DF-4F617DEC10D2}</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F3CC-4C4B-A63D-2EB29305A5F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61.8</c:v>
                </c:pt>
                <c:pt idx="8">
                  <c:v>62.9</c:v>
                </c:pt>
                <c:pt idx="16">
                  <c:v>63.9</c:v>
                </c:pt>
                <c:pt idx="24">
                  <c:v>64.900000000000006</c:v>
                </c:pt>
                <c:pt idx="32">
                  <c:v>65.8</c:v>
                </c:pt>
              </c:numCache>
            </c:numRef>
          </c:xVal>
          <c:yVal>
            <c:numRef>
              <c:f>公会計指標分析・財政指標組合せ分析表!$BP$55:$DC$55</c:f>
              <c:numCache>
                <c:formatCode>#,##0.0;"▲ "#,##0.0</c:formatCode>
                <c:ptCount val="40"/>
                <c:pt idx="0">
                  <c:v>33.9</c:v>
                </c:pt>
                <c:pt idx="8">
                  <c:v>31.5</c:v>
                </c:pt>
                <c:pt idx="16">
                  <c:v>23.4</c:v>
                </c:pt>
                <c:pt idx="24">
                  <c:v>18.2</c:v>
                </c:pt>
                <c:pt idx="32">
                  <c:v>17.100000000000001</c:v>
                </c:pt>
              </c:numCache>
            </c:numRef>
          </c:yVal>
          <c:smooth val="0"/>
          <c:extLst>
            <c:ext xmlns:c16="http://schemas.microsoft.com/office/drawing/2014/chart" uri="{C3380CC4-5D6E-409C-BE32-E72D297353CC}">
              <c16:uniqueId val="{00000013-F3CC-4C4B-A63D-2EB29305A5F1}"/>
            </c:ext>
          </c:extLst>
        </c:ser>
        <c:dLbls>
          <c:showLegendKey val="0"/>
          <c:showVal val="1"/>
          <c:showCatName val="0"/>
          <c:showSerName val="0"/>
          <c:showPercent val="0"/>
          <c:showBubbleSize val="0"/>
        </c:dLbls>
        <c:axId val="46179840"/>
        <c:axId val="46181760"/>
      </c:scatterChart>
      <c:valAx>
        <c:axId val="46179840"/>
        <c:scaling>
          <c:orientation val="maxMin"/>
          <c:max val="69"/>
          <c:min val="61"/>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{056F5344-3B8D-4CD6-A727-72408EEA9F76}</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BD9C-4B99-9060-5DAB245DE25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{2C02FB66-DA0B-44AB-A598-3F1B6C408D18}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D9C-4B99-9060-5DAB245DE25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{6158629F-8980-4FE2-8E40-96D411457579}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D9C-4B99-9060-5DAB245DE25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{41964ACF-8398-493F-937A-308C6E945364}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D9C-4B99-9060-5DAB245DE25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{E96BB05A-DEAD-4FFD-829F-ABAF443AFC16}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D9C-4B99-9060-5DAB245DE25E}"/>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{B8257BB5-BA10-4706-8AC8-A0EE87AAB910}</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BD9C-4B99-9060-5DAB245DE25E}"/>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{32EF2659-F9FC-4462-9B92-3BA281F173EC}</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BD9C-4B99-9060-5DAB245DE25E}"/>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{0F5100B3-3E44-4F42-AC65-F7FFCAC71FA6}</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BD9C-4B99-9060-5DAB245DE25E}"/>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{52F5A2CB-DC75-48C0-9E45-D48071F2E41E}</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BD9C-4B99-9060-5DAB245DE25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7.9</c:v>
                </c:pt>
                <c:pt idx="8">
                  <c:v>8.1999999999999993</c:v>
                </c:pt>
                <c:pt idx="16">
                  <c:v>8.8000000000000007</c:v>
                </c:pt>
                <c:pt idx="24">
                  <c:v>9.6999999999999993</c:v>
                </c:pt>
                <c:pt idx="32">
                  <c:v>10.4</c:v>
                </c:pt>
              </c:numCache>
            </c:numRef>
          </c:xVal>
          <c:yVal>
            <c:numRef>
              <c:f>公会計指標分析・財政指標組合せ分析表!$BP$73:$DC$73</c:f>
              <c:numCache>
                <c:formatCode>#,##0.0;"▲ "#,##0.0</c:formatCode>
                <c:ptCount val="40"/>
                <c:pt idx="0">
                  <c:v>82.7</c:v>
                </c:pt>
                <c:pt idx="8">
                  <c:v>91</c:v>
                </c:pt>
                <c:pt idx="16">
                  <c:v>98</c:v>
                </c:pt>
                <c:pt idx="24">
                  <c:v>103.9</c:v>
                </c:pt>
                <c:pt idx="32">
                  <c:v>96</c:v>
                </c:pt>
              </c:numCache>
            </c:numRef>
          </c:yVal>
          <c:smooth val="0"/>
          <c:extLst>
            <c:ext xmlns:c16="http://schemas.microsoft.com/office/drawing/2014/chart" uri="{C3380CC4-5D6E-409C-BE32-E72D297353CC}">
              <c16:uniqueId val="{00000009-BD9C-4B99-9060-5DAB245DE25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{76BBA254-9D31-4257-87AF-8F712FD25644}</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BD9C-4B99-9060-5DAB245DE25E}"/>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{DB198D45-0EE5-447B-BD7F-5DDB7EE199E4}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D9C-4B99-9060-5DAB245DE25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{9B596B53-9F26-4AD7-807D-246D0F58B338}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D9C-4B99-9060-5DAB245DE25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{CB69428E-ACA4-48B0-A4E2-390F9020B15C}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D9C-4B99-9060-5DAB245DE25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{A3169C4F-1577-4BCA-AFDB-97A36289BED1}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D9C-4B99-9060-5DAB245DE25E}"/>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{FBACC00A-A6BB-46C0-B1B2-E03CD6165AC5}</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BD9C-4B99-9060-5DAB245DE25E}"/>
                </c:ext>
              </c:extLst>
            </c:dLbl>
            <c:dLbl>
              <c:idx val="16"/>
              <c:layout>
                <c:manualLayout>
                  <c:x val="-4.4905057365901176E-2"/>
                  <c:y val="-5.0426842257760278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{00A72E11-B6E4-41A9-9C59-02DB1D9E3A29}</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BD9C-4B99-9060-5DAB245DE25E}"/>
                </c:ext>
              </c:extLst>
            </c:dLbl>
            <c:dLbl>
              <c:idx val="24"/>
              <c:layout>
                <c:manualLayout>
                  <c:x val="-1.8235628084250128E-2"/>
                  <c:y val="-5.2787095342374551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{DD1DEE93-A69B-490B-A702-BE8D1672AD83}</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BD9C-4B99-9060-5DAB245DE25E}"/>
                </c:ext>
              </c:extLst>
            </c:dLbl>
            <c:dLbl>
              <c:idx val="32"/>
              <c:layout>
                <c:manualLayout>
                  <c:x val="-3.1570342725075584E-2"/>
                  <c:y val="-8.4035661175677623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{371C2F4D-9D56-4CCD-B0A7-81426DAE186B}</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BD9C-4B99-9060-5DAB245DE25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5.7</c:v>
                </c:pt>
                <c:pt idx="8">
                  <c:v>5.4</c:v>
                </c:pt>
                <c:pt idx="16">
                  <c:v>5.2</c:v>
                </c:pt>
                <c:pt idx="24">
                  <c:v>5.2</c:v>
                </c:pt>
                <c:pt idx="32">
                  <c:v>5.2</c:v>
                </c:pt>
              </c:numCache>
            </c:numRef>
          </c:xVal>
          <c:yVal>
            <c:numRef>
              <c:f>公会計指標分析・財政指標組合せ分析表!$BP$77:$DC$77</c:f>
              <c:numCache>
                <c:formatCode>#,##0.0;"▲ "#,##0.0</c:formatCode>
                <c:ptCount val="40"/>
                <c:pt idx="0">
                  <c:v>33.9</c:v>
                </c:pt>
                <c:pt idx="8">
                  <c:v>31.5</c:v>
                </c:pt>
                <c:pt idx="16">
                  <c:v>23.4</c:v>
                </c:pt>
                <c:pt idx="24">
                  <c:v>18.2</c:v>
                </c:pt>
                <c:pt idx="32">
                  <c:v>17.100000000000001</c:v>
                </c:pt>
              </c:numCache>
            </c:numRef>
          </c:yVal>
          <c:smooth val="0"/>
          <c:extLst>
            <c:ext xmlns:c16="http://schemas.microsoft.com/office/drawing/2014/chart" uri="{C3380CC4-5D6E-409C-BE32-E72D297353CC}">
              <c16:uniqueId val="{00000013-BD9C-4B99-9060-5DAB245DE25E}"/>
            </c:ext>
          </c:extLst>
        </c:ser>
        <c:dLbls>
          <c:showLegendKey val="0"/>
          <c:showVal val="1"/>
          <c:showCatName val="0"/>
          <c:showSerName val="0"/>
          <c:showPercent val="0"/>
          <c:showBubbleSize val="0"/>
        </c:dLbls>
        <c:axId val="84219776"/>
        <c:axId val="84234240"/>
      </c:scatterChart>
      <c:valAx>
        <c:axId val="84219776"/>
        <c:scaling>
          <c:orientation val="maxMin"/>
          <c:max val="11"/>
          <c:min val="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長崎県長崎市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年度から令和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か年平均で算出した令和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年度の実質公債費比率は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％であり、令和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ポイント悪化している。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これは、分子の主な構成要素である地方債の元利償還金充当一般財源が学校教育施設等整備事業債などに係る償還金の増により増加したことなどによるものである。</a:t>
          </a:r>
          <a:endParaRPr lang="ja-JP" altLang="ja-JP" sz="1300">
            <a:effectLst/>
            <a:latin typeface="ＭＳ ゴシック" panose="020B0609070205080204" pitchFamily="49" charset="-128"/>
            <a:ea typeface="ＭＳ ゴシック" panose="020B0609070205080204"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長崎市では満期一括償還地方債を導入していないことから、満期一括償還地方債の財源として減債基金に積み立てていない。</a:t>
          </a:r>
          <a:endParaRPr lang="ja-JP" altLang="ja-JP" sz="1300">
            <a:effectLst/>
            <a:latin typeface="ＭＳ ゴシック" panose="020B0609070205080204" pitchFamily="49" charset="-128"/>
            <a:ea typeface="ＭＳ ゴシック" panose="020B0609070205080204" pitchFamily="49" charset="-128"/>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長崎県長崎市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元金償還額が新規借入額を上回ったことなどに伴い地方道路等整備事業債等の地方債現在高が減となったこと</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、また、都市計画税充当見込み額が増となったこと</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などから、将来負担比率は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ポイント好転したもの。</a:t>
          </a:r>
          <a:endParaRPr lang="ja-JP" altLang="ja-JP" sz="1200">
            <a:effectLst/>
            <a:latin typeface="ＭＳ Ｐゴシック" panose="020B0600070205080204" pitchFamily="50" charset="-128"/>
            <a:ea typeface="ＭＳ Ｐゴシック" panose="020B0600070205080204" pitchFamily="50" charset="-128"/>
          </a:endParaRPr>
        </a:p>
        <a:p>
          <a:endParaRPr kumimoji="1" lang="en-US" altLang="ja-JP" sz="11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15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50">
              <a:solidFill>
                <a:schemeClr val="dk1"/>
              </a:solidFill>
              <a:effectLst/>
              <a:latin typeface="ＭＳ ゴシック" panose="020B0609070205080204" pitchFamily="49" charset="-128"/>
              <a:ea typeface="ＭＳ ゴシック" panose="020B0609070205080204" pitchFamily="49" charset="-128"/>
              <a:cs typeface="+mn-cs"/>
            </a:rPr>
            <a:t>主な増減要素</a:t>
          </a:r>
          <a:r>
            <a:rPr kumimoji="1" lang="en-US" altLang="ja-JP" sz="115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150">
            <a:effectLst/>
            <a:latin typeface="ＭＳ ゴシック" panose="020B0609070205080204" pitchFamily="49" charset="-128"/>
            <a:ea typeface="ＭＳ ゴシック" panose="020B0609070205080204" pitchFamily="49" charset="-128"/>
          </a:endParaRPr>
        </a:p>
        <a:p>
          <a:r>
            <a:rPr kumimoji="1" lang="ja-JP" altLang="ja-JP" sz="1150">
              <a:solidFill>
                <a:schemeClr val="dk1"/>
              </a:solidFill>
              <a:effectLst/>
              <a:latin typeface="ＭＳ ゴシック" panose="020B0609070205080204" pitchFamily="49" charset="-128"/>
              <a:ea typeface="ＭＳ ゴシック" panose="020B0609070205080204" pitchFamily="49" charset="-128"/>
              <a:cs typeface="+mn-cs"/>
            </a:rPr>
            <a:t>・地方債残高</a:t>
          </a:r>
          <a:r>
            <a:rPr kumimoji="1" lang="en-US" altLang="ja-JP" sz="115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5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150">
              <a:solidFill>
                <a:schemeClr val="dk1"/>
              </a:solidFill>
              <a:effectLst/>
              <a:latin typeface="ＭＳ ゴシック" panose="020B0609070205080204" pitchFamily="49" charset="-128"/>
              <a:ea typeface="ＭＳ ゴシック" panose="020B0609070205080204" pitchFamily="49" charset="-128"/>
              <a:cs typeface="+mn-cs"/>
            </a:rPr>
            <a:t>95.9</a:t>
          </a:r>
          <a:r>
            <a:rPr kumimoji="1" lang="ja-JP" altLang="ja-JP" sz="1150">
              <a:solidFill>
                <a:schemeClr val="dk1"/>
              </a:solidFill>
              <a:effectLst/>
              <a:latin typeface="ＭＳ ゴシック" panose="020B0609070205080204" pitchFamily="49" charset="-128"/>
              <a:ea typeface="ＭＳ ゴシック" panose="020B0609070205080204" pitchFamily="49" charset="-128"/>
              <a:cs typeface="+mn-cs"/>
            </a:rPr>
            <a:t>億円</a:t>
          </a:r>
          <a:r>
            <a:rPr kumimoji="1" lang="en-US" altLang="ja-JP" sz="115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150">
            <a:effectLst/>
            <a:latin typeface="ＭＳ ゴシック" panose="020B0609070205080204" pitchFamily="49" charset="-128"/>
            <a:ea typeface="ＭＳ ゴシック" panose="020B0609070205080204" pitchFamily="49" charset="-128"/>
          </a:endParaRPr>
        </a:p>
        <a:p>
          <a:r>
            <a:rPr kumimoji="1" lang="ja-JP" altLang="ja-JP" sz="1150">
              <a:solidFill>
                <a:schemeClr val="dk1"/>
              </a:solidFill>
              <a:effectLst/>
              <a:latin typeface="ＭＳ ゴシック" panose="020B0609070205080204" pitchFamily="49" charset="-128"/>
              <a:ea typeface="ＭＳ ゴシック" panose="020B0609070205080204" pitchFamily="49" charset="-128"/>
              <a:cs typeface="+mn-cs"/>
            </a:rPr>
            <a:t>　　臨時財政対策債　▲</a:t>
          </a:r>
          <a:r>
            <a:rPr kumimoji="1" lang="en-US" altLang="ja-JP" sz="1150">
              <a:solidFill>
                <a:schemeClr val="dk1"/>
              </a:solidFill>
              <a:effectLst/>
              <a:latin typeface="ＭＳ ゴシック" panose="020B0609070205080204" pitchFamily="49" charset="-128"/>
              <a:ea typeface="ＭＳ ゴシック" panose="020B0609070205080204" pitchFamily="49" charset="-128"/>
              <a:cs typeface="+mn-cs"/>
            </a:rPr>
            <a:t>44.4</a:t>
          </a:r>
          <a:r>
            <a:rPr kumimoji="1" lang="ja-JP" altLang="ja-JP" sz="1150">
              <a:solidFill>
                <a:schemeClr val="dk1"/>
              </a:solidFill>
              <a:effectLst/>
              <a:latin typeface="ＭＳ ゴシック" panose="020B0609070205080204" pitchFamily="49" charset="-128"/>
              <a:ea typeface="ＭＳ ゴシック" panose="020B0609070205080204" pitchFamily="49" charset="-128"/>
              <a:cs typeface="+mn-cs"/>
            </a:rPr>
            <a:t>億円</a:t>
          </a:r>
          <a:endParaRPr kumimoji="1" lang="en-US" altLang="ja-JP" sz="115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5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50">
              <a:solidFill>
                <a:schemeClr val="dk1"/>
              </a:solidFill>
              <a:effectLst/>
              <a:latin typeface="ＭＳ ゴシック" panose="020B0609070205080204" pitchFamily="49" charset="-128"/>
              <a:ea typeface="ＭＳ ゴシック" panose="020B0609070205080204" pitchFamily="49" charset="-128"/>
              <a:cs typeface="+mn-cs"/>
            </a:rPr>
            <a:t>旧合併特例事業債　▲</a:t>
          </a:r>
          <a:r>
            <a:rPr kumimoji="1" lang="en-US" altLang="ja-JP" sz="1150">
              <a:solidFill>
                <a:schemeClr val="dk1"/>
              </a:solidFill>
              <a:effectLst/>
              <a:latin typeface="ＭＳ ゴシック" panose="020B0609070205080204" pitchFamily="49" charset="-128"/>
              <a:ea typeface="ＭＳ ゴシック" panose="020B0609070205080204" pitchFamily="49" charset="-128"/>
              <a:cs typeface="+mn-cs"/>
            </a:rPr>
            <a:t>25.9</a:t>
          </a:r>
          <a:r>
            <a:rPr kumimoji="1" lang="ja-JP" altLang="ja-JP" sz="1150">
              <a:solidFill>
                <a:schemeClr val="dk1"/>
              </a:solidFill>
              <a:effectLst/>
              <a:latin typeface="ＭＳ ゴシック" panose="020B0609070205080204" pitchFamily="49" charset="-128"/>
              <a:ea typeface="ＭＳ ゴシック" panose="020B0609070205080204" pitchFamily="49" charset="-128"/>
              <a:cs typeface="+mn-cs"/>
            </a:rPr>
            <a:t>億円</a:t>
          </a:r>
          <a:endParaRPr lang="ja-JP" altLang="ja-JP" sz="1150">
            <a:effectLst/>
            <a:latin typeface="ＭＳ ゴシック" panose="020B0609070205080204" pitchFamily="49" charset="-128"/>
            <a:ea typeface="ＭＳ ゴシック" panose="020B0609070205080204" pitchFamily="49" charset="-128"/>
          </a:endParaRPr>
        </a:p>
        <a:p>
          <a:r>
            <a:rPr kumimoji="1" lang="ja-JP" altLang="ja-JP" sz="1150">
              <a:solidFill>
                <a:schemeClr val="dk1"/>
              </a:solidFill>
              <a:effectLst/>
              <a:latin typeface="ＭＳ ゴシック" panose="020B0609070205080204" pitchFamily="49" charset="-128"/>
              <a:ea typeface="ＭＳ ゴシック" panose="020B0609070205080204" pitchFamily="49" charset="-128"/>
              <a:cs typeface="+mn-cs"/>
            </a:rPr>
            <a:t>　　地方道路等整備事業債　▲</a:t>
          </a:r>
          <a:r>
            <a:rPr kumimoji="1" lang="en-US" altLang="ja-JP" sz="1150">
              <a:solidFill>
                <a:schemeClr val="dk1"/>
              </a:solidFill>
              <a:effectLst/>
              <a:latin typeface="ＭＳ ゴシック" panose="020B0609070205080204" pitchFamily="49" charset="-128"/>
              <a:ea typeface="ＭＳ ゴシック" panose="020B0609070205080204" pitchFamily="49" charset="-128"/>
              <a:cs typeface="+mn-cs"/>
            </a:rPr>
            <a:t>16.7</a:t>
          </a:r>
          <a:r>
            <a:rPr kumimoji="1" lang="ja-JP" altLang="ja-JP" sz="1150">
              <a:solidFill>
                <a:schemeClr val="dk1"/>
              </a:solidFill>
              <a:effectLst/>
              <a:latin typeface="ＭＳ ゴシック" panose="020B0609070205080204" pitchFamily="49" charset="-128"/>
              <a:ea typeface="ＭＳ ゴシック" panose="020B0609070205080204" pitchFamily="49" charset="-128"/>
              <a:cs typeface="+mn-cs"/>
            </a:rPr>
            <a:t>億円</a:t>
          </a:r>
          <a:endParaRPr lang="ja-JP" altLang="ja-JP" sz="1150">
            <a:effectLst/>
            <a:latin typeface="ＭＳ ゴシック" panose="020B0609070205080204" pitchFamily="49" charset="-128"/>
            <a:ea typeface="ＭＳ ゴシック" panose="020B0609070205080204"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50">
              <a:solidFill>
                <a:schemeClr val="dk1"/>
              </a:solidFill>
              <a:effectLst/>
              <a:latin typeface="ＭＳ ゴシック" panose="020B0609070205080204" pitchFamily="49" charset="-128"/>
              <a:ea typeface="ＭＳ ゴシック" panose="020B0609070205080204" pitchFamily="49" charset="-128"/>
              <a:cs typeface="+mn-cs"/>
            </a:rPr>
            <a:t>　　一般廃棄物処理事業債　＋</a:t>
          </a:r>
          <a:r>
            <a:rPr kumimoji="1" lang="en-US" altLang="ja-JP" sz="1150">
              <a:solidFill>
                <a:schemeClr val="dk1"/>
              </a:solidFill>
              <a:effectLst/>
              <a:latin typeface="ＭＳ ゴシック" panose="020B0609070205080204" pitchFamily="49" charset="-128"/>
              <a:ea typeface="ＭＳ ゴシック" panose="020B0609070205080204" pitchFamily="49" charset="-128"/>
              <a:cs typeface="+mn-cs"/>
            </a:rPr>
            <a:t>14.5</a:t>
          </a:r>
          <a:r>
            <a:rPr kumimoji="1" lang="ja-JP" altLang="ja-JP" sz="1150">
              <a:solidFill>
                <a:schemeClr val="dk1"/>
              </a:solidFill>
              <a:effectLst/>
              <a:latin typeface="ＭＳ ゴシック" panose="020B0609070205080204" pitchFamily="49" charset="-128"/>
              <a:ea typeface="ＭＳ ゴシック" panose="020B0609070205080204" pitchFamily="49" charset="-128"/>
              <a:cs typeface="+mn-cs"/>
            </a:rPr>
            <a:t>億円</a:t>
          </a:r>
          <a:endParaRPr lang="ja-JP" altLang="ja-JP" sz="1150">
            <a:effectLst/>
            <a:latin typeface="ＭＳ ゴシック" panose="020B0609070205080204" pitchFamily="49" charset="-128"/>
            <a:ea typeface="ＭＳ ゴシック" panose="020B0609070205080204" pitchFamily="49" charset="-128"/>
          </a:endParaRPr>
        </a:p>
        <a:p>
          <a:r>
            <a:rPr kumimoji="1" lang="ja-JP" altLang="ja-JP" sz="115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50">
              <a:solidFill>
                <a:schemeClr val="dk1"/>
              </a:solidFill>
              <a:effectLst/>
              <a:latin typeface="ＭＳ ゴシック" panose="020B0609070205080204" pitchFamily="49" charset="-128"/>
              <a:ea typeface="ＭＳ ゴシック" panose="020B0609070205080204" pitchFamily="49" charset="-128"/>
              <a:cs typeface="+mn-cs"/>
            </a:rPr>
            <a:t>公営企業債等繰入見込額</a:t>
          </a:r>
          <a:r>
            <a:rPr kumimoji="1" lang="ja-JP" altLang="ja-JP" sz="115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150">
              <a:solidFill>
                <a:schemeClr val="dk1"/>
              </a:solidFill>
              <a:effectLst/>
              <a:latin typeface="ＭＳ ゴシック" panose="020B0609070205080204" pitchFamily="49" charset="-128"/>
              <a:ea typeface="ＭＳ ゴシック" panose="020B0609070205080204" pitchFamily="49" charset="-128"/>
              <a:cs typeface="+mn-cs"/>
            </a:rPr>
            <a:t>21.3</a:t>
          </a:r>
          <a:r>
            <a:rPr kumimoji="1" lang="ja-JP" altLang="ja-JP" sz="1150">
              <a:solidFill>
                <a:schemeClr val="dk1"/>
              </a:solidFill>
              <a:effectLst/>
              <a:latin typeface="ＭＳ ゴシック" panose="020B0609070205080204" pitchFamily="49" charset="-128"/>
              <a:ea typeface="ＭＳ ゴシック" panose="020B0609070205080204" pitchFamily="49" charset="-128"/>
              <a:cs typeface="+mn-cs"/>
            </a:rPr>
            <a:t>億円）</a:t>
          </a:r>
          <a:endParaRPr lang="ja-JP" altLang="ja-JP" sz="1150">
            <a:effectLst/>
            <a:latin typeface="ＭＳ ゴシック" panose="020B0609070205080204" pitchFamily="49" charset="-128"/>
            <a:ea typeface="ＭＳ ゴシック" panose="020B0609070205080204" pitchFamily="49" charset="-128"/>
          </a:endParaRPr>
        </a:p>
        <a:p>
          <a:r>
            <a:rPr kumimoji="1" lang="ja-JP" altLang="ja-JP" sz="115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150">
              <a:solidFill>
                <a:schemeClr val="dk1"/>
              </a:solidFill>
              <a:effectLst/>
              <a:latin typeface="ＭＳ ゴシック" panose="020B0609070205080204" pitchFamily="49" charset="-128"/>
              <a:ea typeface="ＭＳ ゴシック" panose="020B0609070205080204" pitchFamily="49" charset="-128"/>
              <a:cs typeface="+mn-cs"/>
            </a:rPr>
            <a:t>下水道事業</a:t>
          </a:r>
          <a:r>
            <a:rPr kumimoji="1" lang="ja-JP" altLang="ja-JP" sz="115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15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5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150">
              <a:solidFill>
                <a:schemeClr val="dk1"/>
              </a:solidFill>
              <a:effectLst/>
              <a:latin typeface="ＭＳ ゴシック" panose="020B0609070205080204" pitchFamily="49" charset="-128"/>
              <a:ea typeface="ＭＳ ゴシック" panose="020B0609070205080204" pitchFamily="49" charset="-128"/>
              <a:cs typeface="+mn-cs"/>
            </a:rPr>
            <a:t>17.2</a:t>
          </a:r>
          <a:r>
            <a:rPr kumimoji="1" lang="ja-JP" altLang="ja-JP" sz="1150">
              <a:solidFill>
                <a:schemeClr val="dk1"/>
              </a:solidFill>
              <a:effectLst/>
              <a:latin typeface="ＭＳ ゴシック" panose="020B0609070205080204" pitchFamily="49" charset="-128"/>
              <a:ea typeface="ＭＳ ゴシック" panose="020B0609070205080204" pitchFamily="49" charset="-128"/>
              <a:cs typeface="+mn-cs"/>
            </a:rPr>
            <a:t>億円</a:t>
          </a:r>
          <a:endParaRPr kumimoji="1" lang="en-US" altLang="ja-JP" sz="11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50">
              <a:solidFill>
                <a:schemeClr val="dk1"/>
              </a:solidFill>
              <a:effectLst/>
              <a:latin typeface="ＭＳ ゴシック" panose="020B0609070205080204" pitchFamily="49" charset="-128"/>
              <a:ea typeface="ＭＳ ゴシック" panose="020B0609070205080204" pitchFamily="49" charset="-128"/>
              <a:cs typeface="+mn-cs"/>
            </a:rPr>
            <a:t>　　生活排水事業　▲</a:t>
          </a:r>
          <a:r>
            <a:rPr kumimoji="1" lang="en-US" altLang="ja-JP" sz="115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en-US" sz="1150">
              <a:solidFill>
                <a:schemeClr val="dk1"/>
              </a:solidFill>
              <a:effectLst/>
              <a:latin typeface="ＭＳ ゴシック" panose="020B0609070205080204" pitchFamily="49" charset="-128"/>
              <a:ea typeface="ＭＳ ゴシック" panose="020B0609070205080204" pitchFamily="49" charset="-128"/>
              <a:cs typeface="+mn-cs"/>
            </a:rPr>
            <a:t>億円</a:t>
          </a:r>
          <a:endParaRPr lang="ja-JP" altLang="ja-JP" sz="1150">
            <a:effectLst/>
            <a:latin typeface="ＭＳ ゴシック" panose="020B0609070205080204" pitchFamily="49" charset="-128"/>
            <a:ea typeface="ＭＳ ゴシック" panose="020B0609070205080204" pitchFamily="49" charset="-128"/>
          </a:endParaRPr>
        </a:p>
        <a:p>
          <a:r>
            <a:rPr kumimoji="1" lang="ja-JP" altLang="ja-JP" sz="1150">
              <a:solidFill>
                <a:schemeClr val="dk1"/>
              </a:solidFill>
              <a:effectLst/>
              <a:latin typeface="ＭＳ ゴシック" panose="020B0609070205080204" pitchFamily="49" charset="-128"/>
              <a:ea typeface="ＭＳ ゴシック" panose="020B0609070205080204" pitchFamily="49" charset="-128"/>
              <a:cs typeface="+mn-cs"/>
            </a:rPr>
            <a:t>・充当可能特定歳入（</a:t>
          </a:r>
          <a:r>
            <a:rPr kumimoji="1" lang="en-US" altLang="ja-JP" sz="1150">
              <a:solidFill>
                <a:schemeClr val="dk1"/>
              </a:solidFill>
              <a:effectLst/>
              <a:latin typeface="ＭＳ ゴシック" panose="020B0609070205080204" pitchFamily="49" charset="-128"/>
              <a:ea typeface="ＭＳ ゴシック" panose="020B0609070205080204" pitchFamily="49" charset="-128"/>
              <a:cs typeface="+mn-cs"/>
            </a:rPr>
            <a:t>+13.5</a:t>
          </a:r>
          <a:r>
            <a:rPr kumimoji="1" lang="ja-JP" altLang="ja-JP" sz="1150">
              <a:solidFill>
                <a:schemeClr val="dk1"/>
              </a:solidFill>
              <a:effectLst/>
              <a:latin typeface="ＭＳ ゴシック" panose="020B0609070205080204" pitchFamily="49" charset="-128"/>
              <a:ea typeface="ＭＳ ゴシック" panose="020B0609070205080204" pitchFamily="49" charset="-128"/>
              <a:cs typeface="+mn-cs"/>
            </a:rPr>
            <a:t>億円）</a:t>
          </a:r>
          <a:endParaRPr lang="ja-JP" altLang="ja-JP" sz="1150">
            <a:effectLst/>
            <a:latin typeface="ＭＳ ゴシック" panose="020B0609070205080204" pitchFamily="49" charset="-128"/>
            <a:ea typeface="ＭＳ ゴシック" panose="020B0609070205080204" pitchFamily="49" charset="-128"/>
          </a:endParaRPr>
        </a:p>
        <a:p>
          <a:r>
            <a:rPr kumimoji="1" lang="ja-JP" altLang="ja-JP" sz="1150">
              <a:solidFill>
                <a:schemeClr val="dk1"/>
              </a:solidFill>
              <a:effectLst/>
              <a:latin typeface="ＭＳ ゴシック" panose="020B0609070205080204" pitchFamily="49" charset="-128"/>
              <a:ea typeface="ＭＳ ゴシック" panose="020B0609070205080204" pitchFamily="49" charset="-128"/>
              <a:cs typeface="+mn-cs"/>
            </a:rPr>
            <a:t>　　都市計画税充当見込額の増　</a:t>
          </a:r>
          <a:r>
            <a:rPr kumimoji="1" lang="en-US" altLang="ja-JP" sz="1150">
              <a:solidFill>
                <a:schemeClr val="dk1"/>
              </a:solidFill>
              <a:effectLst/>
              <a:latin typeface="ＭＳ ゴシック" panose="020B0609070205080204" pitchFamily="49" charset="-128"/>
              <a:ea typeface="ＭＳ ゴシック" panose="020B0609070205080204" pitchFamily="49" charset="-128"/>
              <a:cs typeface="+mn-cs"/>
            </a:rPr>
            <a:t>+20.1</a:t>
          </a:r>
          <a:r>
            <a:rPr kumimoji="1" lang="ja-JP" altLang="ja-JP" sz="1150">
              <a:solidFill>
                <a:schemeClr val="dk1"/>
              </a:solidFill>
              <a:effectLst/>
              <a:latin typeface="ＭＳ ゴシック" panose="020B0609070205080204" pitchFamily="49" charset="-128"/>
              <a:ea typeface="ＭＳ ゴシック" panose="020B0609070205080204" pitchFamily="49" charset="-128"/>
              <a:cs typeface="+mn-cs"/>
            </a:rPr>
            <a:t>億円</a:t>
          </a:r>
          <a:endParaRPr lang="ja-JP" altLang="ja-JP" sz="1150">
            <a:effectLst/>
            <a:latin typeface="ＭＳ ゴシック" panose="020B0609070205080204" pitchFamily="49" charset="-128"/>
            <a:ea typeface="ＭＳ ゴシック" panose="020B0609070205080204" pitchFamily="49" charset="-128"/>
          </a:endParaRPr>
        </a:p>
        <a:p>
          <a:r>
            <a:rPr kumimoji="1" lang="ja-JP" altLang="ja-JP" sz="1150">
              <a:solidFill>
                <a:schemeClr val="dk1"/>
              </a:solidFill>
              <a:effectLst/>
              <a:latin typeface="ＭＳ ゴシック" panose="020B0609070205080204" pitchFamily="49" charset="-128"/>
              <a:ea typeface="ＭＳ ゴシック" panose="020B0609070205080204" pitchFamily="49" charset="-128"/>
              <a:cs typeface="+mn-cs"/>
            </a:rPr>
            <a:t>・基準財政需要額算入見込額（▲</a:t>
          </a:r>
          <a:r>
            <a:rPr kumimoji="1" lang="en-US" altLang="ja-JP" sz="1150">
              <a:solidFill>
                <a:schemeClr val="dk1"/>
              </a:solidFill>
              <a:effectLst/>
              <a:latin typeface="ＭＳ ゴシック" panose="020B0609070205080204" pitchFamily="49" charset="-128"/>
              <a:ea typeface="ＭＳ ゴシック" panose="020B0609070205080204" pitchFamily="49" charset="-128"/>
              <a:cs typeface="+mn-cs"/>
            </a:rPr>
            <a:t>70.8</a:t>
          </a:r>
          <a:r>
            <a:rPr kumimoji="1" lang="ja-JP" altLang="ja-JP" sz="1150">
              <a:solidFill>
                <a:schemeClr val="dk1"/>
              </a:solidFill>
              <a:effectLst/>
              <a:latin typeface="ＭＳ ゴシック" panose="020B0609070205080204" pitchFamily="49" charset="-128"/>
              <a:ea typeface="ＭＳ ゴシック" panose="020B0609070205080204" pitchFamily="49" charset="-128"/>
              <a:cs typeface="+mn-cs"/>
            </a:rPr>
            <a:t>億円）</a:t>
          </a:r>
          <a:endParaRPr lang="ja-JP" altLang="ja-JP" sz="1150">
            <a:effectLst/>
            <a:latin typeface="ＭＳ ゴシック" panose="020B0609070205080204" pitchFamily="49" charset="-128"/>
            <a:ea typeface="ＭＳ ゴシック" panose="020B0609070205080204" pitchFamily="49" charset="-128"/>
          </a:endParaRPr>
        </a:p>
        <a:p>
          <a:r>
            <a:rPr kumimoji="1" lang="ja-JP" altLang="ja-JP" sz="1150">
              <a:solidFill>
                <a:schemeClr val="dk1"/>
              </a:solidFill>
              <a:effectLst/>
              <a:latin typeface="ＭＳ ゴシック" panose="020B0609070205080204" pitchFamily="49" charset="-128"/>
              <a:ea typeface="ＭＳ ゴシック" panose="020B0609070205080204" pitchFamily="49" charset="-128"/>
              <a:cs typeface="+mn-cs"/>
            </a:rPr>
            <a:t>　　公債費　　▲</a:t>
          </a:r>
          <a:r>
            <a:rPr kumimoji="1" lang="en-US" altLang="ja-JP" sz="1150">
              <a:solidFill>
                <a:schemeClr val="dk1"/>
              </a:solidFill>
              <a:effectLst/>
              <a:latin typeface="ＭＳ ゴシック" panose="020B0609070205080204" pitchFamily="49" charset="-128"/>
              <a:ea typeface="ＭＳ ゴシック" panose="020B0609070205080204" pitchFamily="49" charset="-128"/>
              <a:cs typeface="+mn-cs"/>
            </a:rPr>
            <a:t>54.1</a:t>
          </a:r>
          <a:r>
            <a:rPr kumimoji="1" lang="ja-JP" altLang="ja-JP" sz="1150">
              <a:solidFill>
                <a:schemeClr val="dk1"/>
              </a:solidFill>
              <a:effectLst/>
              <a:latin typeface="ＭＳ ゴシック" panose="020B0609070205080204" pitchFamily="49" charset="-128"/>
              <a:ea typeface="ＭＳ ゴシック" panose="020B0609070205080204" pitchFamily="49" charset="-128"/>
              <a:cs typeface="+mn-cs"/>
            </a:rPr>
            <a:t>億円</a:t>
          </a:r>
          <a:endParaRPr lang="ja-JP" altLang="ja-JP" sz="1150">
            <a:effectLst/>
            <a:latin typeface="ＭＳ ゴシック" panose="020B0609070205080204" pitchFamily="49" charset="-128"/>
            <a:ea typeface="ＭＳ ゴシック" panose="020B0609070205080204" pitchFamily="49" charset="-128"/>
          </a:endParaRPr>
        </a:p>
        <a:p>
          <a:r>
            <a:rPr kumimoji="1" lang="ja-JP" altLang="ja-JP" sz="1150">
              <a:solidFill>
                <a:schemeClr val="dk1"/>
              </a:solidFill>
              <a:effectLst/>
              <a:latin typeface="ＭＳ ゴシック" panose="020B0609070205080204" pitchFamily="49" charset="-128"/>
              <a:ea typeface="ＭＳ ゴシック" panose="020B0609070205080204" pitchFamily="49" charset="-128"/>
              <a:cs typeface="+mn-cs"/>
            </a:rPr>
            <a:t>　　下水道費　▲</a:t>
          </a:r>
          <a:r>
            <a:rPr kumimoji="1" lang="en-US" altLang="ja-JP" sz="1150">
              <a:solidFill>
                <a:schemeClr val="dk1"/>
              </a:solidFill>
              <a:effectLst/>
              <a:latin typeface="ＭＳ ゴシック" panose="020B0609070205080204" pitchFamily="49" charset="-128"/>
              <a:ea typeface="ＭＳ ゴシック" panose="020B0609070205080204" pitchFamily="49" charset="-128"/>
              <a:cs typeface="+mn-cs"/>
            </a:rPr>
            <a:t>20.1</a:t>
          </a:r>
          <a:r>
            <a:rPr kumimoji="1" lang="ja-JP" altLang="ja-JP" sz="1150">
              <a:solidFill>
                <a:schemeClr val="dk1"/>
              </a:solidFill>
              <a:effectLst/>
              <a:latin typeface="ＭＳ ゴシック" panose="020B0609070205080204" pitchFamily="49" charset="-128"/>
              <a:ea typeface="ＭＳ ゴシック" panose="020B0609070205080204" pitchFamily="49" charset="-128"/>
              <a:cs typeface="+mn-cs"/>
            </a:rPr>
            <a:t>億円</a:t>
          </a:r>
          <a:endParaRPr lang="ja-JP" altLang="ja-JP" sz="1150">
            <a:effectLst/>
            <a:latin typeface="ＭＳ ゴシック" panose="020B0609070205080204" pitchFamily="49" charset="-128"/>
            <a:ea typeface="ＭＳ ゴシック" panose="020B0609070205080204" pitchFamily="49" charset="-128"/>
          </a:endParaRPr>
        </a:p>
        <a:p>
          <a:r>
            <a:rPr kumimoji="1" lang="ja-JP" altLang="ja-JP" sz="115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150">
              <a:solidFill>
                <a:schemeClr val="dk1"/>
              </a:solidFill>
              <a:effectLst/>
              <a:latin typeface="ＭＳ ゴシック" panose="020B0609070205080204" pitchFamily="49" charset="-128"/>
              <a:ea typeface="ＭＳ ゴシック" panose="020B0609070205080204" pitchFamily="49" charset="-128"/>
              <a:cs typeface="+mn-cs"/>
            </a:rPr>
            <a:t>清掃費</a:t>
          </a:r>
          <a:r>
            <a:rPr kumimoji="1" lang="ja-JP" altLang="ja-JP" sz="115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15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5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150">
              <a:solidFill>
                <a:schemeClr val="dk1"/>
              </a:solidFill>
              <a:effectLst/>
              <a:latin typeface="ＭＳ ゴシック" panose="020B0609070205080204" pitchFamily="49" charset="-128"/>
              <a:ea typeface="ＭＳ ゴシック" panose="020B0609070205080204" pitchFamily="49" charset="-128"/>
              <a:cs typeface="+mn-cs"/>
            </a:rPr>
            <a:t>5.6</a:t>
          </a:r>
          <a:r>
            <a:rPr kumimoji="1" lang="ja-JP" altLang="ja-JP" sz="1150">
              <a:solidFill>
                <a:schemeClr val="dk1"/>
              </a:solidFill>
              <a:effectLst/>
              <a:latin typeface="ＭＳ ゴシック" panose="020B0609070205080204" pitchFamily="49" charset="-128"/>
              <a:ea typeface="ＭＳ ゴシック" panose="020B0609070205080204" pitchFamily="49" charset="-128"/>
              <a:cs typeface="+mn-cs"/>
            </a:rPr>
            <a:t>億円</a:t>
          </a:r>
          <a:endParaRPr lang="ja-JP" altLang="ja-JP" sz="115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長崎県長崎市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財政調整基金の積立額の増（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億円）はあったものの、市債の償還のための減債基金の減（▲</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億円）や</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新市庁舎建設事業に係る経費に充当するため市庁舎建設整備基金の減（▲</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など</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億円の減となった。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特定目的の基金については、収支不足の圧縮及び重点施策に積極的に取り組むための財源として、より一層の活用を図る。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長期にわたり活用されていない基金については、運用方針の見直しを行うこととし、積極的な活用を図る。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また、積み立てた基金の運用については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債権の償還時期の平準化や購入限度額を設けるなど、効果的な運用に努める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・市庁舎建設整備基金・・・市庁舎の建設整備に要する経費の財源に充当する。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・地域振興基金・・・地域住民の連帯の強化又は地域振興等の事業に要する経費の財源に充当する。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・端島（軍艦島）整備基金・・・端島炭鉱の保存及び活用のための整備事業に要する経費の財源に充当する。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・いきいき長寿社会基金・・・高齢者の保健及び福祉を増進するための経費の財源に充当する。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・長崎伝習所基金・・・長崎伝習所その他の人材育成のための活動に要する経費の財源に充当する。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・市庁舎建設整備基金・・・新市庁舎建設事業費の財源として充当したことなどによる減（</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・地域振興基金・・・地域コミュニティ推進交付金などの財源として充当したことなどによる減（▲</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a:t>
          </a:r>
          <a:endParaRPr lang="ja-JP" altLang="ja-JP" sz="1300">
            <a:effectLst/>
            <a:latin typeface="ＭＳ ゴシック" panose="020B0609070205080204" pitchFamily="49" charset="-128"/>
            <a:ea typeface="ＭＳ ゴシック" panose="020B0609070205080204"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・端島（軍艦島）整備基金・・・ふるさと納税寄付（使途指定分）などを基金に積み立てたことによる増（＋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・いきいき長寿社会基金・・・高齢者交通費助成費の財源として充当したことなどによる減（▲</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・長崎伝習所基金・・・長崎伝習所費などの財源として充当したことなどによる減（▲</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・市庁舎建設整備基金・・・市庁舎建設に係る経費に充当する。また、市庁舎建設に係る公債費償還に充当する。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・地域振興基金・・・地域振興を図るため、地域コミュニティ連絡協議会に対する補助金や地域活性化事業等に充当する。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・その他基金についても、運用方針を見直すなど積極的な基金の活用を行う</a:t>
          </a:r>
          <a:r>
            <a:rPr kumimoji="1" lang="ja-JP" altLang="ja-JP" sz="1100">
              <a:solidFill>
                <a:schemeClr val="dk1"/>
              </a:solidFill>
              <a:effectLst/>
              <a:latin typeface="+mn-lt"/>
              <a:ea typeface="+mn-ea"/>
              <a:cs typeface="+mn-cs"/>
            </a:rPr>
            <a:t>。</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新東工場建設事業等の大型事業の実施などに伴い基金の取崩しを行ったものの、決算剰余金の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の積立額の増及び</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普通交付税</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の過大</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交付分</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を積み立てたこと</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などにより</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基金残高が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となった</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もの</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中期財政見通しでは、令和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国勢</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調査による人口の減の影響による普通交付税の減に加え、新東工場建設事業や学校給食センターの供用開始など、投資的経費が高い水準で推移する見込みであること、投資的経費に連動して公債費も高止まりする見込みであることにより、期間を通じて収支不足が見込まれることから、戦略的な収支改善を図り、財政調整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と</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減債基金を合わせて</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％を目途に基金の確保に努める。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普通交付税追加交付分（臨時財政対策債償還分</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）や土地売払収入分などを積み立てたものの、長崎駅周辺土地区画整理事業の元金償還などのための繰入額が積立額を上回ったことに伴い、基金残高が</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27.2</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億円の減となったもの。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中期財政見通しでは、令和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国勢</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調査による人口の減の影響による普通交付税の減に加え、新東工場建設事業や学校給食センターの供用開始など、投資的経費が高い水準で推移する見込みであること、投資的経費に連動して公債費も高止まりする見込みであることにより、期間を通じて収支不足が見込まれることから、戦略的な収支改善を図り、財政調整基金と減債基金を合わせて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11.25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％を目途に基金の確保に努める。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長崎県長崎市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395,843
391,500
405.69
239,245,421
231,021,714
5,039,150
100,530,137
263,749,826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96.0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19595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xdr:cNvSpPr txBox="1"/>
      </xdr:nvSpPr>
      <xdr:spPr>
        <a:xfrm>
          <a:off x="419100" y="343344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xdr:cNvSpPr txBox="1"/>
      </xdr:nvSpPr>
      <xdr:spPr>
        <a:xfrm>
          <a:off x="419100" y="367093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127125" y="4180205"/>
          <a:ext cx="37388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774684" y="453891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387084" y="452224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[ 68.6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48152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48152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15632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15632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762444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762444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127125" y="485965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10984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10984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16318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tx1"/>
              </a:solidFill>
              <a:effectLst/>
              <a:latin typeface="+mn-lt"/>
              <a:ea typeface="+mn-ea"/>
              <a:cs typeface="+mn-cs"/>
            </a:rPr>
            <a:t>本市の有形固定資産減価償却率は、類似団体内平均値</a:t>
          </a:r>
          <a:r>
            <a:rPr kumimoji="1" lang="en-US" altLang="ja-JP" sz="1050">
              <a:solidFill>
                <a:schemeClr val="tx1"/>
              </a:solidFill>
              <a:effectLst/>
              <a:latin typeface="+mn-lt"/>
              <a:ea typeface="+mn-ea"/>
              <a:cs typeface="+mn-cs"/>
            </a:rPr>
            <a:t>65.8</a:t>
          </a:r>
          <a:r>
            <a:rPr kumimoji="1" lang="ja-JP" altLang="ja-JP" sz="1050">
              <a:solidFill>
                <a:schemeClr val="tx1"/>
              </a:solidFill>
              <a:effectLst/>
              <a:latin typeface="+mn-lt"/>
              <a:ea typeface="+mn-ea"/>
              <a:cs typeface="+mn-cs"/>
            </a:rPr>
            <a:t>％と比較して、</a:t>
          </a:r>
          <a:r>
            <a:rPr kumimoji="1" lang="en-US" altLang="ja-JP" sz="1050">
              <a:solidFill>
                <a:schemeClr val="tx1"/>
              </a:solidFill>
              <a:effectLst/>
              <a:latin typeface="+mn-lt"/>
              <a:ea typeface="+mn-ea"/>
              <a:cs typeface="+mn-cs"/>
            </a:rPr>
            <a:t>2.8</a:t>
          </a:r>
          <a:r>
            <a:rPr kumimoji="1" lang="ja-JP" altLang="ja-JP" sz="1050">
              <a:solidFill>
                <a:schemeClr val="tx1"/>
              </a:solidFill>
              <a:effectLst/>
              <a:latin typeface="+mn-lt"/>
              <a:ea typeface="+mn-ea"/>
              <a:cs typeface="+mn-cs"/>
            </a:rPr>
            <a:t>ポイント高い</a:t>
          </a:r>
          <a:r>
            <a:rPr kumimoji="1" lang="en-US" altLang="ja-JP" sz="1050">
              <a:solidFill>
                <a:schemeClr val="tx1"/>
              </a:solidFill>
              <a:effectLst/>
              <a:latin typeface="+mn-lt"/>
              <a:ea typeface="+mn-ea"/>
              <a:cs typeface="+mn-cs"/>
            </a:rPr>
            <a:t>68.6</a:t>
          </a:r>
          <a:r>
            <a:rPr kumimoji="1" lang="ja-JP" altLang="ja-JP" sz="1050">
              <a:solidFill>
                <a:schemeClr val="tx1"/>
              </a:solidFill>
              <a:effectLst/>
              <a:latin typeface="+mn-lt"/>
              <a:ea typeface="+mn-ea"/>
              <a:cs typeface="+mn-cs"/>
            </a:rPr>
            <a:t>％となっている。</a:t>
          </a:r>
          <a:endParaRPr lang="ja-JP" altLang="ja-JP" sz="1050">
            <a:solidFill>
              <a:schemeClr val="tx1"/>
            </a:solidFill>
            <a:effectLst/>
          </a:endParaRPr>
        </a:p>
        <a:p>
          <a:r>
            <a:rPr kumimoji="1" lang="ja-JP" altLang="ja-JP" sz="1050">
              <a:solidFill>
                <a:sysClr val="windowText" lastClr="000000"/>
              </a:solidFill>
              <a:effectLst/>
              <a:latin typeface="+mn-lt"/>
              <a:ea typeface="+mn-ea"/>
              <a:cs typeface="+mn-cs"/>
            </a:rPr>
            <a:t>一般的には</a:t>
          </a:r>
          <a:r>
            <a:rPr kumimoji="1" lang="en-US" altLang="ja-JP" sz="1050">
              <a:solidFill>
                <a:sysClr val="windowText" lastClr="000000"/>
              </a:solidFill>
              <a:effectLst/>
              <a:latin typeface="+mn-lt"/>
              <a:ea typeface="+mn-ea"/>
              <a:cs typeface="+mn-cs"/>
            </a:rPr>
            <a:t>50</a:t>
          </a:r>
          <a:r>
            <a:rPr kumimoji="1" lang="ja-JP" altLang="ja-JP" sz="1050">
              <a:solidFill>
                <a:sysClr val="windowText" lastClr="000000"/>
              </a:solidFill>
              <a:effectLst/>
              <a:latin typeface="+mn-lt"/>
              <a:ea typeface="+mn-ea"/>
              <a:cs typeface="+mn-cs"/>
            </a:rPr>
            <a:t>％を超えると資産の老朽化が進んでいるとみなされること、</a:t>
          </a:r>
          <a:r>
            <a:rPr kumimoji="1" lang="ja-JP" altLang="ja-JP" sz="1050">
              <a:solidFill>
                <a:schemeClr val="tx1"/>
              </a:solidFill>
              <a:effectLst/>
              <a:latin typeface="+mn-lt"/>
              <a:ea typeface="+mn-ea"/>
              <a:cs typeface="+mn-cs"/>
            </a:rPr>
            <a:t>類似団体と比較して高い水準にあることから、資産の取得からの期間が長くなっている状況にある。</a:t>
          </a:r>
          <a:endParaRPr lang="ja-JP" altLang="ja-JP" sz="1050">
            <a:solidFill>
              <a:schemeClr val="tx1"/>
            </a:solidFill>
            <a:effectLst/>
          </a:endParaRPr>
        </a:p>
        <a:p>
          <a:r>
            <a:rPr kumimoji="1" lang="ja-JP" altLang="ja-JP" sz="1050">
              <a:solidFill>
                <a:schemeClr val="tx1"/>
              </a:solidFill>
              <a:effectLst/>
              <a:latin typeface="+mn-lt"/>
              <a:ea typeface="+mn-ea"/>
              <a:cs typeface="+mn-cs"/>
            </a:rPr>
            <a:t>今後、長崎市公共施設等総合管理計画等に基づき施設の長寿命化や施設総量の適正化等に取り組む。</a:t>
          </a:r>
          <a:endParaRPr lang="ja-JP" altLang="ja-JP" sz="1050">
            <a:solidFill>
              <a:schemeClr val="tx1"/>
            </a:solidFill>
            <a:effectLst/>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10426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127125" y="69729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772811" y="687913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xdr:cNvCxnSpPr/>
      </xdr:nvCxnSpPr>
      <xdr:spPr>
        <a:xfrm>
          <a:off x="1127125" y="662072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xdr:cNvSpPr txBox="1"/>
      </xdr:nvSpPr>
      <xdr:spPr>
        <a:xfrm>
          <a:off x="772811" y="652692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xdr:cNvCxnSpPr/>
      </xdr:nvCxnSpPr>
      <xdr:spPr>
        <a:xfrm>
          <a:off x="1127125" y="626850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xdr:cNvSpPr txBox="1"/>
      </xdr:nvSpPr>
      <xdr:spPr>
        <a:xfrm>
          <a:off x="772811" y="61747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xdr:cNvCxnSpPr/>
      </xdr:nvCxnSpPr>
      <xdr:spPr>
        <a:xfrm>
          <a:off x="1127125" y="59162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xdr:cNvSpPr txBox="1"/>
      </xdr:nvSpPr>
      <xdr:spPr>
        <a:xfrm>
          <a:off x="772811" y="58224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xdr:cNvCxnSpPr/>
      </xdr:nvCxnSpPr>
      <xdr:spPr>
        <a:xfrm>
          <a:off x="1127125" y="556408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xdr:cNvSpPr txBox="1"/>
      </xdr:nvSpPr>
      <xdr:spPr>
        <a:xfrm>
          <a:off x="772811" y="547028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xdr:cNvCxnSpPr/>
      </xdr:nvCxnSpPr>
      <xdr:spPr>
        <a:xfrm>
          <a:off x="1127125" y="521186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xdr:cNvSpPr txBox="1"/>
      </xdr:nvSpPr>
      <xdr:spPr>
        <a:xfrm>
          <a:off x="772811" y="512187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xdr:cNvCxnSpPr/>
      </xdr:nvCxnSpPr>
      <xdr:spPr>
        <a:xfrm>
          <a:off x="1127125" y="48596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xdr:cNvSpPr txBox="1"/>
      </xdr:nvSpPr>
      <xdr:spPr>
        <a:xfrm>
          <a:off x="772811" y="47696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xdr:cNvSpPr/>
      </xdr:nvSpPr>
      <xdr:spPr>
        <a:xfrm>
          <a:off x="1127125" y="485965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5715</xdr:rowOff>
    </xdr:from>
    <xdr:to>
      <xdr:col>23</xdr:col>
      <xdr:colOff>85090</xdr:colOff>
      <xdr:row>34</xdr:row>
      <xdr:rowOff>111760</xdr:rowOff>
    </xdr:to>
    <xdr:cxnSp macro="">
      <xdr:nvCxnSpPr>
        <xdr:cNvPr id="65" name="直線コネクタ 64"/>
        <xdr:cNvCxnSpPr/>
      </xdr:nvCxnSpPr>
      <xdr:spPr>
        <a:xfrm flipV="1">
          <a:off x="4206240" y="5301615"/>
          <a:ext cx="1270" cy="1279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115587</xdr:rowOff>
    </xdr:from>
    <xdr:ext cx="405111" cy="259045"/>
    <xdr:sp macro="" textlink="">
      <xdr:nvSpPr>
        <xdr:cNvPr id="66" name="有形固定資産減価償却率最小値テキスト"/>
        <xdr:cNvSpPr txBox="1"/>
      </xdr:nvSpPr>
      <xdr:spPr>
        <a:xfrm>
          <a:off x="4258945" y="6584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111760</xdr:rowOff>
    </xdr:from>
    <xdr:to>
      <xdr:col>23</xdr:col>
      <xdr:colOff>174625</xdr:colOff>
      <xdr:row>34</xdr:row>
      <xdr:rowOff>111760</xdr:rowOff>
    </xdr:to>
    <xdr:cxnSp macro="">
      <xdr:nvCxnSpPr>
        <xdr:cNvPr id="67" name="直線コネクタ 66"/>
        <xdr:cNvCxnSpPr/>
      </xdr:nvCxnSpPr>
      <xdr:spPr>
        <a:xfrm>
          <a:off x="4119245" y="6581140"/>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123842</xdr:rowOff>
    </xdr:from>
    <xdr:ext cx="405111" cy="259045"/>
    <xdr:sp macro="" textlink="">
      <xdr:nvSpPr>
        <xdr:cNvPr id="68" name="有形固定資産減価償却率最大値テキスト"/>
        <xdr:cNvSpPr txBox="1"/>
      </xdr:nvSpPr>
      <xdr:spPr>
        <a:xfrm>
          <a:off x="4258945" y="5084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5715</xdr:rowOff>
    </xdr:from>
    <xdr:to>
      <xdr:col>23</xdr:col>
      <xdr:colOff>174625</xdr:colOff>
      <xdr:row>27</xdr:row>
      <xdr:rowOff>5715</xdr:rowOff>
    </xdr:to>
    <xdr:cxnSp macro="">
      <xdr:nvCxnSpPr>
        <xdr:cNvPr id="69" name="直線コネクタ 68"/>
        <xdr:cNvCxnSpPr/>
      </xdr:nvCxnSpPr>
      <xdr:spPr>
        <a:xfrm>
          <a:off x="4119245" y="5301615"/>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126805</xdr:rowOff>
    </xdr:from>
    <xdr:ext cx="405111" cy="259045"/>
    <xdr:sp macro="" textlink="">
      <xdr:nvSpPr>
        <xdr:cNvPr id="70" name="有形固定資産減価償却率平均値テキスト"/>
        <xdr:cNvSpPr txBox="1"/>
      </xdr:nvSpPr>
      <xdr:spPr>
        <a:xfrm>
          <a:off x="4258945" y="59256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103928</xdr:rowOff>
    </xdr:from>
    <xdr:to>
      <xdr:col>23</xdr:col>
      <xdr:colOff>136525</xdr:colOff>
      <xdr:row>32</xdr:row>
      <xdr:rowOff>34078</xdr:rowOff>
    </xdr:to>
    <xdr:sp macro="" textlink="">
      <xdr:nvSpPr>
        <xdr:cNvPr id="71" name="フローチャート: 判断 70"/>
        <xdr:cNvSpPr/>
      </xdr:nvSpPr>
      <xdr:spPr>
        <a:xfrm>
          <a:off x="4157345" y="607038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71543</xdr:rowOff>
    </xdr:from>
    <xdr:to>
      <xdr:col>19</xdr:col>
      <xdr:colOff>187325</xdr:colOff>
      <xdr:row>32</xdr:row>
      <xdr:rowOff>1693</xdr:rowOff>
    </xdr:to>
    <xdr:sp macro="" textlink="">
      <xdr:nvSpPr>
        <xdr:cNvPr id="72" name="フローチャート: 判断 71"/>
        <xdr:cNvSpPr/>
      </xdr:nvSpPr>
      <xdr:spPr>
        <a:xfrm>
          <a:off x="3537585" y="603800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35560</xdr:rowOff>
    </xdr:from>
    <xdr:to>
      <xdr:col>15</xdr:col>
      <xdr:colOff>187325</xdr:colOff>
      <xdr:row>31</xdr:row>
      <xdr:rowOff>137160</xdr:rowOff>
    </xdr:to>
    <xdr:sp macro="" textlink="">
      <xdr:nvSpPr>
        <xdr:cNvPr id="73" name="フローチャート: 判断 72"/>
        <xdr:cNvSpPr/>
      </xdr:nvSpPr>
      <xdr:spPr>
        <a:xfrm>
          <a:off x="2867025" y="600202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171027</xdr:rowOff>
    </xdr:from>
    <xdr:to>
      <xdr:col>11</xdr:col>
      <xdr:colOff>187325</xdr:colOff>
      <xdr:row>31</xdr:row>
      <xdr:rowOff>101177</xdr:rowOff>
    </xdr:to>
    <xdr:sp macro="" textlink="">
      <xdr:nvSpPr>
        <xdr:cNvPr id="74" name="フローチャート: 判断 73"/>
        <xdr:cNvSpPr/>
      </xdr:nvSpPr>
      <xdr:spPr>
        <a:xfrm>
          <a:off x="2196465" y="596984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131445</xdr:rowOff>
    </xdr:from>
    <xdr:to>
      <xdr:col>7</xdr:col>
      <xdr:colOff>187325</xdr:colOff>
      <xdr:row>31</xdr:row>
      <xdr:rowOff>61595</xdr:rowOff>
    </xdr:to>
    <xdr:sp macro="" textlink="">
      <xdr:nvSpPr>
        <xdr:cNvPr id="75" name="フローチャート: 判断 74"/>
        <xdr:cNvSpPr/>
      </xdr:nvSpPr>
      <xdr:spPr>
        <a:xfrm>
          <a:off x="1525905" y="59302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0532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4334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27628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0923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4217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33232</xdr:rowOff>
    </xdr:from>
    <xdr:to>
      <xdr:col>23</xdr:col>
      <xdr:colOff>136525</xdr:colOff>
      <xdr:row>32</xdr:row>
      <xdr:rowOff>134832</xdr:rowOff>
    </xdr:to>
    <xdr:sp macro="" textlink="">
      <xdr:nvSpPr>
        <xdr:cNvPr id="81" name="楕円 80"/>
        <xdr:cNvSpPr/>
      </xdr:nvSpPr>
      <xdr:spPr>
        <a:xfrm>
          <a:off x="4157345" y="616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11659</xdr:rowOff>
    </xdr:from>
    <xdr:ext cx="405111" cy="259045"/>
    <xdr:sp macro="" textlink="">
      <xdr:nvSpPr>
        <xdr:cNvPr id="82" name="有形固定資産減価償却率該当値テキスト"/>
        <xdr:cNvSpPr txBox="1"/>
      </xdr:nvSpPr>
      <xdr:spPr>
        <a:xfrm>
          <a:off x="4258945" y="6145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150707</xdr:rowOff>
    </xdr:from>
    <xdr:to>
      <xdr:col>19</xdr:col>
      <xdr:colOff>187325</xdr:colOff>
      <xdr:row>32</xdr:row>
      <xdr:rowOff>80857</xdr:rowOff>
    </xdr:to>
    <xdr:sp macro="" textlink="">
      <xdr:nvSpPr>
        <xdr:cNvPr id="83" name="楕円 82"/>
        <xdr:cNvSpPr/>
      </xdr:nvSpPr>
      <xdr:spPr>
        <a:xfrm>
          <a:off x="3537585" y="611716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30057</xdr:rowOff>
    </xdr:from>
    <xdr:to>
      <xdr:col>23</xdr:col>
      <xdr:colOff>85725</xdr:colOff>
      <xdr:row>32</xdr:row>
      <xdr:rowOff>84032</xdr:rowOff>
    </xdr:to>
    <xdr:cxnSp macro="">
      <xdr:nvCxnSpPr>
        <xdr:cNvPr id="84" name="直線コネクタ 83"/>
        <xdr:cNvCxnSpPr/>
      </xdr:nvCxnSpPr>
      <xdr:spPr>
        <a:xfrm>
          <a:off x="3588385" y="6164157"/>
          <a:ext cx="61976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139912</xdr:rowOff>
    </xdr:from>
    <xdr:to>
      <xdr:col>15</xdr:col>
      <xdr:colOff>187325</xdr:colOff>
      <xdr:row>32</xdr:row>
      <xdr:rowOff>70062</xdr:rowOff>
    </xdr:to>
    <xdr:sp macro="" textlink="">
      <xdr:nvSpPr>
        <xdr:cNvPr id="85" name="楕円 84"/>
        <xdr:cNvSpPr/>
      </xdr:nvSpPr>
      <xdr:spPr>
        <a:xfrm>
          <a:off x="2867025" y="610637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19262</xdr:rowOff>
    </xdr:from>
    <xdr:to>
      <xdr:col>19</xdr:col>
      <xdr:colOff>136525</xdr:colOff>
      <xdr:row>32</xdr:row>
      <xdr:rowOff>30057</xdr:rowOff>
    </xdr:to>
    <xdr:cxnSp macro="">
      <xdr:nvCxnSpPr>
        <xdr:cNvPr id="86" name="直線コネクタ 85"/>
        <xdr:cNvCxnSpPr/>
      </xdr:nvCxnSpPr>
      <xdr:spPr>
        <a:xfrm>
          <a:off x="2917825" y="6153362"/>
          <a:ext cx="67056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15240</xdr:rowOff>
    </xdr:from>
    <xdr:to>
      <xdr:col>11</xdr:col>
      <xdr:colOff>187325</xdr:colOff>
      <xdr:row>32</xdr:row>
      <xdr:rowOff>116840</xdr:rowOff>
    </xdr:to>
    <xdr:sp macro="" textlink="">
      <xdr:nvSpPr>
        <xdr:cNvPr id="87" name="楕円 86"/>
        <xdr:cNvSpPr/>
      </xdr:nvSpPr>
      <xdr:spPr>
        <a:xfrm>
          <a:off x="2196465" y="61493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19262</xdr:rowOff>
    </xdr:from>
    <xdr:to>
      <xdr:col>15</xdr:col>
      <xdr:colOff>136525</xdr:colOff>
      <xdr:row>32</xdr:row>
      <xdr:rowOff>66040</xdr:rowOff>
    </xdr:to>
    <xdr:cxnSp macro="">
      <xdr:nvCxnSpPr>
        <xdr:cNvPr id="88" name="直線コネクタ 87"/>
        <xdr:cNvCxnSpPr/>
      </xdr:nvCxnSpPr>
      <xdr:spPr>
        <a:xfrm flipV="1">
          <a:off x="2247265" y="6153362"/>
          <a:ext cx="670560" cy="46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85937</xdr:rowOff>
    </xdr:from>
    <xdr:to>
      <xdr:col>7</xdr:col>
      <xdr:colOff>187325</xdr:colOff>
      <xdr:row>32</xdr:row>
      <xdr:rowOff>16087</xdr:rowOff>
    </xdr:to>
    <xdr:sp macro="" textlink="">
      <xdr:nvSpPr>
        <xdr:cNvPr id="89" name="楕円 88"/>
        <xdr:cNvSpPr/>
      </xdr:nvSpPr>
      <xdr:spPr>
        <a:xfrm>
          <a:off x="1525905" y="605239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136737</xdr:rowOff>
    </xdr:from>
    <xdr:to>
      <xdr:col>11</xdr:col>
      <xdr:colOff>136525</xdr:colOff>
      <xdr:row>32</xdr:row>
      <xdr:rowOff>66040</xdr:rowOff>
    </xdr:to>
    <xdr:cxnSp macro="">
      <xdr:nvCxnSpPr>
        <xdr:cNvPr id="90" name="直線コネクタ 89"/>
        <xdr:cNvCxnSpPr/>
      </xdr:nvCxnSpPr>
      <xdr:spPr>
        <a:xfrm>
          <a:off x="1576705" y="6103197"/>
          <a:ext cx="670560" cy="96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18220</xdr:rowOff>
    </xdr:from>
    <xdr:ext cx="405111" cy="259045"/>
    <xdr:sp macro="" textlink="">
      <xdr:nvSpPr>
        <xdr:cNvPr id="91" name="n_1aveValue有形固定資産減価償却率"/>
        <xdr:cNvSpPr txBox="1"/>
      </xdr:nvSpPr>
      <xdr:spPr>
        <a:xfrm>
          <a:off x="3395989" y="5817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153687</xdr:rowOff>
    </xdr:from>
    <xdr:ext cx="405111" cy="259045"/>
    <xdr:sp macro="" textlink="">
      <xdr:nvSpPr>
        <xdr:cNvPr id="92" name="n_2aveValue有形固定資産減価償却率"/>
        <xdr:cNvSpPr txBox="1"/>
      </xdr:nvSpPr>
      <xdr:spPr>
        <a:xfrm>
          <a:off x="2738129" y="5784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117704</xdr:rowOff>
    </xdr:from>
    <xdr:ext cx="405111" cy="259045"/>
    <xdr:sp macro="" textlink="">
      <xdr:nvSpPr>
        <xdr:cNvPr id="93" name="n_3aveValue有形固定資産減価償却率"/>
        <xdr:cNvSpPr txBox="1"/>
      </xdr:nvSpPr>
      <xdr:spPr>
        <a:xfrm>
          <a:off x="2067569" y="5748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78122</xdr:rowOff>
    </xdr:from>
    <xdr:ext cx="405111" cy="259045"/>
    <xdr:sp macro="" textlink="">
      <xdr:nvSpPr>
        <xdr:cNvPr id="94" name="n_4aveValue有形固定資産減価償却率"/>
        <xdr:cNvSpPr txBox="1"/>
      </xdr:nvSpPr>
      <xdr:spPr>
        <a:xfrm>
          <a:off x="1397009" y="5709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71984</xdr:rowOff>
    </xdr:from>
    <xdr:ext cx="405111" cy="259045"/>
    <xdr:sp macro="" textlink="">
      <xdr:nvSpPr>
        <xdr:cNvPr id="95" name="n_1mainValue有形固定資産減価償却率"/>
        <xdr:cNvSpPr txBox="1"/>
      </xdr:nvSpPr>
      <xdr:spPr>
        <a:xfrm>
          <a:off x="3395989" y="6206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61189</xdr:rowOff>
    </xdr:from>
    <xdr:ext cx="405111" cy="259045"/>
    <xdr:sp macro="" textlink="">
      <xdr:nvSpPr>
        <xdr:cNvPr id="96" name="n_2mainValue有形固定資産減価償却率"/>
        <xdr:cNvSpPr txBox="1"/>
      </xdr:nvSpPr>
      <xdr:spPr>
        <a:xfrm>
          <a:off x="2738129" y="61952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107967</xdr:rowOff>
    </xdr:from>
    <xdr:ext cx="405111" cy="259045"/>
    <xdr:sp macro="" textlink="">
      <xdr:nvSpPr>
        <xdr:cNvPr id="97" name="n_3mainValue有形固定資産減価償却率"/>
        <xdr:cNvSpPr txBox="1"/>
      </xdr:nvSpPr>
      <xdr:spPr>
        <a:xfrm>
          <a:off x="2067569" y="6242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7214</xdr:rowOff>
    </xdr:from>
    <xdr:ext cx="405111" cy="259045"/>
    <xdr:sp macro="" textlink="">
      <xdr:nvSpPr>
        <xdr:cNvPr id="98" name="n_4mainValue有形固定資産減価償却率"/>
        <xdr:cNvSpPr txBox="1"/>
      </xdr:nvSpPr>
      <xdr:spPr>
        <a:xfrm>
          <a:off x="1397009" y="6141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xdr:cNvSpPr/>
      </xdr:nvSpPr>
      <xdr:spPr>
        <a:xfrm>
          <a:off x="9971405" y="4180205"/>
          <a:ext cx="371602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xdr:cNvSpPr/>
      </xdr:nvSpPr>
      <xdr:spPr>
        <a:xfrm>
          <a:off x="10904488" y="453891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xdr:cNvSpPr/>
      </xdr:nvSpPr>
      <xdr:spPr>
        <a:xfrm>
          <a:off x="12166505" y="452224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[ 840.1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xdr:cNvSpPr/>
      </xdr:nvSpPr>
      <xdr:spPr>
        <a:xfrm>
          <a:off x="1365948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xdr:cNvSpPr/>
      </xdr:nvSpPr>
      <xdr:spPr>
        <a:xfrm>
          <a:off x="1365948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xdr:cNvSpPr/>
      </xdr:nvSpPr>
      <xdr:spPr>
        <a:xfrm>
          <a:off x="150006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xdr:cNvSpPr/>
      </xdr:nvSpPr>
      <xdr:spPr>
        <a:xfrm>
          <a:off x="150006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xdr:cNvSpPr/>
      </xdr:nvSpPr>
      <xdr:spPr>
        <a:xfrm>
          <a:off x="1644586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xdr:cNvSpPr/>
      </xdr:nvSpPr>
      <xdr:spPr>
        <a:xfrm>
          <a:off x="1644586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xdr:cNvSpPr/>
      </xdr:nvSpPr>
      <xdr:spPr>
        <a:xfrm>
          <a:off x="9971405" y="485965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xdr:cNvSpPr/>
      </xdr:nvSpPr>
      <xdr:spPr>
        <a:xfrm>
          <a:off x="1393126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xdr:cNvSpPr/>
      </xdr:nvSpPr>
      <xdr:spPr>
        <a:xfrm>
          <a:off x="1393126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xdr:cNvSpPr txBox="1"/>
      </xdr:nvSpPr>
      <xdr:spPr>
        <a:xfrm>
          <a:off x="1400746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tx1"/>
              </a:solidFill>
              <a:effectLst/>
              <a:latin typeface="+mn-lt"/>
              <a:ea typeface="+mn-ea"/>
              <a:cs typeface="+mn-cs"/>
            </a:rPr>
            <a:t>債務償還比率は、類似団体内平均値</a:t>
          </a:r>
          <a:r>
            <a:rPr kumimoji="1" lang="en-US" altLang="ja-JP" sz="1100">
              <a:solidFill>
                <a:schemeClr val="tx1"/>
              </a:solidFill>
              <a:effectLst/>
              <a:latin typeface="+mn-lt"/>
              <a:ea typeface="+mn-ea"/>
              <a:cs typeface="+mn-cs"/>
            </a:rPr>
            <a:t>574.0</a:t>
          </a:r>
          <a:r>
            <a:rPr kumimoji="1" lang="ja-JP" altLang="ja-JP" sz="1100">
              <a:solidFill>
                <a:schemeClr val="tx1"/>
              </a:solidFill>
              <a:effectLst/>
              <a:latin typeface="+mn-lt"/>
              <a:ea typeface="+mn-ea"/>
              <a:cs typeface="+mn-cs"/>
            </a:rPr>
            <a:t>％と比較して、</a:t>
          </a:r>
          <a:r>
            <a:rPr kumimoji="1" lang="en-US" altLang="ja-JP" sz="1100">
              <a:solidFill>
                <a:schemeClr val="tx1"/>
              </a:solidFill>
              <a:effectLst/>
              <a:latin typeface="+mn-lt"/>
              <a:ea typeface="+mn-ea"/>
              <a:cs typeface="+mn-cs"/>
            </a:rPr>
            <a:t>266.1</a:t>
          </a:r>
          <a:r>
            <a:rPr kumimoji="1" lang="ja-JP" altLang="ja-JP" sz="1100">
              <a:solidFill>
                <a:schemeClr val="tx1"/>
              </a:solidFill>
              <a:effectLst/>
              <a:latin typeface="+mn-lt"/>
              <a:ea typeface="+mn-ea"/>
              <a:cs typeface="+mn-cs"/>
            </a:rPr>
            <a:t>％高い</a:t>
          </a:r>
          <a:r>
            <a:rPr kumimoji="1" lang="en-US" altLang="ja-JP" sz="1100">
              <a:solidFill>
                <a:schemeClr val="tx1"/>
              </a:solidFill>
              <a:effectLst/>
              <a:latin typeface="+mn-lt"/>
              <a:ea typeface="+mn-ea"/>
              <a:cs typeface="+mn-cs"/>
            </a:rPr>
            <a:t>840.1</a:t>
          </a:r>
          <a:r>
            <a:rPr kumimoji="1" lang="ja-JP" altLang="ja-JP" sz="1100">
              <a:solidFill>
                <a:schemeClr val="tx1"/>
              </a:solidFill>
              <a:effectLst/>
              <a:latin typeface="+mn-lt"/>
              <a:ea typeface="+mn-ea"/>
              <a:cs typeface="+mn-cs"/>
            </a:rPr>
            <a:t>％となっている。</a:t>
          </a:r>
          <a:endParaRPr lang="ja-JP" altLang="ja-JP">
            <a:solidFill>
              <a:schemeClr val="tx1"/>
            </a:solidFill>
            <a:effectLst/>
          </a:endParaRPr>
        </a:p>
        <a:p>
          <a:r>
            <a:rPr kumimoji="1" lang="ja-JP" altLang="ja-JP" sz="1100">
              <a:solidFill>
                <a:schemeClr val="tx1"/>
              </a:solidFill>
              <a:effectLst/>
              <a:latin typeface="+mn-lt"/>
              <a:ea typeface="+mn-ea"/>
              <a:cs typeface="+mn-cs"/>
            </a:rPr>
            <a:t>これは、地方債残高が類似団体と比較して高いことによると考えられる。</a:t>
          </a:r>
          <a:endParaRPr lang="ja-JP" altLang="ja-JP">
            <a:solidFill>
              <a:schemeClr val="tx1"/>
            </a:solidFill>
            <a:effectLst/>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xdr:cNvSpPr txBox="1"/>
      </xdr:nvSpPr>
      <xdr:spPr>
        <a:xfrm>
          <a:off x="993330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xdr:cNvCxnSpPr/>
      </xdr:nvCxnSpPr>
      <xdr:spPr>
        <a:xfrm>
          <a:off x="9971405" y="69729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xdr:cNvSpPr txBox="1"/>
      </xdr:nvSpPr>
      <xdr:spPr>
        <a:xfrm>
          <a:off x="9486041" y="687913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xdr:cNvCxnSpPr/>
      </xdr:nvCxnSpPr>
      <xdr:spPr>
        <a:xfrm>
          <a:off x="9971405" y="662072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xdr:cNvSpPr txBox="1"/>
      </xdr:nvSpPr>
      <xdr:spPr>
        <a:xfrm>
          <a:off x="9486041" y="652692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xdr:cNvCxnSpPr/>
      </xdr:nvCxnSpPr>
      <xdr:spPr>
        <a:xfrm>
          <a:off x="9971405" y="626850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xdr:cNvSpPr txBox="1"/>
      </xdr:nvSpPr>
      <xdr:spPr>
        <a:xfrm>
          <a:off x="9542936" y="61747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xdr:cNvCxnSpPr/>
      </xdr:nvCxnSpPr>
      <xdr:spPr>
        <a:xfrm>
          <a:off x="9971405" y="591629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xdr:cNvSpPr txBox="1"/>
      </xdr:nvSpPr>
      <xdr:spPr>
        <a:xfrm>
          <a:off x="9542936" y="582249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xdr:cNvCxnSpPr/>
      </xdr:nvCxnSpPr>
      <xdr:spPr>
        <a:xfrm>
          <a:off x="9971405" y="55640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xdr:cNvSpPr txBox="1"/>
      </xdr:nvSpPr>
      <xdr:spPr>
        <a:xfrm>
          <a:off x="9542936" y="547028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xdr:cNvCxnSpPr/>
      </xdr:nvCxnSpPr>
      <xdr:spPr>
        <a:xfrm>
          <a:off x="9971405" y="521186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xdr:cNvSpPr txBox="1"/>
      </xdr:nvSpPr>
      <xdr:spPr>
        <a:xfrm>
          <a:off x="9645528" y="512187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xdr:cNvCxnSpPr/>
      </xdr:nvCxnSpPr>
      <xdr:spPr>
        <a:xfrm>
          <a:off x="9971405" y="48596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xdr:cNvSpPr/>
      </xdr:nvSpPr>
      <xdr:spPr>
        <a:xfrm>
          <a:off x="9971405" y="485965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152661</xdr:rowOff>
    </xdr:to>
    <xdr:cxnSp macro="">
      <xdr:nvCxnSpPr>
        <xdr:cNvPr id="127" name="直線コネクタ 126"/>
        <xdr:cNvCxnSpPr/>
      </xdr:nvCxnSpPr>
      <xdr:spPr>
        <a:xfrm flipV="1">
          <a:off x="13027660" y="5211868"/>
          <a:ext cx="1269" cy="14101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156488</xdr:rowOff>
    </xdr:from>
    <xdr:ext cx="560923" cy="259045"/>
    <xdr:sp macro="" textlink="">
      <xdr:nvSpPr>
        <xdr:cNvPr id="128" name="債務償還比率最小値テキスト"/>
        <xdr:cNvSpPr txBox="1"/>
      </xdr:nvSpPr>
      <xdr:spPr>
        <a:xfrm>
          <a:off x="13080365" y="662586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152661</xdr:rowOff>
    </xdr:from>
    <xdr:to>
      <xdr:col>76</xdr:col>
      <xdr:colOff>111125</xdr:colOff>
      <xdr:row>34</xdr:row>
      <xdr:rowOff>152661</xdr:rowOff>
    </xdr:to>
    <xdr:cxnSp macro="">
      <xdr:nvCxnSpPr>
        <xdr:cNvPr id="129" name="直線コネクタ 128"/>
        <xdr:cNvCxnSpPr/>
      </xdr:nvCxnSpPr>
      <xdr:spPr>
        <a:xfrm>
          <a:off x="12963525" y="662204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xdr:cNvSpPr txBox="1"/>
      </xdr:nvSpPr>
      <xdr:spPr>
        <a:xfrm>
          <a:off x="13080365" y="49909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xdr:cNvCxnSpPr/>
      </xdr:nvCxnSpPr>
      <xdr:spPr>
        <a:xfrm>
          <a:off x="12963525" y="52118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58366</xdr:rowOff>
    </xdr:from>
    <xdr:ext cx="469744" cy="259045"/>
    <xdr:sp macro="" textlink="">
      <xdr:nvSpPr>
        <xdr:cNvPr id="132" name="債務償還比率平均値テキスト"/>
        <xdr:cNvSpPr txBox="1"/>
      </xdr:nvSpPr>
      <xdr:spPr>
        <a:xfrm>
          <a:off x="13080365" y="56895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35489</xdr:rowOff>
    </xdr:from>
    <xdr:to>
      <xdr:col>76</xdr:col>
      <xdr:colOff>73025</xdr:colOff>
      <xdr:row>30</xdr:row>
      <xdr:rowOff>137089</xdr:rowOff>
    </xdr:to>
    <xdr:sp macro="" textlink="">
      <xdr:nvSpPr>
        <xdr:cNvPr id="133" name="フローチャート: 判断 132"/>
        <xdr:cNvSpPr/>
      </xdr:nvSpPr>
      <xdr:spPr>
        <a:xfrm>
          <a:off x="13001625" y="583430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28653</xdr:rowOff>
    </xdr:from>
    <xdr:to>
      <xdr:col>72</xdr:col>
      <xdr:colOff>123825</xdr:colOff>
      <xdr:row>30</xdr:row>
      <xdr:rowOff>130253</xdr:rowOff>
    </xdr:to>
    <xdr:sp macro="" textlink="">
      <xdr:nvSpPr>
        <xdr:cNvPr id="134" name="フローチャート: 判断 133"/>
        <xdr:cNvSpPr/>
      </xdr:nvSpPr>
      <xdr:spPr>
        <a:xfrm>
          <a:off x="12359005" y="5827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125257</xdr:rowOff>
    </xdr:from>
    <xdr:to>
      <xdr:col>68</xdr:col>
      <xdr:colOff>123825</xdr:colOff>
      <xdr:row>30</xdr:row>
      <xdr:rowOff>55407</xdr:rowOff>
    </xdr:to>
    <xdr:sp macro="" textlink="">
      <xdr:nvSpPr>
        <xdr:cNvPr id="135" name="フローチャート: 判断 134"/>
        <xdr:cNvSpPr/>
      </xdr:nvSpPr>
      <xdr:spPr>
        <a:xfrm>
          <a:off x="11688445" y="575643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135763</xdr:rowOff>
    </xdr:from>
    <xdr:to>
      <xdr:col>64</xdr:col>
      <xdr:colOff>123825</xdr:colOff>
      <xdr:row>31</xdr:row>
      <xdr:rowOff>65913</xdr:rowOff>
    </xdr:to>
    <xdr:sp macro="" textlink="">
      <xdr:nvSpPr>
        <xdr:cNvPr id="136" name="フローチャート: 判断 135"/>
        <xdr:cNvSpPr/>
      </xdr:nvSpPr>
      <xdr:spPr>
        <a:xfrm>
          <a:off x="11017885" y="593458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142840</xdr:rowOff>
    </xdr:from>
    <xdr:to>
      <xdr:col>60</xdr:col>
      <xdr:colOff>123825</xdr:colOff>
      <xdr:row>31</xdr:row>
      <xdr:rowOff>72990</xdr:rowOff>
    </xdr:to>
    <xdr:sp macro="" textlink="">
      <xdr:nvSpPr>
        <xdr:cNvPr id="137" name="フローチャート: 判断 136"/>
        <xdr:cNvSpPr/>
      </xdr:nvSpPr>
      <xdr:spPr>
        <a:xfrm>
          <a:off x="10347325" y="59416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xdr:cNvSpPr txBox="1"/>
      </xdr:nvSpPr>
      <xdr:spPr>
        <a:xfrm>
          <a:off x="128746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xdr:cNvSpPr txBox="1"/>
      </xdr:nvSpPr>
      <xdr:spPr>
        <a:xfrm>
          <a:off x="122548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xdr:cNvSpPr txBox="1"/>
      </xdr:nvSpPr>
      <xdr:spPr>
        <a:xfrm>
          <a:off x="115843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xdr:cNvSpPr txBox="1"/>
      </xdr:nvSpPr>
      <xdr:spPr>
        <a:xfrm>
          <a:off x="109137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xdr:cNvSpPr txBox="1"/>
      </xdr:nvSpPr>
      <xdr:spPr>
        <a:xfrm>
          <a:off x="102431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11762</xdr:rowOff>
    </xdr:from>
    <xdr:to>
      <xdr:col>76</xdr:col>
      <xdr:colOff>73025</xdr:colOff>
      <xdr:row>32</xdr:row>
      <xdr:rowOff>113362</xdr:rowOff>
    </xdr:to>
    <xdr:sp macro="" textlink="">
      <xdr:nvSpPr>
        <xdr:cNvPr id="143" name="楕円 142"/>
        <xdr:cNvSpPr/>
      </xdr:nvSpPr>
      <xdr:spPr>
        <a:xfrm>
          <a:off x="13001625" y="614586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161639</xdr:rowOff>
    </xdr:from>
    <xdr:ext cx="469744" cy="259045"/>
    <xdr:sp macro="" textlink="">
      <xdr:nvSpPr>
        <xdr:cNvPr id="144" name="債務償還比率該当値テキスト"/>
        <xdr:cNvSpPr txBox="1"/>
      </xdr:nvSpPr>
      <xdr:spPr>
        <a:xfrm>
          <a:off x="13080365" y="6128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33351</xdr:rowOff>
    </xdr:from>
    <xdr:to>
      <xdr:col>72</xdr:col>
      <xdr:colOff>123825</xdr:colOff>
      <xdr:row>32</xdr:row>
      <xdr:rowOff>134951</xdr:rowOff>
    </xdr:to>
    <xdr:sp macro="" textlink="">
      <xdr:nvSpPr>
        <xdr:cNvPr id="145" name="楕円 144"/>
        <xdr:cNvSpPr/>
      </xdr:nvSpPr>
      <xdr:spPr>
        <a:xfrm>
          <a:off x="12359005" y="6167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32</xdr:row>
      <xdr:rowOff>62562</xdr:rowOff>
    </xdr:from>
    <xdr:to>
      <xdr:col>76</xdr:col>
      <xdr:colOff>22225</xdr:colOff>
      <xdr:row>32</xdr:row>
      <xdr:rowOff>84151</xdr:rowOff>
    </xdr:to>
    <xdr:cxnSp macro="">
      <xdr:nvCxnSpPr>
        <xdr:cNvPr id="146" name="直線コネクタ 145"/>
        <xdr:cNvCxnSpPr/>
      </xdr:nvCxnSpPr>
      <xdr:spPr>
        <a:xfrm flipV="1">
          <a:off x="12409805" y="6196662"/>
          <a:ext cx="619760" cy="21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67945</xdr:rowOff>
    </xdr:from>
    <xdr:to>
      <xdr:col>68</xdr:col>
      <xdr:colOff>123825</xdr:colOff>
      <xdr:row>31</xdr:row>
      <xdr:rowOff>169545</xdr:rowOff>
    </xdr:to>
    <xdr:sp macro="" textlink="">
      <xdr:nvSpPr>
        <xdr:cNvPr id="147" name="楕円 146"/>
        <xdr:cNvSpPr/>
      </xdr:nvSpPr>
      <xdr:spPr>
        <a:xfrm>
          <a:off x="11688445" y="6034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118745</xdr:rowOff>
    </xdr:from>
    <xdr:to>
      <xdr:col>72</xdr:col>
      <xdr:colOff>73025</xdr:colOff>
      <xdr:row>32</xdr:row>
      <xdr:rowOff>84151</xdr:rowOff>
    </xdr:to>
    <xdr:cxnSp macro="">
      <xdr:nvCxnSpPr>
        <xdr:cNvPr id="148" name="直線コネクタ 147"/>
        <xdr:cNvCxnSpPr/>
      </xdr:nvCxnSpPr>
      <xdr:spPr>
        <a:xfrm>
          <a:off x="11739245" y="6085205"/>
          <a:ext cx="670560" cy="133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104958</xdr:rowOff>
    </xdr:from>
    <xdr:to>
      <xdr:col>64</xdr:col>
      <xdr:colOff>123825</xdr:colOff>
      <xdr:row>33</xdr:row>
      <xdr:rowOff>35108</xdr:rowOff>
    </xdr:to>
    <xdr:sp macro="" textlink="">
      <xdr:nvSpPr>
        <xdr:cNvPr id="149" name="楕円 148"/>
        <xdr:cNvSpPr/>
      </xdr:nvSpPr>
      <xdr:spPr>
        <a:xfrm>
          <a:off x="11017885" y="623905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118745</xdr:rowOff>
    </xdr:from>
    <xdr:to>
      <xdr:col>68</xdr:col>
      <xdr:colOff>73025</xdr:colOff>
      <xdr:row>32</xdr:row>
      <xdr:rowOff>155758</xdr:rowOff>
    </xdr:to>
    <xdr:cxnSp macro="">
      <xdr:nvCxnSpPr>
        <xdr:cNvPr id="150" name="直線コネクタ 149"/>
        <xdr:cNvCxnSpPr/>
      </xdr:nvCxnSpPr>
      <xdr:spPr>
        <a:xfrm flipV="1">
          <a:off x="11068685" y="6085205"/>
          <a:ext cx="670560" cy="204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107357</xdr:rowOff>
    </xdr:from>
    <xdr:to>
      <xdr:col>60</xdr:col>
      <xdr:colOff>123825</xdr:colOff>
      <xdr:row>33</xdr:row>
      <xdr:rowOff>37507</xdr:rowOff>
    </xdr:to>
    <xdr:sp macro="" textlink="">
      <xdr:nvSpPr>
        <xdr:cNvPr id="151" name="楕円 150"/>
        <xdr:cNvSpPr/>
      </xdr:nvSpPr>
      <xdr:spPr>
        <a:xfrm>
          <a:off x="10347325" y="624145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155758</xdr:rowOff>
    </xdr:from>
    <xdr:to>
      <xdr:col>64</xdr:col>
      <xdr:colOff>73025</xdr:colOff>
      <xdr:row>32</xdr:row>
      <xdr:rowOff>158157</xdr:rowOff>
    </xdr:to>
    <xdr:cxnSp macro="">
      <xdr:nvCxnSpPr>
        <xdr:cNvPr id="152" name="直線コネクタ 151"/>
        <xdr:cNvCxnSpPr/>
      </xdr:nvCxnSpPr>
      <xdr:spPr>
        <a:xfrm flipV="1">
          <a:off x="10398125" y="6289858"/>
          <a:ext cx="670560" cy="2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146780</xdr:rowOff>
    </xdr:from>
    <xdr:ext cx="469744" cy="259045"/>
    <xdr:sp macro="" textlink="">
      <xdr:nvSpPr>
        <xdr:cNvPr id="153" name="n_1aveValue債務償還比率"/>
        <xdr:cNvSpPr txBox="1"/>
      </xdr:nvSpPr>
      <xdr:spPr>
        <a:xfrm>
          <a:off x="12185092" y="5610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71934</xdr:rowOff>
    </xdr:from>
    <xdr:ext cx="469744" cy="259045"/>
    <xdr:sp macro="" textlink="">
      <xdr:nvSpPr>
        <xdr:cNvPr id="154" name="n_2aveValue債務償還比率"/>
        <xdr:cNvSpPr txBox="1"/>
      </xdr:nvSpPr>
      <xdr:spPr>
        <a:xfrm>
          <a:off x="11527232" y="5535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82440</xdr:rowOff>
    </xdr:from>
    <xdr:ext cx="469744" cy="259045"/>
    <xdr:sp macro="" textlink="">
      <xdr:nvSpPr>
        <xdr:cNvPr id="155" name="n_3aveValue債務償還比率"/>
        <xdr:cNvSpPr txBox="1"/>
      </xdr:nvSpPr>
      <xdr:spPr>
        <a:xfrm>
          <a:off x="10856672" y="5713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89517</xdr:rowOff>
    </xdr:from>
    <xdr:ext cx="469744" cy="259045"/>
    <xdr:sp macro="" textlink="">
      <xdr:nvSpPr>
        <xdr:cNvPr id="156" name="n_4aveValue債務償還比率"/>
        <xdr:cNvSpPr txBox="1"/>
      </xdr:nvSpPr>
      <xdr:spPr>
        <a:xfrm>
          <a:off x="10186112" y="5720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126078</xdr:rowOff>
    </xdr:from>
    <xdr:ext cx="469744" cy="259045"/>
    <xdr:sp macro="" textlink="">
      <xdr:nvSpPr>
        <xdr:cNvPr id="157" name="n_1mainValue債務償還比率"/>
        <xdr:cNvSpPr txBox="1"/>
      </xdr:nvSpPr>
      <xdr:spPr>
        <a:xfrm>
          <a:off x="12185092" y="6260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160672</xdr:rowOff>
    </xdr:from>
    <xdr:ext cx="469744" cy="259045"/>
    <xdr:sp macro="" textlink="">
      <xdr:nvSpPr>
        <xdr:cNvPr id="158" name="n_2mainValue債務償還比率"/>
        <xdr:cNvSpPr txBox="1"/>
      </xdr:nvSpPr>
      <xdr:spPr>
        <a:xfrm>
          <a:off x="11527232" y="6127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33</xdr:row>
      <xdr:rowOff>26235</xdr:rowOff>
    </xdr:from>
    <xdr:ext cx="469744" cy="259045"/>
    <xdr:sp macro="" textlink="">
      <xdr:nvSpPr>
        <xdr:cNvPr id="159" name="n_3mainValue債務償還比率"/>
        <xdr:cNvSpPr txBox="1"/>
      </xdr:nvSpPr>
      <xdr:spPr>
        <a:xfrm>
          <a:off x="10856672" y="6327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33</xdr:row>
      <xdr:rowOff>28634</xdr:rowOff>
    </xdr:from>
    <xdr:ext cx="469744" cy="259045"/>
    <xdr:sp macro="" textlink="">
      <xdr:nvSpPr>
        <xdr:cNvPr id="160" name="n_4mainValue債務償還比率"/>
        <xdr:cNvSpPr txBox="1"/>
      </xdr:nvSpPr>
      <xdr:spPr>
        <a:xfrm>
          <a:off x="10186112" y="6330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xdr:cNvSpPr/>
      </xdr:nvSpPr>
      <xdr:spPr>
        <a:xfrm>
          <a:off x="1127125" y="783336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xdr:cNvSpPr/>
      </xdr:nvSpPr>
      <xdr:spPr>
        <a:xfrm>
          <a:off x="1127125" y="1155001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xdr:cNvSpPr txBox="1"/>
      </xdr:nvSpPr>
      <xdr:spPr>
        <a:xfrm>
          <a:off x="817245" y="807974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xdr:cNvSpPr txBox="1"/>
      </xdr:nvSpPr>
      <xdr:spPr>
        <a:xfrm>
          <a:off x="6156325" y="1068959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xdr:cNvSpPr txBox="1"/>
      </xdr:nvSpPr>
      <xdr:spPr>
        <a:xfrm>
          <a:off x="817245" y="117709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xdr:cNvSpPr txBox="1"/>
      </xdr:nvSpPr>
      <xdr:spPr>
        <a:xfrm>
          <a:off x="6156325" y="1446593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長崎県長崎市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395,843
391,500
405.69
239,245,421
231,021,714
5,039,150
100,530,137
263,749,826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96.0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67056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xdr:cNvSpPr txBox="1"/>
      </xdr:nvSpPr>
      <xdr:spPr>
        <a:xfrm>
          <a:off x="27196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67056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36081" y="64185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67056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36081" y="597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67056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36081" y="55270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xdr:cNvSpPr txBox="1"/>
      </xdr:nvSpPr>
      <xdr:spPr>
        <a:xfrm>
          <a:off x="336081" y="507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137922</xdr:rowOff>
    </xdr:from>
    <xdr:to>
      <xdr:col>24</xdr:col>
      <xdr:colOff>62865</xdr:colOff>
      <xdr:row>41</xdr:row>
      <xdr:rowOff>78486</xdr:rowOff>
    </xdr:to>
    <xdr:cxnSp macro="">
      <xdr:nvCxnSpPr>
        <xdr:cNvPr id="55" name="直線コネクタ 54"/>
        <xdr:cNvCxnSpPr/>
      </xdr:nvCxnSpPr>
      <xdr:spPr>
        <a:xfrm flipV="1">
          <a:off x="4086225" y="5670042"/>
          <a:ext cx="0" cy="1281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82313</xdr:rowOff>
    </xdr:from>
    <xdr:ext cx="405111" cy="259045"/>
    <xdr:sp macro="" textlink="">
      <xdr:nvSpPr>
        <xdr:cNvPr id="56" name="【道路】&#10;有形固定資産減価償却率最小値テキスト"/>
        <xdr:cNvSpPr txBox="1"/>
      </xdr:nvSpPr>
      <xdr:spPr>
        <a:xfrm>
          <a:off x="4124960" y="6955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78486</xdr:rowOff>
    </xdr:from>
    <xdr:to>
      <xdr:col>24</xdr:col>
      <xdr:colOff>152400</xdr:colOff>
      <xdr:row>41</xdr:row>
      <xdr:rowOff>78486</xdr:rowOff>
    </xdr:to>
    <xdr:cxnSp macro="">
      <xdr:nvCxnSpPr>
        <xdr:cNvPr id="57" name="直線コネクタ 56"/>
        <xdr:cNvCxnSpPr/>
      </xdr:nvCxnSpPr>
      <xdr:spPr>
        <a:xfrm>
          <a:off x="4020820" y="695172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84599</xdr:rowOff>
    </xdr:from>
    <xdr:ext cx="405111" cy="259045"/>
    <xdr:sp macro="" textlink="">
      <xdr:nvSpPr>
        <xdr:cNvPr id="58" name="【道路】&#10;有形固定資産減価償却率最大値テキスト"/>
        <xdr:cNvSpPr txBox="1"/>
      </xdr:nvSpPr>
      <xdr:spPr>
        <a:xfrm>
          <a:off x="4124960" y="5449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137922</xdr:rowOff>
    </xdr:from>
    <xdr:to>
      <xdr:col>24</xdr:col>
      <xdr:colOff>152400</xdr:colOff>
      <xdr:row>33</xdr:row>
      <xdr:rowOff>137922</xdr:rowOff>
    </xdr:to>
    <xdr:cxnSp macro="">
      <xdr:nvCxnSpPr>
        <xdr:cNvPr id="59" name="直線コネクタ 58"/>
        <xdr:cNvCxnSpPr/>
      </xdr:nvCxnSpPr>
      <xdr:spPr>
        <a:xfrm>
          <a:off x="4020820" y="56700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71137</xdr:rowOff>
    </xdr:from>
    <xdr:ext cx="405111" cy="259045"/>
    <xdr:sp macro="" textlink="">
      <xdr:nvSpPr>
        <xdr:cNvPr id="60" name="【道路】&#10;有形固定資産減価償却率平均値テキスト"/>
        <xdr:cNvSpPr txBox="1"/>
      </xdr:nvSpPr>
      <xdr:spPr>
        <a:xfrm>
          <a:off x="4124960" y="61061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48260</xdr:rowOff>
    </xdr:from>
    <xdr:to>
      <xdr:col>24</xdr:col>
      <xdr:colOff>114300</xdr:colOff>
      <xdr:row>37</xdr:row>
      <xdr:rowOff>149860</xdr:rowOff>
    </xdr:to>
    <xdr:sp macro="" textlink="">
      <xdr:nvSpPr>
        <xdr:cNvPr id="61" name="フローチャート: 判断 60"/>
        <xdr:cNvSpPr/>
      </xdr:nvSpPr>
      <xdr:spPr>
        <a:xfrm>
          <a:off x="4036060" y="62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23114</xdr:rowOff>
    </xdr:from>
    <xdr:to>
      <xdr:col>20</xdr:col>
      <xdr:colOff>38100</xdr:colOff>
      <xdr:row>37</xdr:row>
      <xdr:rowOff>124714</xdr:rowOff>
    </xdr:to>
    <xdr:sp macro="" textlink="">
      <xdr:nvSpPr>
        <xdr:cNvPr id="62" name="フローチャート: 判断 61"/>
        <xdr:cNvSpPr/>
      </xdr:nvSpPr>
      <xdr:spPr>
        <a:xfrm>
          <a:off x="3312160" y="622579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164846</xdr:rowOff>
    </xdr:from>
    <xdr:to>
      <xdr:col>15</xdr:col>
      <xdr:colOff>101600</xdr:colOff>
      <xdr:row>37</xdr:row>
      <xdr:rowOff>94996</xdr:rowOff>
    </xdr:to>
    <xdr:sp macro="" textlink="">
      <xdr:nvSpPr>
        <xdr:cNvPr id="63" name="フローチャート: 判断 62"/>
        <xdr:cNvSpPr/>
      </xdr:nvSpPr>
      <xdr:spPr>
        <a:xfrm>
          <a:off x="2514600" y="619988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132842</xdr:rowOff>
    </xdr:from>
    <xdr:to>
      <xdr:col>10</xdr:col>
      <xdr:colOff>165100</xdr:colOff>
      <xdr:row>37</xdr:row>
      <xdr:rowOff>62992</xdr:rowOff>
    </xdr:to>
    <xdr:sp macro="" textlink="">
      <xdr:nvSpPr>
        <xdr:cNvPr id="64" name="フローチャート: 判断 63"/>
        <xdr:cNvSpPr/>
      </xdr:nvSpPr>
      <xdr:spPr>
        <a:xfrm>
          <a:off x="1739900" y="616788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98552</xdr:rowOff>
    </xdr:from>
    <xdr:to>
      <xdr:col>6</xdr:col>
      <xdr:colOff>38100</xdr:colOff>
      <xdr:row>37</xdr:row>
      <xdr:rowOff>28702</xdr:rowOff>
    </xdr:to>
    <xdr:sp macro="" textlink="">
      <xdr:nvSpPr>
        <xdr:cNvPr id="65" name="フローチャート: 判断 64"/>
        <xdr:cNvSpPr/>
      </xdr:nvSpPr>
      <xdr:spPr>
        <a:xfrm>
          <a:off x="965200" y="613359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68834</xdr:rowOff>
    </xdr:from>
    <xdr:to>
      <xdr:col>24</xdr:col>
      <xdr:colOff>114300</xdr:colOff>
      <xdr:row>37</xdr:row>
      <xdr:rowOff>170435</xdr:rowOff>
    </xdr:to>
    <xdr:sp macro="" textlink="">
      <xdr:nvSpPr>
        <xdr:cNvPr id="71" name="楕円 70"/>
        <xdr:cNvSpPr/>
      </xdr:nvSpPr>
      <xdr:spPr>
        <a:xfrm>
          <a:off x="4036060" y="627151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47261</xdr:rowOff>
    </xdr:from>
    <xdr:ext cx="405111" cy="259045"/>
    <xdr:sp macro="" textlink="">
      <xdr:nvSpPr>
        <xdr:cNvPr id="72" name="【道路】&#10;有形固定資産減価償却率該当値テキスト"/>
        <xdr:cNvSpPr txBox="1"/>
      </xdr:nvSpPr>
      <xdr:spPr>
        <a:xfrm>
          <a:off x="4124960" y="6249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34544</xdr:rowOff>
    </xdr:from>
    <xdr:to>
      <xdr:col>20</xdr:col>
      <xdr:colOff>38100</xdr:colOff>
      <xdr:row>37</xdr:row>
      <xdr:rowOff>136144</xdr:rowOff>
    </xdr:to>
    <xdr:sp macro="" textlink="">
      <xdr:nvSpPr>
        <xdr:cNvPr id="73" name="楕円 72"/>
        <xdr:cNvSpPr/>
      </xdr:nvSpPr>
      <xdr:spPr>
        <a:xfrm>
          <a:off x="3312160" y="623722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85344</xdr:rowOff>
    </xdr:from>
    <xdr:to>
      <xdr:col>24</xdr:col>
      <xdr:colOff>63500</xdr:colOff>
      <xdr:row>37</xdr:row>
      <xdr:rowOff>119634</xdr:rowOff>
    </xdr:to>
    <xdr:cxnSp macro="">
      <xdr:nvCxnSpPr>
        <xdr:cNvPr id="74" name="直線コネクタ 73"/>
        <xdr:cNvCxnSpPr/>
      </xdr:nvCxnSpPr>
      <xdr:spPr>
        <a:xfrm>
          <a:off x="3355340" y="6288024"/>
          <a:ext cx="73152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27686</xdr:rowOff>
    </xdr:from>
    <xdr:to>
      <xdr:col>15</xdr:col>
      <xdr:colOff>101600</xdr:colOff>
      <xdr:row>37</xdr:row>
      <xdr:rowOff>129286</xdr:rowOff>
    </xdr:to>
    <xdr:sp macro="" textlink="">
      <xdr:nvSpPr>
        <xdr:cNvPr id="75" name="楕円 74"/>
        <xdr:cNvSpPr/>
      </xdr:nvSpPr>
      <xdr:spPr>
        <a:xfrm>
          <a:off x="2514600" y="6230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78486</xdr:rowOff>
    </xdr:from>
    <xdr:to>
      <xdr:col>19</xdr:col>
      <xdr:colOff>177800</xdr:colOff>
      <xdr:row>37</xdr:row>
      <xdr:rowOff>85344</xdr:rowOff>
    </xdr:to>
    <xdr:cxnSp macro="">
      <xdr:nvCxnSpPr>
        <xdr:cNvPr id="76" name="直線コネクタ 75"/>
        <xdr:cNvCxnSpPr/>
      </xdr:nvCxnSpPr>
      <xdr:spPr>
        <a:xfrm>
          <a:off x="2565400" y="6281166"/>
          <a:ext cx="78994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57404</xdr:rowOff>
    </xdr:from>
    <xdr:to>
      <xdr:col>10</xdr:col>
      <xdr:colOff>165100</xdr:colOff>
      <xdr:row>37</xdr:row>
      <xdr:rowOff>159004</xdr:rowOff>
    </xdr:to>
    <xdr:sp macro="" textlink="">
      <xdr:nvSpPr>
        <xdr:cNvPr id="77" name="楕円 76"/>
        <xdr:cNvSpPr/>
      </xdr:nvSpPr>
      <xdr:spPr>
        <a:xfrm>
          <a:off x="1739900" y="626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78486</xdr:rowOff>
    </xdr:from>
    <xdr:to>
      <xdr:col>15</xdr:col>
      <xdr:colOff>50800</xdr:colOff>
      <xdr:row>37</xdr:row>
      <xdr:rowOff>108204</xdr:rowOff>
    </xdr:to>
    <xdr:cxnSp macro="">
      <xdr:nvCxnSpPr>
        <xdr:cNvPr id="78" name="直線コネクタ 77"/>
        <xdr:cNvCxnSpPr/>
      </xdr:nvCxnSpPr>
      <xdr:spPr>
        <a:xfrm flipV="1">
          <a:off x="1790700" y="6281166"/>
          <a:ext cx="7747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164846</xdr:rowOff>
    </xdr:from>
    <xdr:to>
      <xdr:col>6</xdr:col>
      <xdr:colOff>38100</xdr:colOff>
      <xdr:row>37</xdr:row>
      <xdr:rowOff>94996</xdr:rowOff>
    </xdr:to>
    <xdr:sp macro="" textlink="">
      <xdr:nvSpPr>
        <xdr:cNvPr id="79" name="楕円 78"/>
        <xdr:cNvSpPr/>
      </xdr:nvSpPr>
      <xdr:spPr>
        <a:xfrm>
          <a:off x="965200" y="619988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44196</xdr:rowOff>
    </xdr:from>
    <xdr:to>
      <xdr:col>10</xdr:col>
      <xdr:colOff>114300</xdr:colOff>
      <xdr:row>37</xdr:row>
      <xdr:rowOff>108204</xdr:rowOff>
    </xdr:to>
    <xdr:cxnSp macro="">
      <xdr:nvCxnSpPr>
        <xdr:cNvPr id="80" name="直線コネクタ 79"/>
        <xdr:cNvCxnSpPr/>
      </xdr:nvCxnSpPr>
      <xdr:spPr>
        <a:xfrm>
          <a:off x="1008380" y="6246876"/>
          <a:ext cx="78232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141241</xdr:rowOff>
    </xdr:from>
    <xdr:ext cx="405111" cy="259045"/>
    <xdr:sp macro="" textlink="">
      <xdr:nvSpPr>
        <xdr:cNvPr id="81" name="n_1aveValue【道路】&#10;有形固定資産減価償却率"/>
        <xdr:cNvSpPr txBox="1"/>
      </xdr:nvSpPr>
      <xdr:spPr>
        <a:xfrm>
          <a:off x="3170564" y="6008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111523</xdr:rowOff>
    </xdr:from>
    <xdr:ext cx="405111" cy="259045"/>
    <xdr:sp macro="" textlink="">
      <xdr:nvSpPr>
        <xdr:cNvPr id="82" name="n_2aveValue【道路】&#10;有形固定資産減価償却率"/>
        <xdr:cNvSpPr txBox="1"/>
      </xdr:nvSpPr>
      <xdr:spPr>
        <a:xfrm>
          <a:off x="2385704" y="5978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79519</xdr:rowOff>
    </xdr:from>
    <xdr:ext cx="405111" cy="259045"/>
    <xdr:sp macro="" textlink="">
      <xdr:nvSpPr>
        <xdr:cNvPr id="83" name="n_3aveValue【道路】&#10;有形固定資産減価償却率"/>
        <xdr:cNvSpPr txBox="1"/>
      </xdr:nvSpPr>
      <xdr:spPr>
        <a:xfrm>
          <a:off x="1611004" y="5946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45229</xdr:rowOff>
    </xdr:from>
    <xdr:ext cx="405111" cy="259045"/>
    <xdr:sp macro="" textlink="">
      <xdr:nvSpPr>
        <xdr:cNvPr id="84" name="n_4aveValue【道路】&#10;有形固定資産減価償却率"/>
        <xdr:cNvSpPr txBox="1"/>
      </xdr:nvSpPr>
      <xdr:spPr>
        <a:xfrm>
          <a:off x="836304" y="5912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127271</xdr:rowOff>
    </xdr:from>
    <xdr:ext cx="405111" cy="259045"/>
    <xdr:sp macro="" textlink="">
      <xdr:nvSpPr>
        <xdr:cNvPr id="85" name="n_1mainValue【道路】&#10;有形固定資産減価償却率"/>
        <xdr:cNvSpPr txBox="1"/>
      </xdr:nvSpPr>
      <xdr:spPr>
        <a:xfrm>
          <a:off x="3170564" y="6329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120413</xdr:rowOff>
    </xdr:from>
    <xdr:ext cx="405111" cy="259045"/>
    <xdr:sp macro="" textlink="">
      <xdr:nvSpPr>
        <xdr:cNvPr id="86" name="n_2mainValue【道路】&#10;有形固定資産減価償却率"/>
        <xdr:cNvSpPr txBox="1"/>
      </xdr:nvSpPr>
      <xdr:spPr>
        <a:xfrm>
          <a:off x="2385704" y="6323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150131</xdr:rowOff>
    </xdr:from>
    <xdr:ext cx="405111" cy="259045"/>
    <xdr:sp macro="" textlink="">
      <xdr:nvSpPr>
        <xdr:cNvPr id="87" name="n_3mainValue【道路】&#10;有形固定資産減価償却率"/>
        <xdr:cNvSpPr txBox="1"/>
      </xdr:nvSpPr>
      <xdr:spPr>
        <a:xfrm>
          <a:off x="1611004" y="6352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86123</xdr:rowOff>
    </xdr:from>
    <xdr:ext cx="405111" cy="259045"/>
    <xdr:sp macro="" textlink="">
      <xdr:nvSpPr>
        <xdr:cNvPr id="88" name="n_4mainValue【道路】&#10;有形固定資産減価償却率"/>
        <xdr:cNvSpPr txBox="1"/>
      </xdr:nvSpPr>
      <xdr:spPr>
        <a:xfrm>
          <a:off x="836304" y="6288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9" name="直線コネクタ 98"/>
        <xdr:cNvCxnSpPr/>
      </xdr:nvCxnSpPr>
      <xdr:spPr>
        <a:xfrm>
          <a:off x="5826760" y="70065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0" name="テキスト ボックス 99"/>
        <xdr:cNvSpPr txBox="1"/>
      </xdr:nvSpPr>
      <xdr:spPr>
        <a:xfrm>
          <a:off x="540530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1" name="直線コネクタ 100"/>
        <xdr:cNvCxnSpPr/>
      </xdr:nvCxnSpPr>
      <xdr:spPr>
        <a:xfrm>
          <a:off x="5826760" y="65570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2" name="テキスト ボックス 101"/>
        <xdr:cNvSpPr txBox="1"/>
      </xdr:nvSpPr>
      <xdr:spPr>
        <a:xfrm>
          <a:off x="540530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3" name="直線コネクタ 102"/>
        <xdr:cNvCxnSpPr/>
      </xdr:nvCxnSpPr>
      <xdr:spPr>
        <a:xfrm>
          <a:off x="5826760" y="61112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4" name="テキスト ボックス 103"/>
        <xdr:cNvSpPr txBox="1"/>
      </xdr:nvSpPr>
      <xdr:spPr>
        <a:xfrm>
          <a:off x="5364041" y="5972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5" name="直線コネクタ 104"/>
        <xdr:cNvCxnSpPr/>
      </xdr:nvCxnSpPr>
      <xdr:spPr>
        <a:xfrm>
          <a:off x="5826760" y="56654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6" name="テキスト ボックス 105"/>
        <xdr:cNvSpPr txBox="1"/>
      </xdr:nvSpPr>
      <xdr:spPr>
        <a:xfrm>
          <a:off x="5364041" y="55270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8" name="テキスト ボックス 107"/>
        <xdr:cNvSpPr txBox="1"/>
      </xdr:nvSpPr>
      <xdr:spPr>
        <a:xfrm>
          <a:off x="5364041" y="5077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道路】&#10;一人当たり延長グラフ枠"/>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54894</xdr:rowOff>
    </xdr:from>
    <xdr:to>
      <xdr:col>54</xdr:col>
      <xdr:colOff>189865</xdr:colOff>
      <xdr:row>41</xdr:row>
      <xdr:rowOff>70896</xdr:rowOff>
    </xdr:to>
    <xdr:cxnSp macro="">
      <xdr:nvCxnSpPr>
        <xdr:cNvPr id="110" name="直線コネクタ 109"/>
        <xdr:cNvCxnSpPr/>
      </xdr:nvCxnSpPr>
      <xdr:spPr>
        <a:xfrm flipV="1">
          <a:off x="9219565" y="5587014"/>
          <a:ext cx="0" cy="1357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74723</xdr:rowOff>
    </xdr:from>
    <xdr:ext cx="469744" cy="259045"/>
    <xdr:sp macro="" textlink="">
      <xdr:nvSpPr>
        <xdr:cNvPr id="111" name="【道路】&#10;一人当たり延長最小値テキスト"/>
        <xdr:cNvSpPr txBox="1"/>
      </xdr:nvSpPr>
      <xdr:spPr>
        <a:xfrm>
          <a:off x="9258300" y="6947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70896</xdr:rowOff>
    </xdr:from>
    <xdr:to>
      <xdr:col>55</xdr:col>
      <xdr:colOff>88900</xdr:colOff>
      <xdr:row>41</xdr:row>
      <xdr:rowOff>70896</xdr:rowOff>
    </xdr:to>
    <xdr:cxnSp macro="">
      <xdr:nvCxnSpPr>
        <xdr:cNvPr id="112" name="直線コネクタ 111"/>
        <xdr:cNvCxnSpPr/>
      </xdr:nvCxnSpPr>
      <xdr:spPr>
        <a:xfrm>
          <a:off x="9154160" y="694413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1571</xdr:rowOff>
    </xdr:from>
    <xdr:ext cx="534377" cy="259045"/>
    <xdr:sp macro="" textlink="">
      <xdr:nvSpPr>
        <xdr:cNvPr id="113" name="【道路】&#10;一人当たり延長最大値テキスト"/>
        <xdr:cNvSpPr txBox="1"/>
      </xdr:nvSpPr>
      <xdr:spPr>
        <a:xfrm>
          <a:off x="9258300" y="5366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54894</xdr:rowOff>
    </xdr:from>
    <xdr:to>
      <xdr:col>55</xdr:col>
      <xdr:colOff>88900</xdr:colOff>
      <xdr:row>33</xdr:row>
      <xdr:rowOff>54894</xdr:rowOff>
    </xdr:to>
    <xdr:cxnSp macro="">
      <xdr:nvCxnSpPr>
        <xdr:cNvPr id="114" name="直線コネクタ 113"/>
        <xdr:cNvCxnSpPr/>
      </xdr:nvCxnSpPr>
      <xdr:spPr>
        <a:xfrm>
          <a:off x="9154160" y="558701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78727</xdr:rowOff>
    </xdr:from>
    <xdr:ext cx="469744" cy="259045"/>
    <xdr:sp macro="" textlink="">
      <xdr:nvSpPr>
        <xdr:cNvPr id="115" name="【道路】&#10;一人当たり延長平均値テキスト"/>
        <xdr:cNvSpPr txBox="1"/>
      </xdr:nvSpPr>
      <xdr:spPr>
        <a:xfrm>
          <a:off x="9258300" y="6281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55849</xdr:rowOff>
    </xdr:from>
    <xdr:to>
      <xdr:col>55</xdr:col>
      <xdr:colOff>50800</xdr:colOff>
      <xdr:row>38</xdr:row>
      <xdr:rowOff>157449</xdr:rowOff>
    </xdr:to>
    <xdr:sp macro="" textlink="">
      <xdr:nvSpPr>
        <xdr:cNvPr id="116" name="フローチャート: 判断 115"/>
        <xdr:cNvSpPr/>
      </xdr:nvSpPr>
      <xdr:spPr>
        <a:xfrm>
          <a:off x="9192260" y="642616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65634</xdr:rowOff>
    </xdr:from>
    <xdr:to>
      <xdr:col>50</xdr:col>
      <xdr:colOff>165100</xdr:colOff>
      <xdr:row>38</xdr:row>
      <xdr:rowOff>167234</xdr:rowOff>
    </xdr:to>
    <xdr:sp macro="" textlink="">
      <xdr:nvSpPr>
        <xdr:cNvPr id="117" name="フローチャート: 判断 116"/>
        <xdr:cNvSpPr/>
      </xdr:nvSpPr>
      <xdr:spPr>
        <a:xfrm>
          <a:off x="8445500" y="6435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68285</xdr:rowOff>
    </xdr:from>
    <xdr:to>
      <xdr:col>46</xdr:col>
      <xdr:colOff>38100</xdr:colOff>
      <xdr:row>38</xdr:row>
      <xdr:rowOff>169885</xdr:rowOff>
    </xdr:to>
    <xdr:sp macro="" textlink="">
      <xdr:nvSpPr>
        <xdr:cNvPr id="118" name="フローチャート: 判断 117"/>
        <xdr:cNvSpPr/>
      </xdr:nvSpPr>
      <xdr:spPr>
        <a:xfrm>
          <a:off x="7670800" y="643860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76332</xdr:rowOff>
    </xdr:from>
    <xdr:to>
      <xdr:col>41</xdr:col>
      <xdr:colOff>101600</xdr:colOff>
      <xdr:row>39</xdr:row>
      <xdr:rowOff>6482</xdr:rowOff>
    </xdr:to>
    <xdr:sp macro="" textlink="">
      <xdr:nvSpPr>
        <xdr:cNvPr id="119" name="フローチャート: 判断 118"/>
        <xdr:cNvSpPr/>
      </xdr:nvSpPr>
      <xdr:spPr>
        <a:xfrm>
          <a:off x="6873240" y="644665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71486</xdr:rowOff>
    </xdr:from>
    <xdr:to>
      <xdr:col>36</xdr:col>
      <xdr:colOff>165100</xdr:colOff>
      <xdr:row>39</xdr:row>
      <xdr:rowOff>1636</xdr:rowOff>
    </xdr:to>
    <xdr:sp macro="" textlink="">
      <xdr:nvSpPr>
        <xdr:cNvPr id="120" name="フローチャート: 判断 119"/>
        <xdr:cNvSpPr/>
      </xdr:nvSpPr>
      <xdr:spPr>
        <a:xfrm>
          <a:off x="6098540" y="64418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111720</xdr:rowOff>
    </xdr:from>
    <xdr:to>
      <xdr:col>55</xdr:col>
      <xdr:colOff>50800</xdr:colOff>
      <xdr:row>39</xdr:row>
      <xdr:rowOff>41870</xdr:rowOff>
    </xdr:to>
    <xdr:sp macro="" textlink="">
      <xdr:nvSpPr>
        <xdr:cNvPr id="126" name="楕円 125"/>
        <xdr:cNvSpPr/>
      </xdr:nvSpPr>
      <xdr:spPr>
        <a:xfrm>
          <a:off x="9192260" y="64820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90147</xdr:rowOff>
    </xdr:from>
    <xdr:ext cx="469744" cy="259045"/>
    <xdr:sp macro="" textlink="">
      <xdr:nvSpPr>
        <xdr:cNvPr id="127" name="【道路】&#10;一人当たり延長該当値テキスト"/>
        <xdr:cNvSpPr txBox="1"/>
      </xdr:nvSpPr>
      <xdr:spPr>
        <a:xfrm>
          <a:off x="9258300" y="6460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118120</xdr:rowOff>
    </xdr:from>
    <xdr:to>
      <xdr:col>50</xdr:col>
      <xdr:colOff>165100</xdr:colOff>
      <xdr:row>39</xdr:row>
      <xdr:rowOff>48270</xdr:rowOff>
    </xdr:to>
    <xdr:sp macro="" textlink="">
      <xdr:nvSpPr>
        <xdr:cNvPr id="128" name="楕円 127"/>
        <xdr:cNvSpPr/>
      </xdr:nvSpPr>
      <xdr:spPr>
        <a:xfrm>
          <a:off x="8445500" y="64884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162520</xdr:rowOff>
    </xdr:from>
    <xdr:to>
      <xdr:col>55</xdr:col>
      <xdr:colOff>0</xdr:colOff>
      <xdr:row>38</xdr:row>
      <xdr:rowOff>168920</xdr:rowOff>
    </xdr:to>
    <xdr:cxnSp macro="">
      <xdr:nvCxnSpPr>
        <xdr:cNvPr id="129" name="直線コネクタ 128"/>
        <xdr:cNvCxnSpPr/>
      </xdr:nvCxnSpPr>
      <xdr:spPr>
        <a:xfrm flipV="1">
          <a:off x="8496300" y="6532840"/>
          <a:ext cx="723900" cy="6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124247</xdr:rowOff>
    </xdr:from>
    <xdr:to>
      <xdr:col>46</xdr:col>
      <xdr:colOff>38100</xdr:colOff>
      <xdr:row>39</xdr:row>
      <xdr:rowOff>54397</xdr:rowOff>
    </xdr:to>
    <xdr:sp macro="" textlink="">
      <xdr:nvSpPr>
        <xdr:cNvPr id="130" name="楕円 129"/>
        <xdr:cNvSpPr/>
      </xdr:nvSpPr>
      <xdr:spPr>
        <a:xfrm>
          <a:off x="7670800" y="649456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168920</xdr:rowOff>
    </xdr:from>
    <xdr:to>
      <xdr:col>50</xdr:col>
      <xdr:colOff>114300</xdr:colOff>
      <xdr:row>39</xdr:row>
      <xdr:rowOff>3597</xdr:rowOff>
    </xdr:to>
    <xdr:cxnSp macro="">
      <xdr:nvCxnSpPr>
        <xdr:cNvPr id="131" name="直線コネクタ 130"/>
        <xdr:cNvCxnSpPr/>
      </xdr:nvCxnSpPr>
      <xdr:spPr>
        <a:xfrm flipV="1">
          <a:off x="7713980" y="6539240"/>
          <a:ext cx="782320" cy="2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130647</xdr:rowOff>
    </xdr:from>
    <xdr:to>
      <xdr:col>41</xdr:col>
      <xdr:colOff>101600</xdr:colOff>
      <xdr:row>39</xdr:row>
      <xdr:rowOff>60797</xdr:rowOff>
    </xdr:to>
    <xdr:sp macro="" textlink="">
      <xdr:nvSpPr>
        <xdr:cNvPr id="132" name="楕円 131"/>
        <xdr:cNvSpPr/>
      </xdr:nvSpPr>
      <xdr:spPr>
        <a:xfrm>
          <a:off x="6873240" y="650096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3597</xdr:rowOff>
    </xdr:from>
    <xdr:to>
      <xdr:col>45</xdr:col>
      <xdr:colOff>177800</xdr:colOff>
      <xdr:row>39</xdr:row>
      <xdr:rowOff>9997</xdr:rowOff>
    </xdr:to>
    <xdr:cxnSp macro="">
      <xdr:nvCxnSpPr>
        <xdr:cNvPr id="133" name="直線コネクタ 132"/>
        <xdr:cNvCxnSpPr/>
      </xdr:nvCxnSpPr>
      <xdr:spPr>
        <a:xfrm flipV="1">
          <a:off x="6924040" y="6541557"/>
          <a:ext cx="789940" cy="6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137414</xdr:rowOff>
    </xdr:from>
    <xdr:to>
      <xdr:col>36</xdr:col>
      <xdr:colOff>165100</xdr:colOff>
      <xdr:row>39</xdr:row>
      <xdr:rowOff>67564</xdr:rowOff>
    </xdr:to>
    <xdr:sp macro="" textlink="">
      <xdr:nvSpPr>
        <xdr:cNvPr id="134" name="楕円 133"/>
        <xdr:cNvSpPr/>
      </xdr:nvSpPr>
      <xdr:spPr>
        <a:xfrm>
          <a:off x="6098540" y="650773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9997</xdr:rowOff>
    </xdr:from>
    <xdr:to>
      <xdr:col>41</xdr:col>
      <xdr:colOff>50800</xdr:colOff>
      <xdr:row>39</xdr:row>
      <xdr:rowOff>16764</xdr:rowOff>
    </xdr:to>
    <xdr:cxnSp macro="">
      <xdr:nvCxnSpPr>
        <xdr:cNvPr id="135" name="直線コネクタ 134"/>
        <xdr:cNvCxnSpPr/>
      </xdr:nvCxnSpPr>
      <xdr:spPr>
        <a:xfrm flipV="1">
          <a:off x="6149340" y="6547957"/>
          <a:ext cx="774700" cy="6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12311</xdr:rowOff>
    </xdr:from>
    <xdr:ext cx="469744" cy="259045"/>
    <xdr:sp macro="" textlink="">
      <xdr:nvSpPr>
        <xdr:cNvPr id="136" name="n_1aveValue【道路】&#10;一人当たり延長"/>
        <xdr:cNvSpPr txBox="1"/>
      </xdr:nvSpPr>
      <xdr:spPr>
        <a:xfrm>
          <a:off x="8271587" y="6214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14962</xdr:rowOff>
    </xdr:from>
    <xdr:ext cx="469744" cy="259045"/>
    <xdr:sp macro="" textlink="">
      <xdr:nvSpPr>
        <xdr:cNvPr id="137" name="n_2aveValue【道路】&#10;一人当たり延長"/>
        <xdr:cNvSpPr txBox="1"/>
      </xdr:nvSpPr>
      <xdr:spPr>
        <a:xfrm>
          <a:off x="7509587" y="6217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23009</xdr:rowOff>
    </xdr:from>
    <xdr:ext cx="469744" cy="259045"/>
    <xdr:sp macro="" textlink="">
      <xdr:nvSpPr>
        <xdr:cNvPr id="138" name="n_3aveValue【道路】&#10;一人当たり延長"/>
        <xdr:cNvSpPr txBox="1"/>
      </xdr:nvSpPr>
      <xdr:spPr>
        <a:xfrm>
          <a:off x="6712027" y="6225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18163</xdr:rowOff>
    </xdr:from>
    <xdr:ext cx="469744" cy="259045"/>
    <xdr:sp macro="" textlink="">
      <xdr:nvSpPr>
        <xdr:cNvPr id="139" name="n_4aveValue【道路】&#10;一人当たり延長"/>
        <xdr:cNvSpPr txBox="1"/>
      </xdr:nvSpPr>
      <xdr:spPr>
        <a:xfrm>
          <a:off x="5937327" y="6220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39397</xdr:rowOff>
    </xdr:from>
    <xdr:ext cx="469744" cy="259045"/>
    <xdr:sp macro="" textlink="">
      <xdr:nvSpPr>
        <xdr:cNvPr id="140" name="n_1mainValue【道路】&#10;一人当たり延長"/>
        <xdr:cNvSpPr txBox="1"/>
      </xdr:nvSpPr>
      <xdr:spPr>
        <a:xfrm>
          <a:off x="8271587" y="6577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45524</xdr:rowOff>
    </xdr:from>
    <xdr:ext cx="469744" cy="259045"/>
    <xdr:sp macro="" textlink="">
      <xdr:nvSpPr>
        <xdr:cNvPr id="141" name="n_2mainValue【道路】&#10;一人当たり延長"/>
        <xdr:cNvSpPr txBox="1"/>
      </xdr:nvSpPr>
      <xdr:spPr>
        <a:xfrm>
          <a:off x="7509587" y="6583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51924</xdr:rowOff>
    </xdr:from>
    <xdr:ext cx="469744" cy="259045"/>
    <xdr:sp macro="" textlink="">
      <xdr:nvSpPr>
        <xdr:cNvPr id="142" name="n_3mainValue【道路】&#10;一人当たり延長"/>
        <xdr:cNvSpPr txBox="1"/>
      </xdr:nvSpPr>
      <xdr:spPr>
        <a:xfrm>
          <a:off x="6712027" y="6589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58691</xdr:rowOff>
    </xdr:from>
    <xdr:ext cx="469744" cy="259045"/>
    <xdr:sp macro="" textlink="">
      <xdr:nvSpPr>
        <xdr:cNvPr id="143" name="n_4mainValue【道路】&#10;一人当たり延長"/>
        <xdr:cNvSpPr txBox="1"/>
      </xdr:nvSpPr>
      <xdr:spPr>
        <a:xfrm>
          <a:off x="5937327" y="6596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4" name="正方形/長方形 143"/>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5" name="正方形/長方形 144"/>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6" name="正方形/長方形 145"/>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7" name="正方形/長方形 146"/>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8" name="正方形/長方形 147"/>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9" name="正方形/長方形 148"/>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0" name="正方形/長方形 149"/>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1" name="正方形/長方形 150"/>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2" name="テキスト ボックス 151"/>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3" name="直線コネクタ 152"/>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4" name="テキスト ボックス 153"/>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5" name="直線コネクタ 154"/>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6" name="テキスト ボックス 155"/>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7" name="直線コネクタ 156"/>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8" name="テキスト ボックス 157"/>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9" name="直線コネクタ 158"/>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0" name="テキスト ボックス 159"/>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1" name="直線コネクタ 160"/>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2" name="テキスト ボックス 161"/>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3" name="直線コネクタ 162"/>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4" name="テキスト ボックス 163"/>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5" name="直線コネクタ 164"/>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6" name="テキスト ボックス 165"/>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7" name="【橋りょう・トンネル】&#10;有形固定資産減価償却率グラフ枠"/>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51435</xdr:rowOff>
    </xdr:from>
    <xdr:to>
      <xdr:col>24</xdr:col>
      <xdr:colOff>62865</xdr:colOff>
      <xdr:row>63</xdr:row>
      <xdr:rowOff>28575</xdr:rowOff>
    </xdr:to>
    <xdr:cxnSp macro="">
      <xdr:nvCxnSpPr>
        <xdr:cNvPr id="168" name="直線コネクタ 167"/>
        <xdr:cNvCxnSpPr/>
      </xdr:nvCxnSpPr>
      <xdr:spPr>
        <a:xfrm flipV="1">
          <a:off x="4086225" y="9271635"/>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32402</xdr:rowOff>
    </xdr:from>
    <xdr:ext cx="405111" cy="259045"/>
    <xdr:sp macro="" textlink="">
      <xdr:nvSpPr>
        <xdr:cNvPr id="169" name="【橋りょう・トンネル】&#10;有形固定資産減価償却率最小値テキスト"/>
        <xdr:cNvSpPr txBox="1"/>
      </xdr:nvSpPr>
      <xdr:spPr>
        <a:xfrm>
          <a:off x="4124960" y="10593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28575</xdr:rowOff>
    </xdr:from>
    <xdr:to>
      <xdr:col>24</xdr:col>
      <xdr:colOff>152400</xdr:colOff>
      <xdr:row>63</xdr:row>
      <xdr:rowOff>28575</xdr:rowOff>
    </xdr:to>
    <xdr:cxnSp macro="">
      <xdr:nvCxnSpPr>
        <xdr:cNvPr id="170" name="直線コネクタ 169"/>
        <xdr:cNvCxnSpPr/>
      </xdr:nvCxnSpPr>
      <xdr:spPr>
        <a:xfrm>
          <a:off x="4020820" y="105898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169562</xdr:rowOff>
    </xdr:from>
    <xdr:ext cx="405111" cy="259045"/>
    <xdr:sp macro="" textlink="">
      <xdr:nvSpPr>
        <xdr:cNvPr id="171" name="【橋りょう・トンネル】&#10;有形固定資産減価償却率最大値テキスト"/>
        <xdr:cNvSpPr txBox="1"/>
      </xdr:nvSpPr>
      <xdr:spPr>
        <a:xfrm>
          <a:off x="4124960" y="9054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51435</xdr:rowOff>
    </xdr:from>
    <xdr:to>
      <xdr:col>24</xdr:col>
      <xdr:colOff>152400</xdr:colOff>
      <xdr:row>55</xdr:row>
      <xdr:rowOff>51435</xdr:rowOff>
    </xdr:to>
    <xdr:cxnSp macro="">
      <xdr:nvCxnSpPr>
        <xdr:cNvPr id="172" name="直線コネクタ 171"/>
        <xdr:cNvCxnSpPr/>
      </xdr:nvCxnSpPr>
      <xdr:spPr>
        <a:xfrm>
          <a:off x="4020820" y="927163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160037</xdr:rowOff>
    </xdr:from>
    <xdr:ext cx="405111" cy="259045"/>
    <xdr:sp macro="" textlink="">
      <xdr:nvSpPr>
        <xdr:cNvPr id="173" name="【橋りょう・トンネル】&#10;有形固定資産減価償却率平均値テキスト"/>
        <xdr:cNvSpPr txBox="1"/>
      </xdr:nvSpPr>
      <xdr:spPr>
        <a:xfrm>
          <a:off x="4124960" y="100507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10160</xdr:rowOff>
    </xdr:from>
    <xdr:to>
      <xdr:col>24</xdr:col>
      <xdr:colOff>114300</xdr:colOff>
      <xdr:row>60</xdr:row>
      <xdr:rowOff>111760</xdr:rowOff>
    </xdr:to>
    <xdr:sp macro="" textlink="">
      <xdr:nvSpPr>
        <xdr:cNvPr id="174" name="フローチャート: 判断 173"/>
        <xdr:cNvSpPr/>
      </xdr:nvSpPr>
      <xdr:spPr>
        <a:xfrm>
          <a:off x="4036060" y="1006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162560</xdr:rowOff>
    </xdr:from>
    <xdr:to>
      <xdr:col>20</xdr:col>
      <xdr:colOff>38100</xdr:colOff>
      <xdr:row>60</xdr:row>
      <xdr:rowOff>92710</xdr:rowOff>
    </xdr:to>
    <xdr:sp macro="" textlink="">
      <xdr:nvSpPr>
        <xdr:cNvPr id="175" name="フローチャート: 判断 174"/>
        <xdr:cNvSpPr/>
      </xdr:nvSpPr>
      <xdr:spPr>
        <a:xfrm>
          <a:off x="3312160" y="100533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137795</xdr:rowOff>
    </xdr:from>
    <xdr:to>
      <xdr:col>15</xdr:col>
      <xdr:colOff>101600</xdr:colOff>
      <xdr:row>60</xdr:row>
      <xdr:rowOff>67945</xdr:rowOff>
    </xdr:to>
    <xdr:sp macro="" textlink="">
      <xdr:nvSpPr>
        <xdr:cNvPr id="176" name="フローチャート: 判断 175"/>
        <xdr:cNvSpPr/>
      </xdr:nvSpPr>
      <xdr:spPr>
        <a:xfrm>
          <a:off x="2514600" y="100285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126365</xdr:rowOff>
    </xdr:from>
    <xdr:to>
      <xdr:col>10</xdr:col>
      <xdr:colOff>165100</xdr:colOff>
      <xdr:row>60</xdr:row>
      <xdr:rowOff>56515</xdr:rowOff>
    </xdr:to>
    <xdr:sp macro="" textlink="">
      <xdr:nvSpPr>
        <xdr:cNvPr id="177" name="フローチャート: 判断 176"/>
        <xdr:cNvSpPr/>
      </xdr:nvSpPr>
      <xdr:spPr>
        <a:xfrm>
          <a:off x="1739900" y="100171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99695</xdr:rowOff>
    </xdr:from>
    <xdr:to>
      <xdr:col>6</xdr:col>
      <xdr:colOff>38100</xdr:colOff>
      <xdr:row>60</xdr:row>
      <xdr:rowOff>29845</xdr:rowOff>
    </xdr:to>
    <xdr:sp macro="" textlink="">
      <xdr:nvSpPr>
        <xdr:cNvPr id="178" name="フローチャート: 判断 177"/>
        <xdr:cNvSpPr/>
      </xdr:nvSpPr>
      <xdr:spPr>
        <a:xfrm>
          <a:off x="965200" y="999045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9" name="テキスト ボックス 178"/>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0" name="テキスト ボックス 179"/>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1" name="テキスト ボックス 180"/>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2" name="テキスト ボックス 181"/>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3" name="テキスト ボックス 182"/>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17780</xdr:rowOff>
    </xdr:from>
    <xdr:to>
      <xdr:col>24</xdr:col>
      <xdr:colOff>114300</xdr:colOff>
      <xdr:row>58</xdr:row>
      <xdr:rowOff>119380</xdr:rowOff>
    </xdr:to>
    <xdr:sp macro="" textlink="">
      <xdr:nvSpPr>
        <xdr:cNvPr id="184" name="楕円 183"/>
        <xdr:cNvSpPr/>
      </xdr:nvSpPr>
      <xdr:spPr>
        <a:xfrm>
          <a:off x="4036060" y="974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40657</xdr:rowOff>
    </xdr:from>
    <xdr:ext cx="405111" cy="259045"/>
    <xdr:sp macro="" textlink="">
      <xdr:nvSpPr>
        <xdr:cNvPr id="185" name="【橋りょう・トンネル】&#10;有形固定資産減価償却率該当値テキスト"/>
        <xdr:cNvSpPr txBox="1"/>
      </xdr:nvSpPr>
      <xdr:spPr>
        <a:xfrm>
          <a:off x="4124960" y="959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170180</xdr:rowOff>
    </xdr:from>
    <xdr:to>
      <xdr:col>20</xdr:col>
      <xdr:colOff>38100</xdr:colOff>
      <xdr:row>58</xdr:row>
      <xdr:rowOff>100330</xdr:rowOff>
    </xdr:to>
    <xdr:sp macro="" textlink="">
      <xdr:nvSpPr>
        <xdr:cNvPr id="186" name="楕円 185"/>
        <xdr:cNvSpPr/>
      </xdr:nvSpPr>
      <xdr:spPr>
        <a:xfrm>
          <a:off x="3312160" y="97256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49530</xdr:rowOff>
    </xdr:from>
    <xdr:to>
      <xdr:col>24</xdr:col>
      <xdr:colOff>63500</xdr:colOff>
      <xdr:row>58</xdr:row>
      <xdr:rowOff>68580</xdr:rowOff>
    </xdr:to>
    <xdr:cxnSp macro="">
      <xdr:nvCxnSpPr>
        <xdr:cNvPr id="187" name="直線コネクタ 186"/>
        <xdr:cNvCxnSpPr/>
      </xdr:nvCxnSpPr>
      <xdr:spPr>
        <a:xfrm>
          <a:off x="3355340" y="9772650"/>
          <a:ext cx="73152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166370</xdr:rowOff>
    </xdr:from>
    <xdr:to>
      <xdr:col>15</xdr:col>
      <xdr:colOff>101600</xdr:colOff>
      <xdr:row>58</xdr:row>
      <xdr:rowOff>96520</xdr:rowOff>
    </xdr:to>
    <xdr:sp macro="" textlink="">
      <xdr:nvSpPr>
        <xdr:cNvPr id="188" name="楕円 187"/>
        <xdr:cNvSpPr/>
      </xdr:nvSpPr>
      <xdr:spPr>
        <a:xfrm>
          <a:off x="2514600" y="97218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45720</xdr:rowOff>
    </xdr:from>
    <xdr:to>
      <xdr:col>19</xdr:col>
      <xdr:colOff>177800</xdr:colOff>
      <xdr:row>58</xdr:row>
      <xdr:rowOff>49530</xdr:rowOff>
    </xdr:to>
    <xdr:cxnSp macro="">
      <xdr:nvCxnSpPr>
        <xdr:cNvPr id="189" name="直線コネクタ 188"/>
        <xdr:cNvCxnSpPr/>
      </xdr:nvCxnSpPr>
      <xdr:spPr>
        <a:xfrm>
          <a:off x="2565400" y="9768840"/>
          <a:ext cx="78994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10160</xdr:rowOff>
    </xdr:from>
    <xdr:to>
      <xdr:col>10</xdr:col>
      <xdr:colOff>165100</xdr:colOff>
      <xdr:row>58</xdr:row>
      <xdr:rowOff>111760</xdr:rowOff>
    </xdr:to>
    <xdr:sp macro="" textlink="">
      <xdr:nvSpPr>
        <xdr:cNvPr id="190" name="楕円 189"/>
        <xdr:cNvSpPr/>
      </xdr:nvSpPr>
      <xdr:spPr>
        <a:xfrm>
          <a:off x="1739900" y="973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45720</xdr:rowOff>
    </xdr:from>
    <xdr:to>
      <xdr:col>15</xdr:col>
      <xdr:colOff>50800</xdr:colOff>
      <xdr:row>58</xdr:row>
      <xdr:rowOff>60960</xdr:rowOff>
    </xdr:to>
    <xdr:cxnSp macro="">
      <xdr:nvCxnSpPr>
        <xdr:cNvPr id="191" name="直線コネクタ 190"/>
        <xdr:cNvCxnSpPr/>
      </xdr:nvCxnSpPr>
      <xdr:spPr>
        <a:xfrm flipV="1">
          <a:off x="1790700" y="9768840"/>
          <a:ext cx="7747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147320</xdr:rowOff>
    </xdr:from>
    <xdr:to>
      <xdr:col>6</xdr:col>
      <xdr:colOff>38100</xdr:colOff>
      <xdr:row>58</xdr:row>
      <xdr:rowOff>77470</xdr:rowOff>
    </xdr:to>
    <xdr:sp macro="" textlink="">
      <xdr:nvSpPr>
        <xdr:cNvPr id="192" name="楕円 191"/>
        <xdr:cNvSpPr/>
      </xdr:nvSpPr>
      <xdr:spPr>
        <a:xfrm>
          <a:off x="965200" y="97028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26670</xdr:rowOff>
    </xdr:from>
    <xdr:to>
      <xdr:col>10</xdr:col>
      <xdr:colOff>114300</xdr:colOff>
      <xdr:row>58</xdr:row>
      <xdr:rowOff>60960</xdr:rowOff>
    </xdr:to>
    <xdr:cxnSp macro="">
      <xdr:nvCxnSpPr>
        <xdr:cNvPr id="193" name="直線コネクタ 192"/>
        <xdr:cNvCxnSpPr/>
      </xdr:nvCxnSpPr>
      <xdr:spPr>
        <a:xfrm>
          <a:off x="1008380" y="9749790"/>
          <a:ext cx="78232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83837</xdr:rowOff>
    </xdr:from>
    <xdr:ext cx="405111" cy="259045"/>
    <xdr:sp macro="" textlink="">
      <xdr:nvSpPr>
        <xdr:cNvPr id="194" name="n_1aveValue【橋りょう・トンネル】&#10;有形固定資産減価償却率"/>
        <xdr:cNvSpPr txBox="1"/>
      </xdr:nvSpPr>
      <xdr:spPr>
        <a:xfrm>
          <a:off x="3170564" y="10142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59072</xdr:rowOff>
    </xdr:from>
    <xdr:ext cx="405111" cy="259045"/>
    <xdr:sp macro="" textlink="">
      <xdr:nvSpPr>
        <xdr:cNvPr id="195" name="n_2aveValue【橋りょう・トンネル】&#10;有形固定資産減価償却率"/>
        <xdr:cNvSpPr txBox="1"/>
      </xdr:nvSpPr>
      <xdr:spPr>
        <a:xfrm>
          <a:off x="2385704" y="10117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47642</xdr:rowOff>
    </xdr:from>
    <xdr:ext cx="405111" cy="259045"/>
    <xdr:sp macro="" textlink="">
      <xdr:nvSpPr>
        <xdr:cNvPr id="196" name="n_3aveValue【橋りょう・トンネル】&#10;有形固定資産減価償却率"/>
        <xdr:cNvSpPr txBox="1"/>
      </xdr:nvSpPr>
      <xdr:spPr>
        <a:xfrm>
          <a:off x="1611004" y="10106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20972</xdr:rowOff>
    </xdr:from>
    <xdr:ext cx="405111" cy="259045"/>
    <xdr:sp macro="" textlink="">
      <xdr:nvSpPr>
        <xdr:cNvPr id="197" name="n_4aveValue【橋りょう・トンネル】&#10;有形固定資産減価償却率"/>
        <xdr:cNvSpPr txBox="1"/>
      </xdr:nvSpPr>
      <xdr:spPr>
        <a:xfrm>
          <a:off x="836304" y="10079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116857</xdr:rowOff>
    </xdr:from>
    <xdr:ext cx="405111" cy="259045"/>
    <xdr:sp macro="" textlink="">
      <xdr:nvSpPr>
        <xdr:cNvPr id="198" name="n_1mainValue【橋りょう・トンネル】&#10;有形固定資産減価償却率"/>
        <xdr:cNvSpPr txBox="1"/>
      </xdr:nvSpPr>
      <xdr:spPr>
        <a:xfrm>
          <a:off x="3170564" y="950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113047</xdr:rowOff>
    </xdr:from>
    <xdr:ext cx="405111" cy="259045"/>
    <xdr:sp macro="" textlink="">
      <xdr:nvSpPr>
        <xdr:cNvPr id="199" name="n_2mainValue【橋りょう・トンネル】&#10;有形固定資産減価償却率"/>
        <xdr:cNvSpPr txBox="1"/>
      </xdr:nvSpPr>
      <xdr:spPr>
        <a:xfrm>
          <a:off x="2385704" y="9500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128287</xdr:rowOff>
    </xdr:from>
    <xdr:ext cx="405111" cy="259045"/>
    <xdr:sp macro="" textlink="">
      <xdr:nvSpPr>
        <xdr:cNvPr id="200" name="n_3mainValue【橋りょう・トンネル】&#10;有形固定資産減価償却率"/>
        <xdr:cNvSpPr txBox="1"/>
      </xdr:nvSpPr>
      <xdr:spPr>
        <a:xfrm>
          <a:off x="1611004" y="951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93997</xdr:rowOff>
    </xdr:from>
    <xdr:ext cx="405111" cy="259045"/>
    <xdr:sp macro="" textlink="">
      <xdr:nvSpPr>
        <xdr:cNvPr id="201" name="n_4mainValue【橋りょう・トンネル】&#10;有形固定資産減価償却率"/>
        <xdr:cNvSpPr txBox="1"/>
      </xdr:nvSpPr>
      <xdr:spPr>
        <a:xfrm>
          <a:off x="836304" y="9481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2" name="正方形/長方形 201"/>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3" name="正方形/長方形 202"/>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4" name="正方形/長方形 203"/>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5" name="正方形/長方形 204"/>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6" name="正方形/長方形 205"/>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7" name="正方形/長方形 206"/>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8" name="正方形/長方形 207"/>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9" name="正方形/長方形 208"/>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0" name="テキスト ボックス 209"/>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1" name="直線コネクタ 210"/>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2" name="直線コネクタ 211"/>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3" name="テキスト ボックス 212"/>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4" name="直線コネクタ 213"/>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5" name="テキスト ボックス 214"/>
        <xdr:cNvSpPr txBox="1"/>
      </xdr:nvSpPr>
      <xdr:spPr>
        <a:xfrm>
          <a:off x="5299921" y="102933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6" name="直線コネクタ 215"/>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17" name="テキスト ボックス 216"/>
        <xdr:cNvSpPr txBox="1"/>
      </xdr:nvSpPr>
      <xdr:spPr>
        <a:xfrm>
          <a:off x="5299921" y="99199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8" name="直線コネクタ 217"/>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19" name="テキスト ボックス 218"/>
        <xdr:cNvSpPr txBox="1"/>
      </xdr:nvSpPr>
      <xdr:spPr>
        <a:xfrm>
          <a:off x="5299921" y="95504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0" name="直線コネクタ 219"/>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1" name="テキスト ボックス 220"/>
        <xdr:cNvSpPr txBox="1"/>
      </xdr:nvSpPr>
      <xdr:spPr>
        <a:xfrm>
          <a:off x="5299921" y="91770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3" name="テキスト ボックス 222"/>
        <xdr:cNvSpPr txBox="1"/>
      </xdr:nvSpPr>
      <xdr:spPr>
        <a:xfrm>
          <a:off x="5299921" y="88036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橋りょう・トンネル】&#10;一人当たり有形固定資産（償却資産）額グラフ枠"/>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21020</xdr:rowOff>
    </xdr:from>
    <xdr:to>
      <xdr:col>54</xdr:col>
      <xdr:colOff>189865</xdr:colOff>
      <xdr:row>64</xdr:row>
      <xdr:rowOff>71324</xdr:rowOff>
    </xdr:to>
    <xdr:cxnSp macro="">
      <xdr:nvCxnSpPr>
        <xdr:cNvPr id="225" name="直線コネクタ 224"/>
        <xdr:cNvCxnSpPr/>
      </xdr:nvCxnSpPr>
      <xdr:spPr>
        <a:xfrm flipV="1">
          <a:off x="9219565" y="9408860"/>
          <a:ext cx="0" cy="1391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75151</xdr:rowOff>
    </xdr:from>
    <xdr:ext cx="469744" cy="259045"/>
    <xdr:sp macro="" textlink="">
      <xdr:nvSpPr>
        <xdr:cNvPr id="226" name="【橋りょう・トンネル】&#10;一人当たり有形固定資産（償却資産）額最小値テキスト"/>
        <xdr:cNvSpPr txBox="1"/>
      </xdr:nvSpPr>
      <xdr:spPr>
        <a:xfrm>
          <a:off x="9258300" y="10804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71324</xdr:rowOff>
    </xdr:from>
    <xdr:to>
      <xdr:col>55</xdr:col>
      <xdr:colOff>88900</xdr:colOff>
      <xdr:row>64</xdr:row>
      <xdr:rowOff>71324</xdr:rowOff>
    </xdr:to>
    <xdr:cxnSp macro="">
      <xdr:nvCxnSpPr>
        <xdr:cNvPr id="227" name="直線コネクタ 226"/>
        <xdr:cNvCxnSpPr/>
      </xdr:nvCxnSpPr>
      <xdr:spPr>
        <a:xfrm>
          <a:off x="9154160" y="1080028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139147</xdr:rowOff>
    </xdr:from>
    <xdr:ext cx="599010" cy="259045"/>
    <xdr:sp macro="" textlink="">
      <xdr:nvSpPr>
        <xdr:cNvPr id="228" name="【橋りょう・トンネル】&#10;一人当たり有形固定資産（償却資産）額最大値テキスト"/>
        <xdr:cNvSpPr txBox="1"/>
      </xdr:nvSpPr>
      <xdr:spPr>
        <a:xfrm>
          <a:off x="9258300" y="9191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21020</xdr:rowOff>
    </xdr:from>
    <xdr:to>
      <xdr:col>55</xdr:col>
      <xdr:colOff>88900</xdr:colOff>
      <xdr:row>56</xdr:row>
      <xdr:rowOff>21020</xdr:rowOff>
    </xdr:to>
    <xdr:cxnSp macro="">
      <xdr:nvCxnSpPr>
        <xdr:cNvPr id="229" name="直線コネクタ 228"/>
        <xdr:cNvCxnSpPr/>
      </xdr:nvCxnSpPr>
      <xdr:spPr>
        <a:xfrm>
          <a:off x="9154160" y="94088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12703</xdr:rowOff>
    </xdr:from>
    <xdr:ext cx="534377" cy="259045"/>
    <xdr:sp macro="" textlink="">
      <xdr:nvSpPr>
        <xdr:cNvPr id="230" name="【橋りょう・トンネル】&#10;一人当たり有形固定資産（償却資産）額平均値テキスト"/>
        <xdr:cNvSpPr txBox="1"/>
      </xdr:nvSpPr>
      <xdr:spPr>
        <a:xfrm>
          <a:off x="9258300" y="102387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161276</xdr:rowOff>
    </xdr:from>
    <xdr:to>
      <xdr:col>55</xdr:col>
      <xdr:colOff>50800</xdr:colOff>
      <xdr:row>62</xdr:row>
      <xdr:rowOff>91426</xdr:rowOff>
    </xdr:to>
    <xdr:sp macro="" textlink="">
      <xdr:nvSpPr>
        <xdr:cNvPr id="231" name="フローチャート: 判断 230"/>
        <xdr:cNvSpPr/>
      </xdr:nvSpPr>
      <xdr:spPr>
        <a:xfrm>
          <a:off x="9192260" y="1038731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165653</xdr:rowOff>
    </xdr:from>
    <xdr:to>
      <xdr:col>50</xdr:col>
      <xdr:colOff>165100</xdr:colOff>
      <xdr:row>62</xdr:row>
      <xdr:rowOff>95803</xdr:rowOff>
    </xdr:to>
    <xdr:sp macro="" textlink="">
      <xdr:nvSpPr>
        <xdr:cNvPr id="232" name="フローチャート: 判断 231"/>
        <xdr:cNvSpPr/>
      </xdr:nvSpPr>
      <xdr:spPr>
        <a:xfrm>
          <a:off x="8445500" y="1039169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169429</xdr:rowOff>
    </xdr:from>
    <xdr:to>
      <xdr:col>46</xdr:col>
      <xdr:colOff>38100</xdr:colOff>
      <xdr:row>62</xdr:row>
      <xdr:rowOff>99579</xdr:rowOff>
    </xdr:to>
    <xdr:sp macro="" textlink="">
      <xdr:nvSpPr>
        <xdr:cNvPr id="233" name="フローチャート: 判断 232"/>
        <xdr:cNvSpPr/>
      </xdr:nvSpPr>
      <xdr:spPr>
        <a:xfrm>
          <a:off x="7670800" y="1039546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4830</xdr:rowOff>
    </xdr:from>
    <xdr:to>
      <xdr:col>41</xdr:col>
      <xdr:colOff>101600</xdr:colOff>
      <xdr:row>62</xdr:row>
      <xdr:rowOff>106430</xdr:rowOff>
    </xdr:to>
    <xdr:sp macro="" textlink="">
      <xdr:nvSpPr>
        <xdr:cNvPr id="234" name="フローチャート: 判断 233"/>
        <xdr:cNvSpPr/>
      </xdr:nvSpPr>
      <xdr:spPr>
        <a:xfrm>
          <a:off x="6873240" y="10398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168603</xdr:rowOff>
    </xdr:from>
    <xdr:to>
      <xdr:col>36</xdr:col>
      <xdr:colOff>165100</xdr:colOff>
      <xdr:row>62</xdr:row>
      <xdr:rowOff>98753</xdr:rowOff>
    </xdr:to>
    <xdr:sp macro="" textlink="">
      <xdr:nvSpPr>
        <xdr:cNvPr id="235" name="フローチャート: 判断 234"/>
        <xdr:cNvSpPr/>
      </xdr:nvSpPr>
      <xdr:spPr>
        <a:xfrm>
          <a:off x="6098540" y="1039464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33637</xdr:rowOff>
    </xdr:from>
    <xdr:to>
      <xdr:col>55</xdr:col>
      <xdr:colOff>50800</xdr:colOff>
      <xdr:row>63</xdr:row>
      <xdr:rowOff>135237</xdr:rowOff>
    </xdr:to>
    <xdr:sp macro="" textlink="">
      <xdr:nvSpPr>
        <xdr:cNvPr id="241" name="楕円 240"/>
        <xdr:cNvSpPr/>
      </xdr:nvSpPr>
      <xdr:spPr>
        <a:xfrm>
          <a:off x="9192260" y="1059495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12064</xdr:rowOff>
    </xdr:from>
    <xdr:ext cx="534377" cy="259045"/>
    <xdr:sp macro="" textlink="">
      <xdr:nvSpPr>
        <xdr:cNvPr id="242" name="【橋りょう・トンネル】&#10;一人当たり有形固定資産（償却資産）額該当値テキスト"/>
        <xdr:cNvSpPr txBox="1"/>
      </xdr:nvSpPr>
      <xdr:spPr>
        <a:xfrm>
          <a:off x="9258300" y="10573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36704</xdr:rowOff>
    </xdr:from>
    <xdr:to>
      <xdr:col>50</xdr:col>
      <xdr:colOff>165100</xdr:colOff>
      <xdr:row>63</xdr:row>
      <xdr:rowOff>138304</xdr:rowOff>
    </xdr:to>
    <xdr:sp macro="" textlink="">
      <xdr:nvSpPr>
        <xdr:cNvPr id="243" name="楕円 242"/>
        <xdr:cNvSpPr/>
      </xdr:nvSpPr>
      <xdr:spPr>
        <a:xfrm>
          <a:off x="8445500" y="10598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84437</xdr:rowOff>
    </xdr:from>
    <xdr:to>
      <xdr:col>55</xdr:col>
      <xdr:colOff>0</xdr:colOff>
      <xdr:row>63</xdr:row>
      <xdr:rowOff>87504</xdr:rowOff>
    </xdr:to>
    <xdr:cxnSp macro="">
      <xdr:nvCxnSpPr>
        <xdr:cNvPr id="244" name="直線コネクタ 243"/>
        <xdr:cNvCxnSpPr/>
      </xdr:nvCxnSpPr>
      <xdr:spPr>
        <a:xfrm flipV="1">
          <a:off x="8496300" y="10645757"/>
          <a:ext cx="723900" cy="3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42552</xdr:rowOff>
    </xdr:from>
    <xdr:to>
      <xdr:col>46</xdr:col>
      <xdr:colOff>38100</xdr:colOff>
      <xdr:row>63</xdr:row>
      <xdr:rowOff>144152</xdr:rowOff>
    </xdr:to>
    <xdr:sp macro="" textlink="">
      <xdr:nvSpPr>
        <xdr:cNvPr id="245" name="楕円 244"/>
        <xdr:cNvSpPr/>
      </xdr:nvSpPr>
      <xdr:spPr>
        <a:xfrm>
          <a:off x="7670800" y="1060387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87504</xdr:rowOff>
    </xdr:from>
    <xdr:to>
      <xdr:col>50</xdr:col>
      <xdr:colOff>114300</xdr:colOff>
      <xdr:row>63</xdr:row>
      <xdr:rowOff>93352</xdr:rowOff>
    </xdr:to>
    <xdr:cxnSp macro="">
      <xdr:nvCxnSpPr>
        <xdr:cNvPr id="246" name="直線コネクタ 245"/>
        <xdr:cNvCxnSpPr/>
      </xdr:nvCxnSpPr>
      <xdr:spPr>
        <a:xfrm flipV="1">
          <a:off x="7713980" y="10648824"/>
          <a:ext cx="782320" cy="5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58425</xdr:rowOff>
    </xdr:from>
    <xdr:to>
      <xdr:col>41</xdr:col>
      <xdr:colOff>101600</xdr:colOff>
      <xdr:row>63</xdr:row>
      <xdr:rowOff>160025</xdr:rowOff>
    </xdr:to>
    <xdr:sp macro="" textlink="">
      <xdr:nvSpPr>
        <xdr:cNvPr id="247" name="楕円 246"/>
        <xdr:cNvSpPr/>
      </xdr:nvSpPr>
      <xdr:spPr>
        <a:xfrm>
          <a:off x="6873240" y="10619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93352</xdr:rowOff>
    </xdr:from>
    <xdr:to>
      <xdr:col>45</xdr:col>
      <xdr:colOff>177800</xdr:colOff>
      <xdr:row>63</xdr:row>
      <xdr:rowOff>109225</xdr:rowOff>
    </xdr:to>
    <xdr:cxnSp macro="">
      <xdr:nvCxnSpPr>
        <xdr:cNvPr id="248" name="直線コネクタ 247"/>
        <xdr:cNvCxnSpPr/>
      </xdr:nvCxnSpPr>
      <xdr:spPr>
        <a:xfrm flipV="1">
          <a:off x="6924040" y="10654672"/>
          <a:ext cx="789940" cy="15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58509</xdr:rowOff>
    </xdr:from>
    <xdr:to>
      <xdr:col>36</xdr:col>
      <xdr:colOff>165100</xdr:colOff>
      <xdr:row>63</xdr:row>
      <xdr:rowOff>160109</xdr:rowOff>
    </xdr:to>
    <xdr:sp macro="" textlink="">
      <xdr:nvSpPr>
        <xdr:cNvPr id="249" name="楕円 248"/>
        <xdr:cNvSpPr/>
      </xdr:nvSpPr>
      <xdr:spPr>
        <a:xfrm>
          <a:off x="6098540" y="10619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109225</xdr:rowOff>
    </xdr:from>
    <xdr:to>
      <xdr:col>41</xdr:col>
      <xdr:colOff>50800</xdr:colOff>
      <xdr:row>63</xdr:row>
      <xdr:rowOff>109309</xdr:rowOff>
    </xdr:to>
    <xdr:cxnSp macro="">
      <xdr:nvCxnSpPr>
        <xdr:cNvPr id="250" name="直線コネクタ 249"/>
        <xdr:cNvCxnSpPr/>
      </xdr:nvCxnSpPr>
      <xdr:spPr>
        <a:xfrm flipV="1">
          <a:off x="6149340" y="10670545"/>
          <a:ext cx="774700" cy="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60</xdr:row>
      <xdr:rowOff>112330</xdr:rowOff>
    </xdr:from>
    <xdr:ext cx="534377" cy="259045"/>
    <xdr:sp macro="" textlink="">
      <xdr:nvSpPr>
        <xdr:cNvPr id="251" name="n_1aveValue【橋りょう・トンネル】&#10;一人当たり有形固定資産（償却資産）額"/>
        <xdr:cNvSpPr txBox="1"/>
      </xdr:nvSpPr>
      <xdr:spPr>
        <a:xfrm>
          <a:off x="8239271" y="10170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60</xdr:row>
      <xdr:rowOff>116106</xdr:rowOff>
    </xdr:from>
    <xdr:ext cx="534377" cy="259045"/>
    <xdr:sp macro="" textlink="">
      <xdr:nvSpPr>
        <xdr:cNvPr id="252" name="n_2aveValue【橋りょう・トンネル】&#10;一人当たり有形固定資産（償却資産）額"/>
        <xdr:cNvSpPr txBox="1"/>
      </xdr:nvSpPr>
      <xdr:spPr>
        <a:xfrm>
          <a:off x="7477271" y="10174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60</xdr:row>
      <xdr:rowOff>122957</xdr:rowOff>
    </xdr:from>
    <xdr:ext cx="534377" cy="259045"/>
    <xdr:sp macro="" textlink="">
      <xdr:nvSpPr>
        <xdr:cNvPr id="253" name="n_3aveValue【橋りょう・トンネル】&#10;一人当たり有形固定資産（償却資産）額"/>
        <xdr:cNvSpPr txBox="1"/>
      </xdr:nvSpPr>
      <xdr:spPr>
        <a:xfrm>
          <a:off x="6702571" y="10181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60</xdr:row>
      <xdr:rowOff>115280</xdr:rowOff>
    </xdr:from>
    <xdr:ext cx="534377" cy="259045"/>
    <xdr:sp macro="" textlink="">
      <xdr:nvSpPr>
        <xdr:cNvPr id="254" name="n_4aveValue【橋りょう・トンネル】&#10;一人当たり有形固定資産（償却資産）額"/>
        <xdr:cNvSpPr txBox="1"/>
      </xdr:nvSpPr>
      <xdr:spPr>
        <a:xfrm>
          <a:off x="5905011" y="10173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63</xdr:row>
      <xdr:rowOff>129431</xdr:rowOff>
    </xdr:from>
    <xdr:ext cx="534377" cy="259045"/>
    <xdr:sp macro="" textlink="">
      <xdr:nvSpPr>
        <xdr:cNvPr id="255" name="n_1mainValue【橋りょう・トンネル】&#10;一人当たり有形固定資産（償却資産）額"/>
        <xdr:cNvSpPr txBox="1"/>
      </xdr:nvSpPr>
      <xdr:spPr>
        <a:xfrm>
          <a:off x="8239271" y="10690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135279</xdr:rowOff>
    </xdr:from>
    <xdr:ext cx="534377" cy="259045"/>
    <xdr:sp macro="" textlink="">
      <xdr:nvSpPr>
        <xdr:cNvPr id="256" name="n_2mainValue【橋りょう・トンネル】&#10;一人当たり有形固定資産（償却資産）額"/>
        <xdr:cNvSpPr txBox="1"/>
      </xdr:nvSpPr>
      <xdr:spPr>
        <a:xfrm>
          <a:off x="7477271" y="10696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63</xdr:row>
      <xdr:rowOff>151152</xdr:rowOff>
    </xdr:from>
    <xdr:ext cx="534377" cy="259045"/>
    <xdr:sp macro="" textlink="">
      <xdr:nvSpPr>
        <xdr:cNvPr id="257" name="n_3mainValue【橋りょう・トンネル】&#10;一人当たり有形固定資産（償却資産）額"/>
        <xdr:cNvSpPr txBox="1"/>
      </xdr:nvSpPr>
      <xdr:spPr>
        <a:xfrm>
          <a:off x="6702571" y="10712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63</xdr:row>
      <xdr:rowOff>151236</xdr:rowOff>
    </xdr:from>
    <xdr:ext cx="534377" cy="259045"/>
    <xdr:sp macro="" textlink="">
      <xdr:nvSpPr>
        <xdr:cNvPr id="258" name="n_4mainValue【橋りょう・トンネル】&#10;一人当たり有形固定資産（償却資産）額"/>
        <xdr:cNvSpPr txBox="1"/>
      </xdr:nvSpPr>
      <xdr:spPr>
        <a:xfrm>
          <a:off x="5905011" y="10712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0" name="直線コネクタ 269"/>
        <xdr:cNvCxnSpPr/>
      </xdr:nvCxnSpPr>
      <xdr:spPr>
        <a:xfrm>
          <a:off x="67056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71" name="テキスト ボックス 270"/>
        <xdr:cNvSpPr txBox="1"/>
      </xdr:nvSpPr>
      <xdr:spPr>
        <a:xfrm>
          <a:off x="336081" y="1444354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2" name="直線コネクタ 271"/>
        <xdr:cNvCxnSpPr/>
      </xdr:nvCxnSpPr>
      <xdr:spPr>
        <a:xfrm>
          <a:off x="67056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3" name="テキスト ボックス 272"/>
        <xdr:cNvSpPr txBox="1"/>
      </xdr:nvSpPr>
      <xdr:spPr>
        <a:xfrm>
          <a:off x="33608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4" name="直線コネクタ 273"/>
        <xdr:cNvCxnSpPr/>
      </xdr:nvCxnSpPr>
      <xdr:spPr>
        <a:xfrm>
          <a:off x="67056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5" name="テキスト ボックス 274"/>
        <xdr:cNvSpPr txBox="1"/>
      </xdr:nvSpPr>
      <xdr:spPr>
        <a:xfrm>
          <a:off x="33608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6" name="直線コネクタ 275"/>
        <xdr:cNvCxnSpPr/>
      </xdr:nvCxnSpPr>
      <xdr:spPr>
        <a:xfrm>
          <a:off x="67056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7" name="テキスト ボックス 276"/>
        <xdr:cNvSpPr txBox="1"/>
      </xdr:nvSpPr>
      <xdr:spPr>
        <a:xfrm>
          <a:off x="33608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78" name="直線コネクタ 277"/>
        <xdr:cNvCxnSpPr/>
      </xdr:nvCxnSpPr>
      <xdr:spPr>
        <a:xfrm>
          <a:off x="67056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79" name="テキスト ボックス 278"/>
        <xdr:cNvSpPr txBox="1"/>
      </xdr:nvSpPr>
      <xdr:spPr>
        <a:xfrm>
          <a:off x="33608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0" name="直線コネクタ 279"/>
        <xdr:cNvCxnSpPr/>
      </xdr:nvCxnSpPr>
      <xdr:spPr>
        <a:xfrm>
          <a:off x="67056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81" name="テキスト ボックス 280"/>
        <xdr:cNvSpPr txBox="1"/>
      </xdr:nvSpPr>
      <xdr:spPr>
        <a:xfrm>
          <a:off x="336081" y="1284878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2" name="直線コネクタ 281"/>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3" name="テキスト ボックス 282"/>
        <xdr:cNvSpPr txBox="1"/>
      </xdr:nvSpPr>
      <xdr:spPr>
        <a:xfrm>
          <a:off x="33608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4" name="【公営住宅】&#10;有形固定資産減価償却率グラフ枠"/>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127907</xdr:rowOff>
    </xdr:from>
    <xdr:to>
      <xdr:col>24</xdr:col>
      <xdr:colOff>62865</xdr:colOff>
      <xdr:row>85</xdr:row>
      <xdr:rowOff>137705</xdr:rowOff>
    </xdr:to>
    <xdr:cxnSp macro="">
      <xdr:nvCxnSpPr>
        <xdr:cNvPr id="285" name="直線コネクタ 284"/>
        <xdr:cNvCxnSpPr/>
      </xdr:nvCxnSpPr>
      <xdr:spPr>
        <a:xfrm flipV="1">
          <a:off x="4086225" y="13036187"/>
          <a:ext cx="0" cy="1350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141532</xdr:rowOff>
    </xdr:from>
    <xdr:ext cx="405111" cy="259045"/>
    <xdr:sp macro="" textlink="">
      <xdr:nvSpPr>
        <xdr:cNvPr id="286" name="【公営住宅】&#10;有形固定資産減価償却率最小値テキスト"/>
        <xdr:cNvSpPr txBox="1"/>
      </xdr:nvSpPr>
      <xdr:spPr>
        <a:xfrm>
          <a:off x="4124960" y="1439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137705</xdr:rowOff>
    </xdr:from>
    <xdr:to>
      <xdr:col>24</xdr:col>
      <xdr:colOff>152400</xdr:colOff>
      <xdr:row>85</xdr:row>
      <xdr:rowOff>137705</xdr:rowOff>
    </xdr:to>
    <xdr:cxnSp macro="">
      <xdr:nvCxnSpPr>
        <xdr:cNvPr id="287" name="直線コネクタ 286"/>
        <xdr:cNvCxnSpPr/>
      </xdr:nvCxnSpPr>
      <xdr:spPr>
        <a:xfrm>
          <a:off x="4020820" y="143871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74584</xdr:rowOff>
    </xdr:from>
    <xdr:ext cx="405111" cy="259045"/>
    <xdr:sp macro="" textlink="">
      <xdr:nvSpPr>
        <xdr:cNvPr id="288" name="【公営住宅】&#10;有形固定資産減価償却率最大値テキスト"/>
        <xdr:cNvSpPr txBox="1"/>
      </xdr:nvSpPr>
      <xdr:spPr>
        <a:xfrm>
          <a:off x="4124960" y="12815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127907</xdr:rowOff>
    </xdr:from>
    <xdr:to>
      <xdr:col>24</xdr:col>
      <xdr:colOff>152400</xdr:colOff>
      <xdr:row>77</xdr:row>
      <xdr:rowOff>127907</xdr:rowOff>
    </xdr:to>
    <xdr:cxnSp macro="">
      <xdr:nvCxnSpPr>
        <xdr:cNvPr id="289" name="直線コネクタ 288"/>
        <xdr:cNvCxnSpPr/>
      </xdr:nvCxnSpPr>
      <xdr:spPr>
        <a:xfrm>
          <a:off x="4020820" y="1303618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134275</xdr:rowOff>
    </xdr:from>
    <xdr:ext cx="405111" cy="259045"/>
    <xdr:sp macro="" textlink="">
      <xdr:nvSpPr>
        <xdr:cNvPr id="290" name="【公営住宅】&#10;有形固定資産減価償却率平均値テキスト"/>
        <xdr:cNvSpPr txBox="1"/>
      </xdr:nvSpPr>
      <xdr:spPr>
        <a:xfrm>
          <a:off x="4124960" y="137131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111398</xdr:rowOff>
    </xdr:from>
    <xdr:to>
      <xdr:col>24</xdr:col>
      <xdr:colOff>114300</xdr:colOff>
      <xdr:row>83</xdr:row>
      <xdr:rowOff>41548</xdr:rowOff>
    </xdr:to>
    <xdr:sp macro="" textlink="">
      <xdr:nvSpPr>
        <xdr:cNvPr id="291" name="フローチャート: 判断 290"/>
        <xdr:cNvSpPr/>
      </xdr:nvSpPr>
      <xdr:spPr>
        <a:xfrm>
          <a:off x="4036060" y="1385787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75474</xdr:rowOff>
    </xdr:from>
    <xdr:to>
      <xdr:col>20</xdr:col>
      <xdr:colOff>38100</xdr:colOff>
      <xdr:row>83</xdr:row>
      <xdr:rowOff>5624</xdr:rowOff>
    </xdr:to>
    <xdr:sp macro="" textlink="">
      <xdr:nvSpPr>
        <xdr:cNvPr id="292" name="フローチャート: 判断 291"/>
        <xdr:cNvSpPr/>
      </xdr:nvSpPr>
      <xdr:spPr>
        <a:xfrm>
          <a:off x="3312160" y="1382195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39551</xdr:rowOff>
    </xdr:from>
    <xdr:to>
      <xdr:col>15</xdr:col>
      <xdr:colOff>101600</xdr:colOff>
      <xdr:row>82</xdr:row>
      <xdr:rowOff>141151</xdr:rowOff>
    </xdr:to>
    <xdr:sp macro="" textlink="">
      <xdr:nvSpPr>
        <xdr:cNvPr id="293" name="フローチャート: 判断 292"/>
        <xdr:cNvSpPr/>
      </xdr:nvSpPr>
      <xdr:spPr>
        <a:xfrm>
          <a:off x="2514600" y="13786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6894</xdr:rowOff>
    </xdr:from>
    <xdr:to>
      <xdr:col>10</xdr:col>
      <xdr:colOff>165100</xdr:colOff>
      <xdr:row>82</xdr:row>
      <xdr:rowOff>108494</xdr:rowOff>
    </xdr:to>
    <xdr:sp macro="" textlink="">
      <xdr:nvSpPr>
        <xdr:cNvPr id="294" name="フローチャート: 判断 293"/>
        <xdr:cNvSpPr/>
      </xdr:nvSpPr>
      <xdr:spPr>
        <a:xfrm>
          <a:off x="1739900" y="13753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142421</xdr:rowOff>
    </xdr:from>
    <xdr:to>
      <xdr:col>6</xdr:col>
      <xdr:colOff>38100</xdr:colOff>
      <xdr:row>82</xdr:row>
      <xdr:rowOff>72571</xdr:rowOff>
    </xdr:to>
    <xdr:sp macro="" textlink="">
      <xdr:nvSpPr>
        <xdr:cNvPr id="295" name="フローチャート: 判断 294"/>
        <xdr:cNvSpPr/>
      </xdr:nvSpPr>
      <xdr:spPr>
        <a:xfrm>
          <a:off x="965200" y="1372126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6" name="テキスト ボックス 295"/>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7" name="テキスト ボックス 296"/>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8" name="テキスト ボックス 297"/>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9" name="テキスト ボックス 298"/>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0" name="テキスト ボックス 299"/>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134257</xdr:rowOff>
    </xdr:from>
    <xdr:to>
      <xdr:col>24</xdr:col>
      <xdr:colOff>114300</xdr:colOff>
      <xdr:row>83</xdr:row>
      <xdr:rowOff>64407</xdr:rowOff>
    </xdr:to>
    <xdr:sp macro="" textlink="">
      <xdr:nvSpPr>
        <xdr:cNvPr id="301" name="楕円 300"/>
        <xdr:cNvSpPr/>
      </xdr:nvSpPr>
      <xdr:spPr>
        <a:xfrm>
          <a:off x="4036060" y="1388073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112684</xdr:rowOff>
    </xdr:from>
    <xdr:ext cx="405111" cy="259045"/>
    <xdr:sp macro="" textlink="">
      <xdr:nvSpPr>
        <xdr:cNvPr id="302" name="【公営住宅】&#10;有形固定資産減価償却率該当値テキスト"/>
        <xdr:cNvSpPr txBox="1"/>
      </xdr:nvSpPr>
      <xdr:spPr>
        <a:xfrm>
          <a:off x="4124960" y="13859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85271</xdr:rowOff>
    </xdr:from>
    <xdr:to>
      <xdr:col>20</xdr:col>
      <xdr:colOff>38100</xdr:colOff>
      <xdr:row>83</xdr:row>
      <xdr:rowOff>15421</xdr:rowOff>
    </xdr:to>
    <xdr:sp macro="" textlink="">
      <xdr:nvSpPr>
        <xdr:cNvPr id="303" name="楕円 302"/>
        <xdr:cNvSpPr/>
      </xdr:nvSpPr>
      <xdr:spPr>
        <a:xfrm>
          <a:off x="3312160" y="1383175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136071</xdr:rowOff>
    </xdr:from>
    <xdr:to>
      <xdr:col>24</xdr:col>
      <xdr:colOff>63500</xdr:colOff>
      <xdr:row>83</xdr:row>
      <xdr:rowOff>13607</xdr:rowOff>
    </xdr:to>
    <xdr:cxnSp macro="">
      <xdr:nvCxnSpPr>
        <xdr:cNvPr id="304" name="直線コネクタ 303"/>
        <xdr:cNvCxnSpPr/>
      </xdr:nvCxnSpPr>
      <xdr:spPr>
        <a:xfrm>
          <a:off x="3355340" y="13882551"/>
          <a:ext cx="731520" cy="45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75474</xdr:rowOff>
    </xdr:from>
    <xdr:to>
      <xdr:col>15</xdr:col>
      <xdr:colOff>101600</xdr:colOff>
      <xdr:row>83</xdr:row>
      <xdr:rowOff>5624</xdr:rowOff>
    </xdr:to>
    <xdr:sp macro="" textlink="">
      <xdr:nvSpPr>
        <xdr:cNvPr id="305" name="楕円 304"/>
        <xdr:cNvSpPr/>
      </xdr:nvSpPr>
      <xdr:spPr>
        <a:xfrm>
          <a:off x="2514600" y="1382195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126274</xdr:rowOff>
    </xdr:from>
    <xdr:to>
      <xdr:col>19</xdr:col>
      <xdr:colOff>177800</xdr:colOff>
      <xdr:row>82</xdr:row>
      <xdr:rowOff>136071</xdr:rowOff>
    </xdr:to>
    <xdr:cxnSp macro="">
      <xdr:nvCxnSpPr>
        <xdr:cNvPr id="306" name="直線コネクタ 305"/>
        <xdr:cNvCxnSpPr/>
      </xdr:nvCxnSpPr>
      <xdr:spPr>
        <a:xfrm>
          <a:off x="2565400" y="13872754"/>
          <a:ext cx="78994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117929</xdr:rowOff>
    </xdr:from>
    <xdr:to>
      <xdr:col>10</xdr:col>
      <xdr:colOff>165100</xdr:colOff>
      <xdr:row>83</xdr:row>
      <xdr:rowOff>48079</xdr:rowOff>
    </xdr:to>
    <xdr:sp macro="" textlink="">
      <xdr:nvSpPr>
        <xdr:cNvPr id="307" name="楕円 306"/>
        <xdr:cNvSpPr/>
      </xdr:nvSpPr>
      <xdr:spPr>
        <a:xfrm>
          <a:off x="1739900" y="1386440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126274</xdr:rowOff>
    </xdr:from>
    <xdr:to>
      <xdr:col>15</xdr:col>
      <xdr:colOff>50800</xdr:colOff>
      <xdr:row>82</xdr:row>
      <xdr:rowOff>168729</xdr:rowOff>
    </xdr:to>
    <xdr:cxnSp macro="">
      <xdr:nvCxnSpPr>
        <xdr:cNvPr id="308" name="直線コネクタ 307"/>
        <xdr:cNvCxnSpPr/>
      </xdr:nvCxnSpPr>
      <xdr:spPr>
        <a:xfrm flipV="1">
          <a:off x="1790700" y="13872754"/>
          <a:ext cx="7747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26488</xdr:rowOff>
    </xdr:from>
    <xdr:to>
      <xdr:col>6</xdr:col>
      <xdr:colOff>38100</xdr:colOff>
      <xdr:row>82</xdr:row>
      <xdr:rowOff>128088</xdr:rowOff>
    </xdr:to>
    <xdr:sp macro="" textlink="">
      <xdr:nvSpPr>
        <xdr:cNvPr id="309" name="楕円 308"/>
        <xdr:cNvSpPr/>
      </xdr:nvSpPr>
      <xdr:spPr>
        <a:xfrm>
          <a:off x="965200" y="1377296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77288</xdr:rowOff>
    </xdr:from>
    <xdr:to>
      <xdr:col>10</xdr:col>
      <xdr:colOff>114300</xdr:colOff>
      <xdr:row>82</xdr:row>
      <xdr:rowOff>168729</xdr:rowOff>
    </xdr:to>
    <xdr:cxnSp macro="">
      <xdr:nvCxnSpPr>
        <xdr:cNvPr id="310" name="直線コネクタ 309"/>
        <xdr:cNvCxnSpPr/>
      </xdr:nvCxnSpPr>
      <xdr:spPr>
        <a:xfrm>
          <a:off x="1008380" y="13823768"/>
          <a:ext cx="78232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22151</xdr:rowOff>
    </xdr:from>
    <xdr:ext cx="405111" cy="259045"/>
    <xdr:sp macro="" textlink="">
      <xdr:nvSpPr>
        <xdr:cNvPr id="311" name="n_1aveValue【公営住宅】&#10;有形固定資産減価償却率"/>
        <xdr:cNvSpPr txBox="1"/>
      </xdr:nvSpPr>
      <xdr:spPr>
        <a:xfrm>
          <a:off x="3170564" y="13600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157678</xdr:rowOff>
    </xdr:from>
    <xdr:ext cx="405111" cy="259045"/>
    <xdr:sp macro="" textlink="">
      <xdr:nvSpPr>
        <xdr:cNvPr id="312" name="n_2aveValue【公営住宅】&#10;有形固定資産減価償却率"/>
        <xdr:cNvSpPr txBox="1"/>
      </xdr:nvSpPr>
      <xdr:spPr>
        <a:xfrm>
          <a:off x="2385704" y="13568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125021</xdr:rowOff>
    </xdr:from>
    <xdr:ext cx="405111" cy="259045"/>
    <xdr:sp macro="" textlink="">
      <xdr:nvSpPr>
        <xdr:cNvPr id="313" name="n_3aveValue【公営住宅】&#10;有形固定資産減価償却率"/>
        <xdr:cNvSpPr txBox="1"/>
      </xdr:nvSpPr>
      <xdr:spPr>
        <a:xfrm>
          <a:off x="1611004" y="13536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89098</xdr:rowOff>
    </xdr:from>
    <xdr:ext cx="405111" cy="259045"/>
    <xdr:sp macro="" textlink="">
      <xdr:nvSpPr>
        <xdr:cNvPr id="314" name="n_4aveValue【公営住宅】&#10;有形固定資産減価償却率"/>
        <xdr:cNvSpPr txBox="1"/>
      </xdr:nvSpPr>
      <xdr:spPr>
        <a:xfrm>
          <a:off x="836304" y="135002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6548</xdr:rowOff>
    </xdr:from>
    <xdr:ext cx="405111" cy="259045"/>
    <xdr:sp macro="" textlink="">
      <xdr:nvSpPr>
        <xdr:cNvPr id="315" name="n_1mainValue【公営住宅】&#10;有形固定資産減価償却率"/>
        <xdr:cNvSpPr txBox="1"/>
      </xdr:nvSpPr>
      <xdr:spPr>
        <a:xfrm>
          <a:off x="3170564" y="139206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168201</xdr:rowOff>
    </xdr:from>
    <xdr:ext cx="405111" cy="259045"/>
    <xdr:sp macro="" textlink="">
      <xdr:nvSpPr>
        <xdr:cNvPr id="316" name="n_2mainValue【公営住宅】&#10;有形固定資産減価償却率"/>
        <xdr:cNvSpPr txBox="1"/>
      </xdr:nvSpPr>
      <xdr:spPr>
        <a:xfrm>
          <a:off x="2385704" y="13914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39206</xdr:rowOff>
    </xdr:from>
    <xdr:ext cx="405111" cy="259045"/>
    <xdr:sp macro="" textlink="">
      <xdr:nvSpPr>
        <xdr:cNvPr id="317" name="n_3mainValue【公営住宅】&#10;有形固定資産減価償却率"/>
        <xdr:cNvSpPr txBox="1"/>
      </xdr:nvSpPr>
      <xdr:spPr>
        <a:xfrm>
          <a:off x="1611004" y="13953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119215</xdr:rowOff>
    </xdr:from>
    <xdr:ext cx="405111" cy="259045"/>
    <xdr:sp macro="" textlink="">
      <xdr:nvSpPr>
        <xdr:cNvPr id="318" name="n_4mainValue【公営住宅】&#10;有形固定資産減価償却率"/>
        <xdr:cNvSpPr txBox="1"/>
      </xdr:nvSpPr>
      <xdr:spPr>
        <a:xfrm>
          <a:off x="836304" y="138656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9" name="正方形/長方形 318"/>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0" name="正方形/長方形 319"/>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1" name="正方形/長方形 320"/>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2" name="正方形/長方形 321"/>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3" name="正方形/長方形 322"/>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4" name="正方形/長方形 323"/>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5" name="正方形/長方形 324"/>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6" name="正方形/長方形 325"/>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7" name="テキスト ボックス 326"/>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8" name="直線コネクタ 327"/>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9" name="直線コネクタ 328"/>
        <xdr:cNvCxnSpPr/>
      </xdr:nvCxnSpPr>
      <xdr:spPr>
        <a:xfrm>
          <a:off x="5826760" y="14531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0" name="テキスト ボックス 329"/>
        <xdr:cNvSpPr txBox="1"/>
      </xdr:nvSpPr>
      <xdr:spPr>
        <a:xfrm>
          <a:off x="54053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1" name="直線コネクタ 330"/>
        <xdr:cNvCxnSpPr/>
      </xdr:nvCxnSpPr>
      <xdr:spPr>
        <a:xfrm>
          <a:off x="5826760" y="14157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2" name="テキスト ボックス 331"/>
        <xdr:cNvSpPr txBox="1"/>
      </xdr:nvSpPr>
      <xdr:spPr>
        <a:xfrm>
          <a:off x="540530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5" name="直線コネクタ 334"/>
        <xdr:cNvCxnSpPr/>
      </xdr:nvCxnSpPr>
      <xdr:spPr>
        <a:xfrm>
          <a:off x="5826760" y="13411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6" name="テキスト ボックス 335"/>
        <xdr:cNvSpPr txBox="1"/>
      </xdr:nvSpPr>
      <xdr:spPr>
        <a:xfrm>
          <a:off x="540530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7" name="直線コネクタ 336"/>
        <xdr:cNvCxnSpPr/>
      </xdr:nvCxnSpPr>
      <xdr:spPr>
        <a:xfrm>
          <a:off x="5826760" y="13041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8" name="テキスト ボックス 337"/>
        <xdr:cNvSpPr txBox="1"/>
      </xdr:nvSpPr>
      <xdr:spPr>
        <a:xfrm>
          <a:off x="54053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0" name="テキスト ボックス 339"/>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公営住宅】&#10;一人当たり面積グラフ枠"/>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102870</xdr:rowOff>
    </xdr:from>
    <xdr:to>
      <xdr:col>54</xdr:col>
      <xdr:colOff>189865</xdr:colOff>
      <xdr:row>86</xdr:row>
      <xdr:rowOff>110489</xdr:rowOff>
    </xdr:to>
    <xdr:cxnSp macro="">
      <xdr:nvCxnSpPr>
        <xdr:cNvPr id="342" name="直線コネクタ 341"/>
        <xdr:cNvCxnSpPr/>
      </xdr:nvCxnSpPr>
      <xdr:spPr>
        <a:xfrm flipV="1">
          <a:off x="9219565" y="13178790"/>
          <a:ext cx="0" cy="1348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114316</xdr:rowOff>
    </xdr:from>
    <xdr:ext cx="469744" cy="259045"/>
    <xdr:sp macro="" textlink="">
      <xdr:nvSpPr>
        <xdr:cNvPr id="343" name="【公営住宅】&#10;一人当たり面積最小値テキスト"/>
        <xdr:cNvSpPr txBox="1"/>
      </xdr:nvSpPr>
      <xdr:spPr>
        <a:xfrm>
          <a:off x="9258300" y="14531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110489</xdr:rowOff>
    </xdr:from>
    <xdr:to>
      <xdr:col>55</xdr:col>
      <xdr:colOff>88900</xdr:colOff>
      <xdr:row>86</xdr:row>
      <xdr:rowOff>110489</xdr:rowOff>
    </xdr:to>
    <xdr:cxnSp macro="">
      <xdr:nvCxnSpPr>
        <xdr:cNvPr id="344" name="直線コネクタ 343"/>
        <xdr:cNvCxnSpPr/>
      </xdr:nvCxnSpPr>
      <xdr:spPr>
        <a:xfrm>
          <a:off x="9154160" y="1452752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49547</xdr:rowOff>
    </xdr:from>
    <xdr:ext cx="469744" cy="259045"/>
    <xdr:sp macro="" textlink="">
      <xdr:nvSpPr>
        <xdr:cNvPr id="345" name="【公営住宅】&#10;一人当たり面積最大値テキスト"/>
        <xdr:cNvSpPr txBox="1"/>
      </xdr:nvSpPr>
      <xdr:spPr>
        <a:xfrm>
          <a:off x="9258300" y="1295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102870</xdr:rowOff>
    </xdr:from>
    <xdr:to>
      <xdr:col>55</xdr:col>
      <xdr:colOff>88900</xdr:colOff>
      <xdr:row>78</xdr:row>
      <xdr:rowOff>102870</xdr:rowOff>
    </xdr:to>
    <xdr:cxnSp macro="">
      <xdr:nvCxnSpPr>
        <xdr:cNvPr id="346" name="直線コネクタ 345"/>
        <xdr:cNvCxnSpPr/>
      </xdr:nvCxnSpPr>
      <xdr:spPr>
        <a:xfrm>
          <a:off x="9154160" y="131787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37355</xdr:rowOff>
    </xdr:from>
    <xdr:ext cx="469744" cy="259045"/>
    <xdr:sp macro="" textlink="">
      <xdr:nvSpPr>
        <xdr:cNvPr id="347" name="【公営住宅】&#10;一人当たり面積平均値テキスト"/>
        <xdr:cNvSpPr txBox="1"/>
      </xdr:nvSpPr>
      <xdr:spPr>
        <a:xfrm>
          <a:off x="9258300" y="139514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58928</xdr:rowOff>
    </xdr:from>
    <xdr:to>
      <xdr:col>55</xdr:col>
      <xdr:colOff>50800</xdr:colOff>
      <xdr:row>83</xdr:row>
      <xdr:rowOff>160528</xdr:rowOff>
    </xdr:to>
    <xdr:sp macro="" textlink="">
      <xdr:nvSpPr>
        <xdr:cNvPr id="348" name="フローチャート: 判断 347"/>
        <xdr:cNvSpPr/>
      </xdr:nvSpPr>
      <xdr:spPr>
        <a:xfrm>
          <a:off x="9192260" y="1397304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59689</xdr:rowOff>
    </xdr:from>
    <xdr:to>
      <xdr:col>50</xdr:col>
      <xdr:colOff>165100</xdr:colOff>
      <xdr:row>83</xdr:row>
      <xdr:rowOff>161289</xdr:rowOff>
    </xdr:to>
    <xdr:sp macro="" textlink="">
      <xdr:nvSpPr>
        <xdr:cNvPr id="349" name="フローチャート: 判断 348"/>
        <xdr:cNvSpPr/>
      </xdr:nvSpPr>
      <xdr:spPr>
        <a:xfrm>
          <a:off x="8445500" y="13973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62737</xdr:rowOff>
    </xdr:from>
    <xdr:to>
      <xdr:col>46</xdr:col>
      <xdr:colOff>38100</xdr:colOff>
      <xdr:row>83</xdr:row>
      <xdr:rowOff>164337</xdr:rowOff>
    </xdr:to>
    <xdr:sp macro="" textlink="">
      <xdr:nvSpPr>
        <xdr:cNvPr id="350" name="フローチャート: 判断 349"/>
        <xdr:cNvSpPr/>
      </xdr:nvSpPr>
      <xdr:spPr>
        <a:xfrm>
          <a:off x="7670800" y="1397685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59689</xdr:rowOff>
    </xdr:from>
    <xdr:to>
      <xdr:col>41</xdr:col>
      <xdr:colOff>101600</xdr:colOff>
      <xdr:row>83</xdr:row>
      <xdr:rowOff>161289</xdr:rowOff>
    </xdr:to>
    <xdr:sp macro="" textlink="">
      <xdr:nvSpPr>
        <xdr:cNvPr id="351" name="フローチャート: 判断 350"/>
        <xdr:cNvSpPr/>
      </xdr:nvSpPr>
      <xdr:spPr>
        <a:xfrm>
          <a:off x="6873240" y="13973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49022</xdr:rowOff>
    </xdr:from>
    <xdr:to>
      <xdr:col>36</xdr:col>
      <xdr:colOff>165100</xdr:colOff>
      <xdr:row>83</xdr:row>
      <xdr:rowOff>150622</xdr:rowOff>
    </xdr:to>
    <xdr:sp macro="" textlink="">
      <xdr:nvSpPr>
        <xdr:cNvPr id="352" name="フローチャート: 判断 351"/>
        <xdr:cNvSpPr/>
      </xdr:nvSpPr>
      <xdr:spPr>
        <a:xfrm>
          <a:off x="6098540" y="1396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30735</xdr:rowOff>
    </xdr:from>
    <xdr:to>
      <xdr:col>55</xdr:col>
      <xdr:colOff>50800</xdr:colOff>
      <xdr:row>79</xdr:row>
      <xdr:rowOff>132335</xdr:rowOff>
    </xdr:to>
    <xdr:sp macro="" textlink="">
      <xdr:nvSpPr>
        <xdr:cNvPr id="358" name="楕円 357"/>
        <xdr:cNvSpPr/>
      </xdr:nvSpPr>
      <xdr:spPr>
        <a:xfrm>
          <a:off x="9192260" y="1327429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78</xdr:row>
      <xdr:rowOff>53612</xdr:rowOff>
    </xdr:from>
    <xdr:ext cx="469744" cy="259045"/>
    <xdr:sp macro="" textlink="">
      <xdr:nvSpPr>
        <xdr:cNvPr id="359" name="【公営住宅】&#10;一人当たり面積該当値テキスト"/>
        <xdr:cNvSpPr txBox="1"/>
      </xdr:nvSpPr>
      <xdr:spPr>
        <a:xfrm>
          <a:off x="9258300" y="13129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49022</xdr:rowOff>
    </xdr:from>
    <xdr:to>
      <xdr:col>50</xdr:col>
      <xdr:colOff>165100</xdr:colOff>
      <xdr:row>79</xdr:row>
      <xdr:rowOff>150622</xdr:rowOff>
    </xdr:to>
    <xdr:sp macro="" textlink="">
      <xdr:nvSpPr>
        <xdr:cNvPr id="360" name="楕円 359"/>
        <xdr:cNvSpPr/>
      </xdr:nvSpPr>
      <xdr:spPr>
        <a:xfrm>
          <a:off x="8445500" y="13292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79</xdr:row>
      <xdr:rowOff>81535</xdr:rowOff>
    </xdr:from>
    <xdr:to>
      <xdr:col>55</xdr:col>
      <xdr:colOff>0</xdr:colOff>
      <xdr:row>79</xdr:row>
      <xdr:rowOff>99822</xdr:rowOff>
    </xdr:to>
    <xdr:cxnSp macro="">
      <xdr:nvCxnSpPr>
        <xdr:cNvPr id="361" name="直線コネクタ 360"/>
        <xdr:cNvCxnSpPr/>
      </xdr:nvCxnSpPr>
      <xdr:spPr>
        <a:xfrm flipV="1">
          <a:off x="8496300" y="13325095"/>
          <a:ext cx="7239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79</xdr:row>
      <xdr:rowOff>64263</xdr:rowOff>
    </xdr:from>
    <xdr:to>
      <xdr:col>46</xdr:col>
      <xdr:colOff>38100</xdr:colOff>
      <xdr:row>79</xdr:row>
      <xdr:rowOff>165863</xdr:rowOff>
    </xdr:to>
    <xdr:sp macro="" textlink="">
      <xdr:nvSpPr>
        <xdr:cNvPr id="362" name="楕円 361"/>
        <xdr:cNvSpPr/>
      </xdr:nvSpPr>
      <xdr:spPr>
        <a:xfrm>
          <a:off x="7670800" y="1330782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99822</xdr:rowOff>
    </xdr:from>
    <xdr:to>
      <xdr:col>50</xdr:col>
      <xdr:colOff>114300</xdr:colOff>
      <xdr:row>79</xdr:row>
      <xdr:rowOff>115063</xdr:rowOff>
    </xdr:to>
    <xdr:cxnSp macro="">
      <xdr:nvCxnSpPr>
        <xdr:cNvPr id="363" name="直線コネクタ 362"/>
        <xdr:cNvCxnSpPr/>
      </xdr:nvCxnSpPr>
      <xdr:spPr>
        <a:xfrm flipV="1">
          <a:off x="7713980" y="13343382"/>
          <a:ext cx="78232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79</xdr:row>
      <xdr:rowOff>77215</xdr:rowOff>
    </xdr:from>
    <xdr:to>
      <xdr:col>41</xdr:col>
      <xdr:colOff>101600</xdr:colOff>
      <xdr:row>80</xdr:row>
      <xdr:rowOff>7365</xdr:rowOff>
    </xdr:to>
    <xdr:sp macro="" textlink="">
      <xdr:nvSpPr>
        <xdr:cNvPr id="364" name="楕円 363"/>
        <xdr:cNvSpPr/>
      </xdr:nvSpPr>
      <xdr:spPr>
        <a:xfrm>
          <a:off x="6873240" y="133207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79</xdr:row>
      <xdr:rowOff>115063</xdr:rowOff>
    </xdr:from>
    <xdr:to>
      <xdr:col>45</xdr:col>
      <xdr:colOff>177800</xdr:colOff>
      <xdr:row>79</xdr:row>
      <xdr:rowOff>128015</xdr:rowOff>
    </xdr:to>
    <xdr:cxnSp macro="">
      <xdr:nvCxnSpPr>
        <xdr:cNvPr id="365" name="直線コネクタ 364"/>
        <xdr:cNvCxnSpPr/>
      </xdr:nvCxnSpPr>
      <xdr:spPr>
        <a:xfrm flipV="1">
          <a:off x="6924040" y="13358623"/>
          <a:ext cx="789940" cy="12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79</xdr:row>
      <xdr:rowOff>90932</xdr:rowOff>
    </xdr:from>
    <xdr:to>
      <xdr:col>36</xdr:col>
      <xdr:colOff>165100</xdr:colOff>
      <xdr:row>80</xdr:row>
      <xdr:rowOff>21082</xdr:rowOff>
    </xdr:to>
    <xdr:sp macro="" textlink="">
      <xdr:nvSpPr>
        <xdr:cNvPr id="366" name="楕円 365"/>
        <xdr:cNvSpPr/>
      </xdr:nvSpPr>
      <xdr:spPr>
        <a:xfrm>
          <a:off x="6098540" y="1333449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79</xdr:row>
      <xdr:rowOff>128015</xdr:rowOff>
    </xdr:from>
    <xdr:to>
      <xdr:col>41</xdr:col>
      <xdr:colOff>50800</xdr:colOff>
      <xdr:row>79</xdr:row>
      <xdr:rowOff>141732</xdr:rowOff>
    </xdr:to>
    <xdr:cxnSp macro="">
      <xdr:nvCxnSpPr>
        <xdr:cNvPr id="367" name="直線コネクタ 366"/>
        <xdr:cNvCxnSpPr/>
      </xdr:nvCxnSpPr>
      <xdr:spPr>
        <a:xfrm flipV="1">
          <a:off x="6149340" y="13371575"/>
          <a:ext cx="7747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152416</xdr:rowOff>
    </xdr:from>
    <xdr:ext cx="469744" cy="259045"/>
    <xdr:sp macro="" textlink="">
      <xdr:nvSpPr>
        <xdr:cNvPr id="368" name="n_1aveValue【公営住宅】&#10;一人当たり面積"/>
        <xdr:cNvSpPr txBox="1"/>
      </xdr:nvSpPr>
      <xdr:spPr>
        <a:xfrm>
          <a:off x="8271587" y="14066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155464</xdr:rowOff>
    </xdr:from>
    <xdr:ext cx="469744" cy="259045"/>
    <xdr:sp macro="" textlink="">
      <xdr:nvSpPr>
        <xdr:cNvPr id="369" name="n_2aveValue【公営住宅】&#10;一人当たり面積"/>
        <xdr:cNvSpPr txBox="1"/>
      </xdr:nvSpPr>
      <xdr:spPr>
        <a:xfrm>
          <a:off x="7509587" y="14069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152416</xdr:rowOff>
    </xdr:from>
    <xdr:ext cx="469744" cy="259045"/>
    <xdr:sp macro="" textlink="">
      <xdr:nvSpPr>
        <xdr:cNvPr id="370" name="n_3aveValue【公営住宅】&#10;一人当たり面積"/>
        <xdr:cNvSpPr txBox="1"/>
      </xdr:nvSpPr>
      <xdr:spPr>
        <a:xfrm>
          <a:off x="6712027" y="14066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141749</xdr:rowOff>
    </xdr:from>
    <xdr:ext cx="469744" cy="259045"/>
    <xdr:sp macro="" textlink="">
      <xdr:nvSpPr>
        <xdr:cNvPr id="371" name="n_4aveValue【公営住宅】&#10;一人当たり面積"/>
        <xdr:cNvSpPr txBox="1"/>
      </xdr:nvSpPr>
      <xdr:spPr>
        <a:xfrm>
          <a:off x="5937327" y="14055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77</xdr:row>
      <xdr:rowOff>167149</xdr:rowOff>
    </xdr:from>
    <xdr:ext cx="469744" cy="259045"/>
    <xdr:sp macro="" textlink="">
      <xdr:nvSpPr>
        <xdr:cNvPr id="372" name="n_1mainValue【公営住宅】&#10;一人当たり面積"/>
        <xdr:cNvSpPr txBox="1"/>
      </xdr:nvSpPr>
      <xdr:spPr>
        <a:xfrm>
          <a:off x="8271587" y="13075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78</xdr:row>
      <xdr:rowOff>10940</xdr:rowOff>
    </xdr:from>
    <xdr:ext cx="469744" cy="259045"/>
    <xdr:sp macro="" textlink="">
      <xdr:nvSpPr>
        <xdr:cNvPr id="373" name="n_2mainValue【公営住宅】&#10;一人当たり面積"/>
        <xdr:cNvSpPr txBox="1"/>
      </xdr:nvSpPr>
      <xdr:spPr>
        <a:xfrm>
          <a:off x="7509587" y="13086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78</xdr:row>
      <xdr:rowOff>23892</xdr:rowOff>
    </xdr:from>
    <xdr:ext cx="469744" cy="259045"/>
    <xdr:sp macro="" textlink="">
      <xdr:nvSpPr>
        <xdr:cNvPr id="374" name="n_3mainValue【公営住宅】&#10;一人当たり面積"/>
        <xdr:cNvSpPr txBox="1"/>
      </xdr:nvSpPr>
      <xdr:spPr>
        <a:xfrm>
          <a:off x="6712027" y="13099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78</xdr:row>
      <xdr:rowOff>37609</xdr:rowOff>
    </xdr:from>
    <xdr:ext cx="469744" cy="259045"/>
    <xdr:sp macro="" textlink="">
      <xdr:nvSpPr>
        <xdr:cNvPr id="375" name="n_4mainValue【公営住宅】&#10;一人当たり面積"/>
        <xdr:cNvSpPr txBox="1"/>
      </xdr:nvSpPr>
      <xdr:spPr>
        <a:xfrm>
          <a:off x="5937327" y="13113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4" name="テキスト ボックス 383"/>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5" name="直線コネクタ 384"/>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6" name="テキスト ボックス 385"/>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7" name="直線コネクタ 386"/>
        <xdr:cNvCxnSpPr/>
      </xdr:nvCxnSpPr>
      <xdr:spPr>
        <a:xfrm>
          <a:off x="67056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8" name="テキスト ボックス 387"/>
        <xdr:cNvSpPr txBox="1"/>
      </xdr:nvSpPr>
      <xdr:spPr>
        <a:xfrm>
          <a:off x="27196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9" name="直線コネクタ 388"/>
        <xdr:cNvCxnSpPr/>
      </xdr:nvCxnSpPr>
      <xdr:spPr>
        <a:xfrm>
          <a:off x="67056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0" name="テキスト ボックス 389"/>
        <xdr:cNvSpPr txBox="1"/>
      </xdr:nvSpPr>
      <xdr:spPr>
        <a:xfrm>
          <a:off x="33608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1" name="直線コネクタ 390"/>
        <xdr:cNvCxnSpPr/>
      </xdr:nvCxnSpPr>
      <xdr:spPr>
        <a:xfrm>
          <a:off x="67056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2" name="テキスト ボックス 391"/>
        <xdr:cNvSpPr txBox="1"/>
      </xdr:nvSpPr>
      <xdr:spPr>
        <a:xfrm>
          <a:off x="33608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3" name="直線コネクタ 392"/>
        <xdr:cNvCxnSpPr/>
      </xdr:nvCxnSpPr>
      <xdr:spPr>
        <a:xfrm>
          <a:off x="67056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4" name="テキスト ボックス 393"/>
        <xdr:cNvSpPr txBox="1"/>
      </xdr:nvSpPr>
      <xdr:spPr>
        <a:xfrm>
          <a:off x="33608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5" name="直線コネクタ 394"/>
        <xdr:cNvCxnSpPr/>
      </xdr:nvCxnSpPr>
      <xdr:spPr>
        <a:xfrm>
          <a:off x="67056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6" name="テキスト ボックス 395"/>
        <xdr:cNvSpPr txBox="1"/>
      </xdr:nvSpPr>
      <xdr:spPr>
        <a:xfrm>
          <a:off x="33608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7" name="直線コネクタ 396"/>
        <xdr:cNvCxnSpPr/>
      </xdr:nvCxnSpPr>
      <xdr:spPr>
        <a:xfrm>
          <a:off x="67056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8" name="テキスト ボックス 397"/>
        <xdr:cNvSpPr txBox="1"/>
      </xdr:nvSpPr>
      <xdr:spPr>
        <a:xfrm>
          <a:off x="37734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9" name="直線コネクタ 398"/>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0" name="【港湾・漁港】&#10;有形固定資産減価償却率グラフ枠"/>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162742</xdr:rowOff>
    </xdr:from>
    <xdr:to>
      <xdr:col>24</xdr:col>
      <xdr:colOff>62865</xdr:colOff>
      <xdr:row>109</xdr:row>
      <xdr:rowOff>28848</xdr:rowOff>
    </xdr:to>
    <xdr:cxnSp macro="">
      <xdr:nvCxnSpPr>
        <xdr:cNvPr id="401" name="直線コネクタ 400"/>
        <xdr:cNvCxnSpPr/>
      </xdr:nvCxnSpPr>
      <xdr:spPr>
        <a:xfrm flipV="1">
          <a:off x="4086225" y="16759102"/>
          <a:ext cx="0" cy="15425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32675</xdr:rowOff>
    </xdr:from>
    <xdr:ext cx="405111" cy="259045"/>
    <xdr:sp macro="" textlink="">
      <xdr:nvSpPr>
        <xdr:cNvPr id="402" name="【港湾・漁港】&#10;有形固定資産減価償却率最小値テキスト"/>
        <xdr:cNvSpPr txBox="1"/>
      </xdr:nvSpPr>
      <xdr:spPr>
        <a:xfrm>
          <a:off x="4124960" y="18305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28848</xdr:rowOff>
    </xdr:from>
    <xdr:to>
      <xdr:col>24</xdr:col>
      <xdr:colOff>152400</xdr:colOff>
      <xdr:row>109</xdr:row>
      <xdr:rowOff>28848</xdr:rowOff>
    </xdr:to>
    <xdr:cxnSp macro="">
      <xdr:nvCxnSpPr>
        <xdr:cNvPr id="403" name="直線コネクタ 402"/>
        <xdr:cNvCxnSpPr/>
      </xdr:nvCxnSpPr>
      <xdr:spPr>
        <a:xfrm>
          <a:off x="4020820" y="183016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109419</xdr:rowOff>
    </xdr:from>
    <xdr:ext cx="340478" cy="259045"/>
    <xdr:sp macro="" textlink="">
      <xdr:nvSpPr>
        <xdr:cNvPr id="404" name="【港湾・漁港】&#10;有形固定資産減価償却率最大値テキスト"/>
        <xdr:cNvSpPr txBox="1"/>
      </xdr:nvSpPr>
      <xdr:spPr>
        <a:xfrm>
          <a:off x="4124960" y="1653813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162742</xdr:rowOff>
    </xdr:from>
    <xdr:to>
      <xdr:col>24</xdr:col>
      <xdr:colOff>152400</xdr:colOff>
      <xdr:row>99</xdr:row>
      <xdr:rowOff>162742</xdr:rowOff>
    </xdr:to>
    <xdr:cxnSp macro="">
      <xdr:nvCxnSpPr>
        <xdr:cNvPr id="405" name="直線コネクタ 404"/>
        <xdr:cNvCxnSpPr/>
      </xdr:nvCxnSpPr>
      <xdr:spPr>
        <a:xfrm>
          <a:off x="4020820" y="1675910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53176</xdr:rowOff>
    </xdr:from>
    <xdr:ext cx="405111" cy="259045"/>
    <xdr:sp macro="" textlink="">
      <xdr:nvSpPr>
        <xdr:cNvPr id="406" name="【港湾・漁港】&#10;有形固定資産減価償却率平均値テキスト"/>
        <xdr:cNvSpPr txBox="1"/>
      </xdr:nvSpPr>
      <xdr:spPr>
        <a:xfrm>
          <a:off x="4124960" y="176553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30299</xdr:rowOff>
    </xdr:from>
    <xdr:to>
      <xdr:col>24</xdr:col>
      <xdr:colOff>114300</xdr:colOff>
      <xdr:row>106</xdr:row>
      <xdr:rowOff>131899</xdr:rowOff>
    </xdr:to>
    <xdr:sp macro="" textlink="">
      <xdr:nvSpPr>
        <xdr:cNvPr id="407" name="フローチャート: 判断 406"/>
        <xdr:cNvSpPr/>
      </xdr:nvSpPr>
      <xdr:spPr>
        <a:xfrm>
          <a:off x="4036060" y="17800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106</xdr:row>
      <xdr:rowOff>36830</xdr:rowOff>
    </xdr:from>
    <xdr:to>
      <xdr:col>20</xdr:col>
      <xdr:colOff>38100</xdr:colOff>
      <xdr:row>106</xdr:row>
      <xdr:rowOff>138430</xdr:rowOff>
    </xdr:to>
    <xdr:sp macro="" textlink="">
      <xdr:nvSpPr>
        <xdr:cNvPr id="408" name="フローチャート: 判断 407"/>
        <xdr:cNvSpPr/>
      </xdr:nvSpPr>
      <xdr:spPr>
        <a:xfrm>
          <a:off x="3312160" y="178066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106</xdr:row>
      <xdr:rowOff>18869</xdr:rowOff>
    </xdr:from>
    <xdr:to>
      <xdr:col>15</xdr:col>
      <xdr:colOff>101600</xdr:colOff>
      <xdr:row>106</xdr:row>
      <xdr:rowOff>120469</xdr:rowOff>
    </xdr:to>
    <xdr:sp macro="" textlink="">
      <xdr:nvSpPr>
        <xdr:cNvPr id="409" name="フローチャート: 判断 408"/>
        <xdr:cNvSpPr/>
      </xdr:nvSpPr>
      <xdr:spPr>
        <a:xfrm>
          <a:off x="2514600" y="17788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170724</xdr:rowOff>
    </xdr:from>
    <xdr:to>
      <xdr:col>10</xdr:col>
      <xdr:colOff>165100</xdr:colOff>
      <xdr:row>106</xdr:row>
      <xdr:rowOff>100874</xdr:rowOff>
    </xdr:to>
    <xdr:sp macro="" textlink="">
      <xdr:nvSpPr>
        <xdr:cNvPr id="410" name="フローチャート: 判断 409"/>
        <xdr:cNvSpPr/>
      </xdr:nvSpPr>
      <xdr:spPr>
        <a:xfrm>
          <a:off x="1739900" y="1777292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156029</xdr:rowOff>
    </xdr:from>
    <xdr:to>
      <xdr:col>6</xdr:col>
      <xdr:colOff>38100</xdr:colOff>
      <xdr:row>106</xdr:row>
      <xdr:rowOff>86179</xdr:rowOff>
    </xdr:to>
    <xdr:sp macro="" textlink="">
      <xdr:nvSpPr>
        <xdr:cNvPr id="411" name="フローチャート: 判断 410"/>
        <xdr:cNvSpPr/>
      </xdr:nvSpPr>
      <xdr:spPr>
        <a:xfrm>
          <a:off x="965200" y="1775822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2" name="テキスト ボックス 411"/>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3" name="テキスト ボックス 412"/>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4" name="テキスト ボックス 413"/>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5" name="テキスト ボックス 414"/>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6" name="テキスト ボックス 415"/>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108</xdr:row>
      <xdr:rowOff>149498</xdr:rowOff>
    </xdr:from>
    <xdr:to>
      <xdr:col>24</xdr:col>
      <xdr:colOff>114300</xdr:colOff>
      <xdr:row>109</xdr:row>
      <xdr:rowOff>79648</xdr:rowOff>
    </xdr:to>
    <xdr:sp macro="" textlink="">
      <xdr:nvSpPr>
        <xdr:cNvPr id="417" name="楕円 416"/>
        <xdr:cNvSpPr/>
      </xdr:nvSpPr>
      <xdr:spPr>
        <a:xfrm>
          <a:off x="4036060" y="1825461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108</xdr:row>
      <xdr:rowOff>64425</xdr:rowOff>
    </xdr:from>
    <xdr:ext cx="405111" cy="259045"/>
    <xdr:sp macro="" textlink="">
      <xdr:nvSpPr>
        <xdr:cNvPr id="418" name="【港湾・漁港】&#10;有形固定資産減価償却率該当値テキスト"/>
        <xdr:cNvSpPr txBox="1"/>
      </xdr:nvSpPr>
      <xdr:spPr>
        <a:xfrm>
          <a:off x="4124960" y="181695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108</xdr:row>
      <xdr:rowOff>113574</xdr:rowOff>
    </xdr:from>
    <xdr:to>
      <xdr:col>20</xdr:col>
      <xdr:colOff>38100</xdr:colOff>
      <xdr:row>109</xdr:row>
      <xdr:rowOff>43724</xdr:rowOff>
    </xdr:to>
    <xdr:sp macro="" textlink="">
      <xdr:nvSpPr>
        <xdr:cNvPr id="419" name="楕円 418"/>
        <xdr:cNvSpPr/>
      </xdr:nvSpPr>
      <xdr:spPr>
        <a:xfrm>
          <a:off x="3312160" y="1821869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108</xdr:row>
      <xdr:rowOff>164374</xdr:rowOff>
    </xdr:from>
    <xdr:to>
      <xdr:col>24</xdr:col>
      <xdr:colOff>63500</xdr:colOff>
      <xdr:row>109</xdr:row>
      <xdr:rowOff>28848</xdr:rowOff>
    </xdr:to>
    <xdr:cxnSp macro="">
      <xdr:nvCxnSpPr>
        <xdr:cNvPr id="420" name="直線コネクタ 419"/>
        <xdr:cNvCxnSpPr/>
      </xdr:nvCxnSpPr>
      <xdr:spPr>
        <a:xfrm>
          <a:off x="3355340" y="18269494"/>
          <a:ext cx="731520" cy="32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108</xdr:row>
      <xdr:rowOff>107043</xdr:rowOff>
    </xdr:from>
    <xdr:to>
      <xdr:col>15</xdr:col>
      <xdr:colOff>101600</xdr:colOff>
      <xdr:row>109</xdr:row>
      <xdr:rowOff>37193</xdr:rowOff>
    </xdr:to>
    <xdr:sp macro="" textlink="">
      <xdr:nvSpPr>
        <xdr:cNvPr id="421" name="楕円 420"/>
        <xdr:cNvSpPr/>
      </xdr:nvSpPr>
      <xdr:spPr>
        <a:xfrm>
          <a:off x="2514600" y="1821216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108</xdr:row>
      <xdr:rowOff>157843</xdr:rowOff>
    </xdr:from>
    <xdr:to>
      <xdr:col>19</xdr:col>
      <xdr:colOff>177800</xdr:colOff>
      <xdr:row>108</xdr:row>
      <xdr:rowOff>164374</xdr:rowOff>
    </xdr:to>
    <xdr:cxnSp macro="">
      <xdr:nvCxnSpPr>
        <xdr:cNvPr id="422" name="直線コネクタ 421"/>
        <xdr:cNvCxnSpPr/>
      </xdr:nvCxnSpPr>
      <xdr:spPr>
        <a:xfrm>
          <a:off x="2565400" y="18262963"/>
          <a:ext cx="78994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108</xdr:row>
      <xdr:rowOff>136434</xdr:rowOff>
    </xdr:from>
    <xdr:to>
      <xdr:col>10</xdr:col>
      <xdr:colOff>165100</xdr:colOff>
      <xdr:row>109</xdr:row>
      <xdr:rowOff>66584</xdr:rowOff>
    </xdr:to>
    <xdr:sp macro="" textlink="">
      <xdr:nvSpPr>
        <xdr:cNvPr id="423" name="楕円 422"/>
        <xdr:cNvSpPr/>
      </xdr:nvSpPr>
      <xdr:spPr>
        <a:xfrm>
          <a:off x="1739900" y="1824155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108</xdr:row>
      <xdr:rowOff>157843</xdr:rowOff>
    </xdr:from>
    <xdr:to>
      <xdr:col>15</xdr:col>
      <xdr:colOff>50800</xdr:colOff>
      <xdr:row>109</xdr:row>
      <xdr:rowOff>15784</xdr:rowOff>
    </xdr:to>
    <xdr:cxnSp macro="">
      <xdr:nvCxnSpPr>
        <xdr:cNvPr id="424" name="直線コネクタ 423"/>
        <xdr:cNvCxnSpPr/>
      </xdr:nvCxnSpPr>
      <xdr:spPr>
        <a:xfrm flipV="1">
          <a:off x="1790700" y="18262963"/>
          <a:ext cx="774700" cy="25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108</xdr:row>
      <xdr:rowOff>71120</xdr:rowOff>
    </xdr:from>
    <xdr:to>
      <xdr:col>6</xdr:col>
      <xdr:colOff>38100</xdr:colOff>
      <xdr:row>109</xdr:row>
      <xdr:rowOff>1270</xdr:rowOff>
    </xdr:to>
    <xdr:sp macro="" textlink="">
      <xdr:nvSpPr>
        <xdr:cNvPr id="425" name="楕円 424"/>
        <xdr:cNvSpPr/>
      </xdr:nvSpPr>
      <xdr:spPr>
        <a:xfrm>
          <a:off x="965200" y="181762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108</xdr:row>
      <xdr:rowOff>121920</xdr:rowOff>
    </xdr:from>
    <xdr:to>
      <xdr:col>10</xdr:col>
      <xdr:colOff>114300</xdr:colOff>
      <xdr:row>109</xdr:row>
      <xdr:rowOff>15784</xdr:rowOff>
    </xdr:to>
    <xdr:cxnSp macro="">
      <xdr:nvCxnSpPr>
        <xdr:cNvPr id="426" name="直線コネクタ 425"/>
        <xdr:cNvCxnSpPr/>
      </xdr:nvCxnSpPr>
      <xdr:spPr>
        <a:xfrm>
          <a:off x="1008380" y="18227040"/>
          <a:ext cx="782320" cy="61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154957</xdr:rowOff>
    </xdr:from>
    <xdr:ext cx="405111" cy="259045"/>
    <xdr:sp macro="" textlink="">
      <xdr:nvSpPr>
        <xdr:cNvPr id="427" name="n_1aveValue【港湾・漁港】&#10;有形固定資産減価償却率"/>
        <xdr:cNvSpPr txBox="1"/>
      </xdr:nvSpPr>
      <xdr:spPr>
        <a:xfrm>
          <a:off x="3170564" y="17589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136996</xdr:rowOff>
    </xdr:from>
    <xdr:ext cx="405111" cy="259045"/>
    <xdr:sp macro="" textlink="">
      <xdr:nvSpPr>
        <xdr:cNvPr id="428" name="n_2aveValue【港湾・漁港】&#10;有形固定資産減価償却率"/>
        <xdr:cNvSpPr txBox="1"/>
      </xdr:nvSpPr>
      <xdr:spPr>
        <a:xfrm>
          <a:off x="2385704" y="17571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117401</xdr:rowOff>
    </xdr:from>
    <xdr:ext cx="405111" cy="259045"/>
    <xdr:sp macro="" textlink="">
      <xdr:nvSpPr>
        <xdr:cNvPr id="429" name="n_3aveValue【港湾・漁港】&#10;有形固定資産減価償却率"/>
        <xdr:cNvSpPr txBox="1"/>
      </xdr:nvSpPr>
      <xdr:spPr>
        <a:xfrm>
          <a:off x="1611004" y="17551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102706</xdr:rowOff>
    </xdr:from>
    <xdr:ext cx="405111" cy="259045"/>
    <xdr:sp macro="" textlink="">
      <xdr:nvSpPr>
        <xdr:cNvPr id="430" name="n_4aveValue【港湾・漁港】&#10;有形固定資産減価償却率"/>
        <xdr:cNvSpPr txBox="1"/>
      </xdr:nvSpPr>
      <xdr:spPr>
        <a:xfrm>
          <a:off x="836304" y="17537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109</xdr:row>
      <xdr:rowOff>34851</xdr:rowOff>
    </xdr:from>
    <xdr:ext cx="405111" cy="259045"/>
    <xdr:sp macro="" textlink="">
      <xdr:nvSpPr>
        <xdr:cNvPr id="431" name="n_1mainValue【港湾・漁港】&#10;有形固定資産減価償却率"/>
        <xdr:cNvSpPr txBox="1"/>
      </xdr:nvSpPr>
      <xdr:spPr>
        <a:xfrm>
          <a:off x="3170564" y="18307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109</xdr:row>
      <xdr:rowOff>28320</xdr:rowOff>
    </xdr:from>
    <xdr:ext cx="405111" cy="259045"/>
    <xdr:sp macro="" textlink="">
      <xdr:nvSpPr>
        <xdr:cNvPr id="432" name="n_2mainValue【港湾・漁港】&#10;有形固定資産減価償却率"/>
        <xdr:cNvSpPr txBox="1"/>
      </xdr:nvSpPr>
      <xdr:spPr>
        <a:xfrm>
          <a:off x="2385704" y="18301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109</xdr:row>
      <xdr:rowOff>57711</xdr:rowOff>
    </xdr:from>
    <xdr:ext cx="405111" cy="259045"/>
    <xdr:sp macro="" textlink="">
      <xdr:nvSpPr>
        <xdr:cNvPr id="433" name="n_3mainValue【港湾・漁港】&#10;有形固定資産減価償却率"/>
        <xdr:cNvSpPr txBox="1"/>
      </xdr:nvSpPr>
      <xdr:spPr>
        <a:xfrm>
          <a:off x="1611004" y="18330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108</xdr:row>
      <xdr:rowOff>163847</xdr:rowOff>
    </xdr:from>
    <xdr:ext cx="405111" cy="259045"/>
    <xdr:sp macro="" textlink="">
      <xdr:nvSpPr>
        <xdr:cNvPr id="434" name="n_4mainValue【港湾・漁港】&#10;有形固定資産減価償却率"/>
        <xdr:cNvSpPr txBox="1"/>
      </xdr:nvSpPr>
      <xdr:spPr>
        <a:xfrm>
          <a:off x="836304" y="1826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5" name="正方形/長方形 434"/>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6" name="正方形/長方形 435"/>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7" name="正方形/長方形 436"/>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8" name="正方形/長方形 437"/>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9" name="正方形/長方形 438"/>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0" name="正方形/長方形 439"/>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1" name="正方形/長方形 440"/>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2" name="正方形/長方形 441"/>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3" name="テキスト ボックス 442"/>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4" name="直線コネクタ 443"/>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45" name="直線コネクタ 444"/>
        <xdr:cNvCxnSpPr/>
      </xdr:nvCxnSpPr>
      <xdr:spPr>
        <a:xfrm>
          <a:off x="5826760" y="1830813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64606</xdr:rowOff>
    </xdr:from>
    <xdr:ext cx="248786" cy="259045"/>
    <xdr:sp macro="" textlink="">
      <xdr:nvSpPr>
        <xdr:cNvPr id="446" name="テキスト ボックス 445"/>
        <xdr:cNvSpPr txBox="1"/>
      </xdr:nvSpPr>
      <xdr:spPr>
        <a:xfrm>
          <a:off x="5600834" y="1816972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47" name="直線コネクタ 446"/>
        <xdr:cNvCxnSpPr/>
      </xdr:nvCxnSpPr>
      <xdr:spPr>
        <a:xfrm>
          <a:off x="5826760" y="1798918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106</xdr:row>
      <xdr:rowOff>80934</xdr:rowOff>
    </xdr:from>
    <xdr:ext cx="595419" cy="259045"/>
    <xdr:sp macro="" textlink="">
      <xdr:nvSpPr>
        <xdr:cNvPr id="448" name="テキスト ボックス 447"/>
        <xdr:cNvSpPr txBox="1"/>
      </xdr:nvSpPr>
      <xdr:spPr>
        <a:xfrm>
          <a:off x="5299921" y="1785077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49" name="直線コネクタ 448"/>
        <xdr:cNvCxnSpPr/>
      </xdr:nvCxnSpPr>
      <xdr:spPr>
        <a:xfrm>
          <a:off x="5826760" y="1767023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97263</xdr:rowOff>
    </xdr:from>
    <xdr:ext cx="595419" cy="259045"/>
    <xdr:sp macro="" textlink="">
      <xdr:nvSpPr>
        <xdr:cNvPr id="450" name="テキスト ボックス 449"/>
        <xdr:cNvSpPr txBox="1"/>
      </xdr:nvSpPr>
      <xdr:spPr>
        <a:xfrm>
          <a:off x="5299921" y="1753182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51" name="直線コネクタ 450"/>
        <xdr:cNvCxnSpPr/>
      </xdr:nvCxnSpPr>
      <xdr:spPr>
        <a:xfrm>
          <a:off x="5826760" y="1735128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113591</xdr:rowOff>
    </xdr:from>
    <xdr:ext cx="595419" cy="259045"/>
    <xdr:sp macro="" textlink="">
      <xdr:nvSpPr>
        <xdr:cNvPr id="452" name="テキスト ボックス 451"/>
        <xdr:cNvSpPr txBox="1"/>
      </xdr:nvSpPr>
      <xdr:spPr>
        <a:xfrm>
          <a:off x="5299921" y="1721287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53" name="直線コネクタ 452"/>
        <xdr:cNvCxnSpPr/>
      </xdr:nvCxnSpPr>
      <xdr:spPr>
        <a:xfrm>
          <a:off x="5826760" y="1703233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100</xdr:row>
      <xdr:rowOff>129920</xdr:rowOff>
    </xdr:from>
    <xdr:ext cx="595419" cy="259045"/>
    <xdr:sp macro="" textlink="">
      <xdr:nvSpPr>
        <xdr:cNvPr id="454" name="テキスト ボックス 453"/>
        <xdr:cNvSpPr txBox="1"/>
      </xdr:nvSpPr>
      <xdr:spPr>
        <a:xfrm>
          <a:off x="5299921" y="1689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55" name="直線コネクタ 454"/>
        <xdr:cNvCxnSpPr/>
      </xdr:nvCxnSpPr>
      <xdr:spPr>
        <a:xfrm>
          <a:off x="5826760" y="1671338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98</xdr:row>
      <xdr:rowOff>146248</xdr:rowOff>
    </xdr:from>
    <xdr:ext cx="595419" cy="259045"/>
    <xdr:sp macro="" textlink="">
      <xdr:nvSpPr>
        <xdr:cNvPr id="456" name="テキスト ボックス 455"/>
        <xdr:cNvSpPr txBox="1"/>
      </xdr:nvSpPr>
      <xdr:spPr>
        <a:xfrm>
          <a:off x="5299921" y="1657496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7" name="直線コネクタ 456"/>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58" name="テキスト ボックス 457"/>
        <xdr:cNvSpPr txBox="1"/>
      </xdr:nvSpPr>
      <xdr:spPr>
        <a:xfrm>
          <a:off x="5299921" y="162560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9" name="【港湾・漁港】&#10;一人当たり有形固定資産（償却資産）額グラフ枠"/>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69901</xdr:rowOff>
    </xdr:from>
    <xdr:to>
      <xdr:col>54</xdr:col>
      <xdr:colOff>189865</xdr:colOff>
      <xdr:row>109</xdr:row>
      <xdr:rowOff>35075</xdr:rowOff>
    </xdr:to>
    <xdr:cxnSp macro="">
      <xdr:nvCxnSpPr>
        <xdr:cNvPr id="460" name="直線コネクタ 459"/>
        <xdr:cNvCxnSpPr/>
      </xdr:nvCxnSpPr>
      <xdr:spPr>
        <a:xfrm flipV="1">
          <a:off x="9219565" y="16833901"/>
          <a:ext cx="0" cy="1473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38902</xdr:rowOff>
    </xdr:from>
    <xdr:ext cx="313932" cy="259045"/>
    <xdr:sp macro="" textlink="">
      <xdr:nvSpPr>
        <xdr:cNvPr id="461" name="【港湾・漁港】&#10;一人当たり有形固定資産（償却資産）額最小値テキスト"/>
        <xdr:cNvSpPr txBox="1"/>
      </xdr:nvSpPr>
      <xdr:spPr>
        <a:xfrm>
          <a:off x="9258300" y="1831166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35075</xdr:rowOff>
    </xdr:from>
    <xdr:to>
      <xdr:col>55</xdr:col>
      <xdr:colOff>88900</xdr:colOff>
      <xdr:row>109</xdr:row>
      <xdr:rowOff>35075</xdr:rowOff>
    </xdr:to>
    <xdr:cxnSp macro="">
      <xdr:nvCxnSpPr>
        <xdr:cNvPr id="462" name="直線コネクタ 461"/>
        <xdr:cNvCxnSpPr/>
      </xdr:nvCxnSpPr>
      <xdr:spPr>
        <a:xfrm>
          <a:off x="9154160" y="1830783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16578</xdr:rowOff>
    </xdr:from>
    <xdr:ext cx="599010" cy="259045"/>
    <xdr:sp macro="" textlink="">
      <xdr:nvSpPr>
        <xdr:cNvPr id="463" name="【港湾・漁港】&#10;一人当たり有形固定資産（償却資産）額最大値テキスト"/>
        <xdr:cNvSpPr txBox="1"/>
      </xdr:nvSpPr>
      <xdr:spPr>
        <a:xfrm>
          <a:off x="9258300" y="16612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69901</xdr:rowOff>
    </xdr:from>
    <xdr:to>
      <xdr:col>55</xdr:col>
      <xdr:colOff>88900</xdr:colOff>
      <xdr:row>100</xdr:row>
      <xdr:rowOff>69901</xdr:rowOff>
    </xdr:to>
    <xdr:cxnSp macro="">
      <xdr:nvCxnSpPr>
        <xdr:cNvPr id="464" name="直線コネクタ 463"/>
        <xdr:cNvCxnSpPr/>
      </xdr:nvCxnSpPr>
      <xdr:spPr>
        <a:xfrm>
          <a:off x="9154160" y="1683390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97138</xdr:rowOff>
    </xdr:from>
    <xdr:ext cx="534377" cy="259045"/>
    <xdr:sp macro="" textlink="">
      <xdr:nvSpPr>
        <xdr:cNvPr id="465" name="【港湾・漁港】&#10;一人当たり有形固定資産（償却資産）額平均値テキスト"/>
        <xdr:cNvSpPr txBox="1"/>
      </xdr:nvSpPr>
      <xdr:spPr>
        <a:xfrm>
          <a:off x="9258300" y="180346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118711</xdr:rowOff>
    </xdr:from>
    <xdr:to>
      <xdr:col>55</xdr:col>
      <xdr:colOff>50800</xdr:colOff>
      <xdr:row>108</xdr:row>
      <xdr:rowOff>48861</xdr:rowOff>
    </xdr:to>
    <xdr:sp macro="" textlink="">
      <xdr:nvSpPr>
        <xdr:cNvPr id="466" name="フローチャート: 判断 465"/>
        <xdr:cNvSpPr/>
      </xdr:nvSpPr>
      <xdr:spPr>
        <a:xfrm>
          <a:off x="9192260" y="1805619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126620</xdr:rowOff>
    </xdr:from>
    <xdr:to>
      <xdr:col>50</xdr:col>
      <xdr:colOff>165100</xdr:colOff>
      <xdr:row>108</xdr:row>
      <xdr:rowOff>56770</xdr:rowOff>
    </xdr:to>
    <xdr:sp macro="" textlink="">
      <xdr:nvSpPr>
        <xdr:cNvPr id="467" name="フローチャート: 判断 466"/>
        <xdr:cNvSpPr/>
      </xdr:nvSpPr>
      <xdr:spPr>
        <a:xfrm>
          <a:off x="8445500" y="180641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129014</xdr:rowOff>
    </xdr:from>
    <xdr:to>
      <xdr:col>46</xdr:col>
      <xdr:colOff>38100</xdr:colOff>
      <xdr:row>108</xdr:row>
      <xdr:rowOff>59164</xdr:rowOff>
    </xdr:to>
    <xdr:sp macro="" textlink="">
      <xdr:nvSpPr>
        <xdr:cNvPr id="468" name="フローチャート: 判断 467"/>
        <xdr:cNvSpPr/>
      </xdr:nvSpPr>
      <xdr:spPr>
        <a:xfrm>
          <a:off x="7670800" y="1806649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126533</xdr:rowOff>
    </xdr:from>
    <xdr:to>
      <xdr:col>41</xdr:col>
      <xdr:colOff>101600</xdr:colOff>
      <xdr:row>108</xdr:row>
      <xdr:rowOff>56683</xdr:rowOff>
    </xdr:to>
    <xdr:sp macro="" textlink="">
      <xdr:nvSpPr>
        <xdr:cNvPr id="469" name="フローチャート: 判断 468"/>
        <xdr:cNvSpPr/>
      </xdr:nvSpPr>
      <xdr:spPr>
        <a:xfrm>
          <a:off x="6873240" y="1806401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130034</xdr:rowOff>
    </xdr:from>
    <xdr:to>
      <xdr:col>36</xdr:col>
      <xdr:colOff>165100</xdr:colOff>
      <xdr:row>108</xdr:row>
      <xdr:rowOff>60184</xdr:rowOff>
    </xdr:to>
    <xdr:sp macro="" textlink="">
      <xdr:nvSpPr>
        <xdr:cNvPr id="470" name="フローチャート: 判断 469"/>
        <xdr:cNvSpPr/>
      </xdr:nvSpPr>
      <xdr:spPr>
        <a:xfrm>
          <a:off x="6098540" y="180675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1" name="テキスト ボックス 470"/>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2" name="テキスト ボックス 471"/>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3" name="テキスト ボックス 472"/>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4" name="テキスト ボックス 473"/>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5" name="テキスト ボックス 474"/>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15472</xdr:rowOff>
    </xdr:from>
    <xdr:to>
      <xdr:col>55</xdr:col>
      <xdr:colOff>50800</xdr:colOff>
      <xdr:row>107</xdr:row>
      <xdr:rowOff>117072</xdr:rowOff>
    </xdr:to>
    <xdr:sp macro="" textlink="">
      <xdr:nvSpPr>
        <xdr:cNvPr id="476" name="楕円 475"/>
        <xdr:cNvSpPr/>
      </xdr:nvSpPr>
      <xdr:spPr>
        <a:xfrm>
          <a:off x="9192260" y="1795295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38349</xdr:rowOff>
    </xdr:from>
    <xdr:ext cx="534377" cy="259045"/>
    <xdr:sp macro="" textlink="">
      <xdr:nvSpPr>
        <xdr:cNvPr id="477" name="【港湾・漁港】&#10;一人当たり有形固定資産（償却資産）額該当値テキスト"/>
        <xdr:cNvSpPr txBox="1"/>
      </xdr:nvSpPr>
      <xdr:spPr>
        <a:xfrm>
          <a:off x="9258300" y="17808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21337</xdr:rowOff>
    </xdr:from>
    <xdr:to>
      <xdr:col>50</xdr:col>
      <xdr:colOff>165100</xdr:colOff>
      <xdr:row>107</xdr:row>
      <xdr:rowOff>122937</xdr:rowOff>
    </xdr:to>
    <xdr:sp macro="" textlink="">
      <xdr:nvSpPr>
        <xdr:cNvPr id="478" name="楕円 477"/>
        <xdr:cNvSpPr/>
      </xdr:nvSpPr>
      <xdr:spPr>
        <a:xfrm>
          <a:off x="8445500" y="17958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66272</xdr:rowOff>
    </xdr:from>
    <xdr:to>
      <xdr:col>55</xdr:col>
      <xdr:colOff>0</xdr:colOff>
      <xdr:row>107</xdr:row>
      <xdr:rowOff>72137</xdr:rowOff>
    </xdr:to>
    <xdr:cxnSp macro="">
      <xdr:nvCxnSpPr>
        <xdr:cNvPr id="479" name="直線コネクタ 478"/>
        <xdr:cNvCxnSpPr/>
      </xdr:nvCxnSpPr>
      <xdr:spPr>
        <a:xfrm flipV="1">
          <a:off x="8496300" y="18003752"/>
          <a:ext cx="723900" cy="5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32516</xdr:rowOff>
    </xdr:from>
    <xdr:to>
      <xdr:col>46</xdr:col>
      <xdr:colOff>38100</xdr:colOff>
      <xdr:row>107</xdr:row>
      <xdr:rowOff>134116</xdr:rowOff>
    </xdr:to>
    <xdr:sp macro="" textlink="">
      <xdr:nvSpPr>
        <xdr:cNvPr id="480" name="楕円 479"/>
        <xdr:cNvSpPr/>
      </xdr:nvSpPr>
      <xdr:spPr>
        <a:xfrm>
          <a:off x="7670800" y="1796999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72137</xdr:rowOff>
    </xdr:from>
    <xdr:to>
      <xdr:col>50</xdr:col>
      <xdr:colOff>114300</xdr:colOff>
      <xdr:row>107</xdr:row>
      <xdr:rowOff>83316</xdr:rowOff>
    </xdr:to>
    <xdr:cxnSp macro="">
      <xdr:nvCxnSpPr>
        <xdr:cNvPr id="481" name="直線コネクタ 480"/>
        <xdr:cNvCxnSpPr/>
      </xdr:nvCxnSpPr>
      <xdr:spPr>
        <a:xfrm flipV="1">
          <a:off x="7713980" y="18009617"/>
          <a:ext cx="782320" cy="11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62861</xdr:rowOff>
    </xdr:from>
    <xdr:to>
      <xdr:col>41</xdr:col>
      <xdr:colOff>101600</xdr:colOff>
      <xdr:row>107</xdr:row>
      <xdr:rowOff>164461</xdr:rowOff>
    </xdr:to>
    <xdr:sp macro="" textlink="">
      <xdr:nvSpPr>
        <xdr:cNvPr id="482" name="楕円 481"/>
        <xdr:cNvSpPr/>
      </xdr:nvSpPr>
      <xdr:spPr>
        <a:xfrm>
          <a:off x="6873240" y="18000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83316</xdr:rowOff>
    </xdr:from>
    <xdr:to>
      <xdr:col>45</xdr:col>
      <xdr:colOff>177800</xdr:colOff>
      <xdr:row>107</xdr:row>
      <xdr:rowOff>113661</xdr:rowOff>
    </xdr:to>
    <xdr:cxnSp macro="">
      <xdr:nvCxnSpPr>
        <xdr:cNvPr id="483" name="直線コネクタ 482"/>
        <xdr:cNvCxnSpPr/>
      </xdr:nvCxnSpPr>
      <xdr:spPr>
        <a:xfrm flipV="1">
          <a:off x="6924040" y="18020796"/>
          <a:ext cx="789940" cy="30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63018</xdr:rowOff>
    </xdr:from>
    <xdr:to>
      <xdr:col>36</xdr:col>
      <xdr:colOff>165100</xdr:colOff>
      <xdr:row>107</xdr:row>
      <xdr:rowOff>164618</xdr:rowOff>
    </xdr:to>
    <xdr:sp macro="" textlink="">
      <xdr:nvSpPr>
        <xdr:cNvPr id="484" name="楕円 483"/>
        <xdr:cNvSpPr/>
      </xdr:nvSpPr>
      <xdr:spPr>
        <a:xfrm>
          <a:off x="6098540" y="18000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113661</xdr:rowOff>
    </xdr:from>
    <xdr:to>
      <xdr:col>41</xdr:col>
      <xdr:colOff>50800</xdr:colOff>
      <xdr:row>107</xdr:row>
      <xdr:rowOff>113818</xdr:rowOff>
    </xdr:to>
    <xdr:cxnSp macro="">
      <xdr:nvCxnSpPr>
        <xdr:cNvPr id="485" name="直線コネクタ 484"/>
        <xdr:cNvCxnSpPr/>
      </xdr:nvCxnSpPr>
      <xdr:spPr>
        <a:xfrm flipV="1">
          <a:off x="6149340" y="18051141"/>
          <a:ext cx="774700" cy="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108</xdr:row>
      <xdr:rowOff>47897</xdr:rowOff>
    </xdr:from>
    <xdr:ext cx="534377" cy="259045"/>
    <xdr:sp macro="" textlink="">
      <xdr:nvSpPr>
        <xdr:cNvPr id="486" name="n_1aveValue【港湾・漁港】&#10;一人当たり有形固定資産（償却資産）額"/>
        <xdr:cNvSpPr txBox="1"/>
      </xdr:nvSpPr>
      <xdr:spPr>
        <a:xfrm>
          <a:off x="8239271" y="18153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108</xdr:row>
      <xdr:rowOff>50291</xdr:rowOff>
    </xdr:from>
    <xdr:ext cx="534377" cy="259045"/>
    <xdr:sp macro="" textlink="">
      <xdr:nvSpPr>
        <xdr:cNvPr id="487" name="n_2aveValue【港湾・漁港】&#10;一人当たり有形固定資産（償却資産）額"/>
        <xdr:cNvSpPr txBox="1"/>
      </xdr:nvSpPr>
      <xdr:spPr>
        <a:xfrm>
          <a:off x="7477271" y="18155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108</xdr:row>
      <xdr:rowOff>47810</xdr:rowOff>
    </xdr:from>
    <xdr:ext cx="534377" cy="259045"/>
    <xdr:sp macro="" textlink="">
      <xdr:nvSpPr>
        <xdr:cNvPr id="488" name="n_3aveValue【港湾・漁港】&#10;一人当たり有形固定資産（償却資産）額"/>
        <xdr:cNvSpPr txBox="1"/>
      </xdr:nvSpPr>
      <xdr:spPr>
        <a:xfrm>
          <a:off x="6702571" y="18152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108</xdr:row>
      <xdr:rowOff>51311</xdr:rowOff>
    </xdr:from>
    <xdr:ext cx="534377" cy="259045"/>
    <xdr:sp macro="" textlink="">
      <xdr:nvSpPr>
        <xdr:cNvPr id="489" name="n_4aveValue【港湾・漁港】&#10;一人当たり有形固定資産（償却資産）額"/>
        <xdr:cNvSpPr txBox="1"/>
      </xdr:nvSpPr>
      <xdr:spPr>
        <a:xfrm>
          <a:off x="5905011" y="18156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105</xdr:row>
      <xdr:rowOff>139464</xdr:rowOff>
    </xdr:from>
    <xdr:ext cx="534377" cy="259045"/>
    <xdr:sp macro="" textlink="">
      <xdr:nvSpPr>
        <xdr:cNvPr id="490" name="n_1mainValue【港湾・漁港】&#10;一人当たり有形固定資産（償却資産）額"/>
        <xdr:cNvSpPr txBox="1"/>
      </xdr:nvSpPr>
      <xdr:spPr>
        <a:xfrm>
          <a:off x="8239271" y="17741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105</xdr:row>
      <xdr:rowOff>150643</xdr:rowOff>
    </xdr:from>
    <xdr:ext cx="534377" cy="259045"/>
    <xdr:sp macro="" textlink="">
      <xdr:nvSpPr>
        <xdr:cNvPr id="491" name="n_2mainValue【港湾・漁港】&#10;一人当たり有形固定資産（償却資産）額"/>
        <xdr:cNvSpPr txBox="1"/>
      </xdr:nvSpPr>
      <xdr:spPr>
        <a:xfrm>
          <a:off x="7477271" y="17752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106</xdr:row>
      <xdr:rowOff>9538</xdr:rowOff>
    </xdr:from>
    <xdr:ext cx="534377" cy="259045"/>
    <xdr:sp macro="" textlink="">
      <xdr:nvSpPr>
        <xdr:cNvPr id="492" name="n_3mainValue【港湾・漁港】&#10;一人当たり有形固定資産（償却資産）額"/>
        <xdr:cNvSpPr txBox="1"/>
      </xdr:nvSpPr>
      <xdr:spPr>
        <a:xfrm>
          <a:off x="6702571" y="17779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106</xdr:row>
      <xdr:rowOff>9695</xdr:rowOff>
    </xdr:from>
    <xdr:ext cx="534377" cy="259045"/>
    <xdr:sp macro="" textlink="">
      <xdr:nvSpPr>
        <xdr:cNvPr id="493" name="n_4mainValue【港湾・漁港】&#10;一人当たり有形固定資産（償却資産）額"/>
        <xdr:cNvSpPr txBox="1"/>
      </xdr:nvSpPr>
      <xdr:spPr>
        <a:xfrm>
          <a:off x="5905011" y="17779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4" name="正方形/長方形 493"/>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5" name="正方形/長方形 494"/>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6" name="正方形/長方形 495"/>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7" name="正方形/長方形 496"/>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8" name="正方形/長方形 497"/>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9" name="正方形/長方形 498"/>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0" name="正方形/長方形 499"/>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1" name="正方形/長方形 500"/>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2" name="テキスト ボックス 501"/>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3" name="直線コネクタ 502"/>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4" name="テキスト ボックス 503"/>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505" name="直線コネクタ 504"/>
        <xdr:cNvCxnSpPr/>
      </xdr:nvCxnSpPr>
      <xdr:spPr>
        <a:xfrm>
          <a:off x="10960100" y="70065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162577</xdr:rowOff>
    </xdr:from>
    <xdr:ext cx="467179" cy="259045"/>
    <xdr:sp macro="" textlink="">
      <xdr:nvSpPr>
        <xdr:cNvPr id="506" name="テキスト ボックス 505"/>
        <xdr:cNvSpPr txBox="1"/>
      </xdr:nvSpPr>
      <xdr:spPr>
        <a:xfrm>
          <a:off x="1056150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507" name="直線コネクタ 506"/>
        <xdr:cNvCxnSpPr/>
      </xdr:nvCxnSpPr>
      <xdr:spPr>
        <a:xfrm>
          <a:off x="10960100" y="655701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508" name="テキスト ボックス 507"/>
        <xdr:cNvSpPr txBox="1"/>
      </xdr:nvSpPr>
      <xdr:spPr>
        <a:xfrm>
          <a:off x="10602761" y="64185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509" name="直線コネクタ 508"/>
        <xdr:cNvCxnSpPr/>
      </xdr:nvCxnSpPr>
      <xdr:spPr>
        <a:xfrm>
          <a:off x="10960100" y="61112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510" name="テキスト ボックス 509"/>
        <xdr:cNvSpPr txBox="1"/>
      </xdr:nvSpPr>
      <xdr:spPr>
        <a:xfrm>
          <a:off x="10602761" y="597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511" name="直線コネクタ 510"/>
        <xdr:cNvCxnSpPr/>
      </xdr:nvCxnSpPr>
      <xdr:spPr>
        <a:xfrm>
          <a:off x="10960100" y="56654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512" name="テキスト ボックス 511"/>
        <xdr:cNvSpPr txBox="1"/>
      </xdr:nvSpPr>
      <xdr:spPr>
        <a:xfrm>
          <a:off x="10602761" y="55270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3" name="直線コネクタ 512"/>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514" name="テキスト ボックス 513"/>
        <xdr:cNvSpPr txBox="1"/>
      </xdr:nvSpPr>
      <xdr:spPr>
        <a:xfrm>
          <a:off x="10602761" y="507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5" name="【認定こども園・幼稚園・保育所】&#10;有形固定資産減価償却率グラフ枠"/>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48768</xdr:rowOff>
    </xdr:from>
    <xdr:to>
      <xdr:col>85</xdr:col>
      <xdr:colOff>126364</xdr:colOff>
      <xdr:row>40</xdr:row>
      <xdr:rowOff>62484</xdr:rowOff>
    </xdr:to>
    <xdr:cxnSp macro="">
      <xdr:nvCxnSpPr>
        <xdr:cNvPr id="516" name="直線コネクタ 515"/>
        <xdr:cNvCxnSpPr/>
      </xdr:nvCxnSpPr>
      <xdr:spPr>
        <a:xfrm flipV="1">
          <a:off x="14375764" y="5580888"/>
          <a:ext cx="0" cy="1187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66311</xdr:rowOff>
    </xdr:from>
    <xdr:ext cx="405111" cy="259045"/>
    <xdr:sp macro="" textlink="">
      <xdr:nvSpPr>
        <xdr:cNvPr id="517" name="【認定こども園・幼稚園・保育所】&#10;有形固定資産減価償却率最小値テキスト"/>
        <xdr:cNvSpPr txBox="1"/>
      </xdr:nvSpPr>
      <xdr:spPr>
        <a:xfrm>
          <a:off x="14414500" y="67719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62484</xdr:rowOff>
    </xdr:from>
    <xdr:to>
      <xdr:col>86</xdr:col>
      <xdr:colOff>25400</xdr:colOff>
      <xdr:row>40</xdr:row>
      <xdr:rowOff>62484</xdr:rowOff>
    </xdr:to>
    <xdr:cxnSp macro="">
      <xdr:nvCxnSpPr>
        <xdr:cNvPr id="518" name="直線コネクタ 517"/>
        <xdr:cNvCxnSpPr/>
      </xdr:nvCxnSpPr>
      <xdr:spPr>
        <a:xfrm>
          <a:off x="14287500" y="676808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166895</xdr:rowOff>
    </xdr:from>
    <xdr:ext cx="405111" cy="259045"/>
    <xdr:sp macro="" textlink="">
      <xdr:nvSpPr>
        <xdr:cNvPr id="519" name="【認定こども園・幼稚園・保育所】&#10;有形固定資産減価償却率最大値テキスト"/>
        <xdr:cNvSpPr txBox="1"/>
      </xdr:nvSpPr>
      <xdr:spPr>
        <a:xfrm>
          <a:off x="14414500" y="5363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48768</xdr:rowOff>
    </xdr:from>
    <xdr:to>
      <xdr:col>86</xdr:col>
      <xdr:colOff>25400</xdr:colOff>
      <xdr:row>33</xdr:row>
      <xdr:rowOff>48768</xdr:rowOff>
    </xdr:to>
    <xdr:cxnSp macro="">
      <xdr:nvCxnSpPr>
        <xdr:cNvPr id="520" name="直線コネクタ 519"/>
        <xdr:cNvCxnSpPr/>
      </xdr:nvCxnSpPr>
      <xdr:spPr>
        <a:xfrm>
          <a:off x="14287500" y="55808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105427</xdr:rowOff>
    </xdr:from>
    <xdr:ext cx="405111" cy="259045"/>
    <xdr:sp macro="" textlink="">
      <xdr:nvSpPr>
        <xdr:cNvPr id="521" name="【認定こども園・幼稚園・保育所】&#10;有形固定資産減価償却率平均値テキスト"/>
        <xdr:cNvSpPr txBox="1"/>
      </xdr:nvSpPr>
      <xdr:spPr>
        <a:xfrm>
          <a:off x="14414500" y="5972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82550</xdr:rowOff>
    </xdr:from>
    <xdr:to>
      <xdr:col>85</xdr:col>
      <xdr:colOff>177800</xdr:colOff>
      <xdr:row>37</xdr:row>
      <xdr:rowOff>12700</xdr:rowOff>
    </xdr:to>
    <xdr:sp macro="" textlink="">
      <xdr:nvSpPr>
        <xdr:cNvPr id="522" name="フローチャート: 判断 521"/>
        <xdr:cNvSpPr/>
      </xdr:nvSpPr>
      <xdr:spPr>
        <a:xfrm>
          <a:off x="14325600" y="611759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48260</xdr:rowOff>
    </xdr:from>
    <xdr:to>
      <xdr:col>81</xdr:col>
      <xdr:colOff>101600</xdr:colOff>
      <xdr:row>36</xdr:row>
      <xdr:rowOff>149860</xdr:rowOff>
    </xdr:to>
    <xdr:sp macro="" textlink="">
      <xdr:nvSpPr>
        <xdr:cNvPr id="523" name="フローチャート: 判断 522"/>
        <xdr:cNvSpPr/>
      </xdr:nvSpPr>
      <xdr:spPr>
        <a:xfrm>
          <a:off x="13578840" y="608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7112</xdr:rowOff>
    </xdr:from>
    <xdr:to>
      <xdr:col>76</xdr:col>
      <xdr:colOff>165100</xdr:colOff>
      <xdr:row>36</xdr:row>
      <xdr:rowOff>108712</xdr:rowOff>
    </xdr:to>
    <xdr:sp macro="" textlink="">
      <xdr:nvSpPr>
        <xdr:cNvPr id="524" name="フローチャート: 判断 523"/>
        <xdr:cNvSpPr/>
      </xdr:nvSpPr>
      <xdr:spPr>
        <a:xfrm>
          <a:off x="12804140" y="6042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35</xdr:row>
      <xdr:rowOff>146558</xdr:rowOff>
    </xdr:from>
    <xdr:to>
      <xdr:col>72</xdr:col>
      <xdr:colOff>38100</xdr:colOff>
      <xdr:row>36</xdr:row>
      <xdr:rowOff>76708</xdr:rowOff>
    </xdr:to>
    <xdr:sp macro="" textlink="">
      <xdr:nvSpPr>
        <xdr:cNvPr id="525" name="フローチャート: 判断 524"/>
        <xdr:cNvSpPr/>
      </xdr:nvSpPr>
      <xdr:spPr>
        <a:xfrm>
          <a:off x="12029440" y="601395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35</xdr:row>
      <xdr:rowOff>128270</xdr:rowOff>
    </xdr:from>
    <xdr:to>
      <xdr:col>67</xdr:col>
      <xdr:colOff>101600</xdr:colOff>
      <xdr:row>36</xdr:row>
      <xdr:rowOff>58420</xdr:rowOff>
    </xdr:to>
    <xdr:sp macro="" textlink="">
      <xdr:nvSpPr>
        <xdr:cNvPr id="526" name="フローチャート: 判断 525"/>
        <xdr:cNvSpPr/>
      </xdr:nvSpPr>
      <xdr:spPr>
        <a:xfrm>
          <a:off x="11231880" y="59956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7" name="テキスト ボックス 526"/>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8" name="テキスト ボックス 527"/>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9" name="テキスト ボックス 528"/>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0" name="テキスト ボックス 529"/>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1" name="テキスト ボックス 530"/>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7112</xdr:rowOff>
    </xdr:from>
    <xdr:to>
      <xdr:col>85</xdr:col>
      <xdr:colOff>177800</xdr:colOff>
      <xdr:row>39</xdr:row>
      <xdr:rowOff>108712</xdr:rowOff>
    </xdr:to>
    <xdr:sp macro="" textlink="">
      <xdr:nvSpPr>
        <xdr:cNvPr id="532" name="楕円 531"/>
        <xdr:cNvSpPr/>
      </xdr:nvSpPr>
      <xdr:spPr>
        <a:xfrm>
          <a:off x="14325600" y="6545072"/>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156989</xdr:rowOff>
    </xdr:from>
    <xdr:ext cx="405111" cy="259045"/>
    <xdr:sp macro="" textlink="">
      <xdr:nvSpPr>
        <xdr:cNvPr id="533" name="【認定こども園・幼稚園・保育所】&#10;有形固定資産減価償却率該当値テキスト"/>
        <xdr:cNvSpPr txBox="1"/>
      </xdr:nvSpPr>
      <xdr:spPr>
        <a:xfrm>
          <a:off x="14414500" y="6527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137414</xdr:rowOff>
    </xdr:from>
    <xdr:to>
      <xdr:col>81</xdr:col>
      <xdr:colOff>101600</xdr:colOff>
      <xdr:row>39</xdr:row>
      <xdr:rowOff>67564</xdr:rowOff>
    </xdr:to>
    <xdr:sp macro="" textlink="">
      <xdr:nvSpPr>
        <xdr:cNvPr id="534" name="楕円 533"/>
        <xdr:cNvSpPr/>
      </xdr:nvSpPr>
      <xdr:spPr>
        <a:xfrm>
          <a:off x="13578840" y="650773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16764</xdr:rowOff>
    </xdr:from>
    <xdr:to>
      <xdr:col>85</xdr:col>
      <xdr:colOff>127000</xdr:colOff>
      <xdr:row>39</xdr:row>
      <xdr:rowOff>57912</xdr:rowOff>
    </xdr:to>
    <xdr:cxnSp macro="">
      <xdr:nvCxnSpPr>
        <xdr:cNvPr id="535" name="直線コネクタ 534"/>
        <xdr:cNvCxnSpPr/>
      </xdr:nvCxnSpPr>
      <xdr:spPr>
        <a:xfrm>
          <a:off x="13629640" y="6554724"/>
          <a:ext cx="74676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128270</xdr:rowOff>
    </xdr:from>
    <xdr:to>
      <xdr:col>76</xdr:col>
      <xdr:colOff>165100</xdr:colOff>
      <xdr:row>39</xdr:row>
      <xdr:rowOff>58420</xdr:rowOff>
    </xdr:to>
    <xdr:sp macro="" textlink="">
      <xdr:nvSpPr>
        <xdr:cNvPr id="536" name="楕円 535"/>
        <xdr:cNvSpPr/>
      </xdr:nvSpPr>
      <xdr:spPr>
        <a:xfrm>
          <a:off x="12804140" y="64985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7620</xdr:rowOff>
    </xdr:from>
    <xdr:to>
      <xdr:col>81</xdr:col>
      <xdr:colOff>50800</xdr:colOff>
      <xdr:row>39</xdr:row>
      <xdr:rowOff>16764</xdr:rowOff>
    </xdr:to>
    <xdr:cxnSp macro="">
      <xdr:nvCxnSpPr>
        <xdr:cNvPr id="537" name="直線コネクタ 536"/>
        <xdr:cNvCxnSpPr/>
      </xdr:nvCxnSpPr>
      <xdr:spPr>
        <a:xfrm>
          <a:off x="12854940" y="6545580"/>
          <a:ext cx="7747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164846</xdr:rowOff>
    </xdr:from>
    <xdr:to>
      <xdr:col>72</xdr:col>
      <xdr:colOff>38100</xdr:colOff>
      <xdr:row>39</xdr:row>
      <xdr:rowOff>94996</xdr:rowOff>
    </xdr:to>
    <xdr:sp macro="" textlink="">
      <xdr:nvSpPr>
        <xdr:cNvPr id="538" name="楕円 537"/>
        <xdr:cNvSpPr/>
      </xdr:nvSpPr>
      <xdr:spPr>
        <a:xfrm>
          <a:off x="12029440" y="653516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7620</xdr:rowOff>
    </xdr:from>
    <xdr:to>
      <xdr:col>76</xdr:col>
      <xdr:colOff>114300</xdr:colOff>
      <xdr:row>39</xdr:row>
      <xdr:rowOff>44196</xdr:rowOff>
    </xdr:to>
    <xdr:cxnSp macro="">
      <xdr:nvCxnSpPr>
        <xdr:cNvPr id="539" name="直線コネクタ 538"/>
        <xdr:cNvCxnSpPr/>
      </xdr:nvCxnSpPr>
      <xdr:spPr>
        <a:xfrm flipV="1">
          <a:off x="12072620" y="6545580"/>
          <a:ext cx="78232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87122</xdr:rowOff>
    </xdr:from>
    <xdr:to>
      <xdr:col>67</xdr:col>
      <xdr:colOff>101600</xdr:colOff>
      <xdr:row>39</xdr:row>
      <xdr:rowOff>17272</xdr:rowOff>
    </xdr:to>
    <xdr:sp macro="" textlink="">
      <xdr:nvSpPr>
        <xdr:cNvPr id="540" name="楕円 539"/>
        <xdr:cNvSpPr/>
      </xdr:nvSpPr>
      <xdr:spPr>
        <a:xfrm>
          <a:off x="11231880" y="645744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137922</xdr:rowOff>
    </xdr:from>
    <xdr:to>
      <xdr:col>71</xdr:col>
      <xdr:colOff>177800</xdr:colOff>
      <xdr:row>39</xdr:row>
      <xdr:rowOff>44196</xdr:rowOff>
    </xdr:to>
    <xdr:cxnSp macro="">
      <xdr:nvCxnSpPr>
        <xdr:cNvPr id="541" name="直線コネクタ 540"/>
        <xdr:cNvCxnSpPr/>
      </xdr:nvCxnSpPr>
      <xdr:spPr>
        <a:xfrm>
          <a:off x="11282680" y="6508242"/>
          <a:ext cx="789940" cy="73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34</xdr:row>
      <xdr:rowOff>166387</xdr:rowOff>
    </xdr:from>
    <xdr:ext cx="405111" cy="259045"/>
    <xdr:sp macro="" textlink="">
      <xdr:nvSpPr>
        <xdr:cNvPr id="542" name="n_1aveValue【認定こども園・幼稚園・保育所】&#10;有形固定資産減価償却率"/>
        <xdr:cNvSpPr txBox="1"/>
      </xdr:nvSpPr>
      <xdr:spPr>
        <a:xfrm>
          <a:off x="13437244" y="586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125239</xdr:rowOff>
    </xdr:from>
    <xdr:ext cx="405111" cy="259045"/>
    <xdr:sp macro="" textlink="">
      <xdr:nvSpPr>
        <xdr:cNvPr id="543" name="n_2aveValue【認定こども園・幼稚園・保育所】&#10;有形固定資産減価償却率"/>
        <xdr:cNvSpPr txBox="1"/>
      </xdr:nvSpPr>
      <xdr:spPr>
        <a:xfrm>
          <a:off x="12675244" y="58249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93235</xdr:rowOff>
    </xdr:from>
    <xdr:ext cx="405111" cy="259045"/>
    <xdr:sp macro="" textlink="">
      <xdr:nvSpPr>
        <xdr:cNvPr id="544" name="n_3aveValue【認定こども園・幼稚園・保育所】&#10;有形固定資産減価償却率"/>
        <xdr:cNvSpPr txBox="1"/>
      </xdr:nvSpPr>
      <xdr:spPr>
        <a:xfrm>
          <a:off x="11900544" y="57929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74947</xdr:rowOff>
    </xdr:from>
    <xdr:ext cx="405111" cy="259045"/>
    <xdr:sp macro="" textlink="">
      <xdr:nvSpPr>
        <xdr:cNvPr id="545" name="n_4aveValue【認定こども園・幼稚園・保育所】&#10;有形固定資産減価償却率"/>
        <xdr:cNvSpPr txBox="1"/>
      </xdr:nvSpPr>
      <xdr:spPr>
        <a:xfrm>
          <a:off x="11102984" y="577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58691</xdr:rowOff>
    </xdr:from>
    <xdr:ext cx="405111" cy="259045"/>
    <xdr:sp macro="" textlink="">
      <xdr:nvSpPr>
        <xdr:cNvPr id="546" name="n_1mainValue【認定こども園・幼稚園・保育所】&#10;有形固定資産減価償却率"/>
        <xdr:cNvSpPr txBox="1"/>
      </xdr:nvSpPr>
      <xdr:spPr>
        <a:xfrm>
          <a:off x="13437244" y="6596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49547</xdr:rowOff>
    </xdr:from>
    <xdr:ext cx="405111" cy="259045"/>
    <xdr:sp macro="" textlink="">
      <xdr:nvSpPr>
        <xdr:cNvPr id="547" name="n_2mainValue【認定こども園・幼稚園・保育所】&#10;有形固定資産減価償却率"/>
        <xdr:cNvSpPr txBox="1"/>
      </xdr:nvSpPr>
      <xdr:spPr>
        <a:xfrm>
          <a:off x="12675244" y="658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86123</xdr:rowOff>
    </xdr:from>
    <xdr:ext cx="405111" cy="259045"/>
    <xdr:sp macro="" textlink="">
      <xdr:nvSpPr>
        <xdr:cNvPr id="548" name="n_3mainValue【認定こども園・幼稚園・保育所】&#10;有形固定資産減価償却率"/>
        <xdr:cNvSpPr txBox="1"/>
      </xdr:nvSpPr>
      <xdr:spPr>
        <a:xfrm>
          <a:off x="11900544" y="6624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8399</xdr:rowOff>
    </xdr:from>
    <xdr:ext cx="405111" cy="259045"/>
    <xdr:sp macro="" textlink="">
      <xdr:nvSpPr>
        <xdr:cNvPr id="549" name="n_4mainValue【認定こども園・幼稚園・保育所】&#10;有形固定資産減価償却率"/>
        <xdr:cNvSpPr txBox="1"/>
      </xdr:nvSpPr>
      <xdr:spPr>
        <a:xfrm>
          <a:off x="11102984" y="6546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0" name="正方形/長方形 549"/>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1" name="正方形/長方形 550"/>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2" name="正方形/長方形 551"/>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3" name="正方形/長方形 552"/>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4" name="正方形/長方形 553"/>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5" name="正方形/長方形 554"/>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6" name="正方形/長方形 555"/>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7" name="正方形/長方形 556"/>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8" name="テキスト ボックス 557"/>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9" name="直線コネクタ 558"/>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0" name="直線コネクタ 559"/>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61" name="テキスト ボックス 560"/>
        <xdr:cNvSpPr txBox="1"/>
      </xdr:nvSpPr>
      <xdr:spPr>
        <a:xfrm>
          <a:off x="1569484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2" name="直線コネクタ 561"/>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63" name="テキスト ボックス 562"/>
        <xdr:cNvSpPr txBox="1"/>
      </xdr:nvSpPr>
      <xdr:spPr>
        <a:xfrm>
          <a:off x="1569484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4" name="直線コネクタ 563"/>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65" name="テキスト ボックス 564"/>
        <xdr:cNvSpPr txBox="1"/>
      </xdr:nvSpPr>
      <xdr:spPr>
        <a:xfrm>
          <a:off x="1569484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6" name="直線コネクタ 565"/>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67" name="テキスト ボックス 566"/>
        <xdr:cNvSpPr txBox="1"/>
      </xdr:nvSpPr>
      <xdr:spPr>
        <a:xfrm>
          <a:off x="1569484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8" name="直線コネクタ 567"/>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69" name="テキスト ボックス 568"/>
        <xdr:cNvSpPr txBox="1"/>
      </xdr:nvSpPr>
      <xdr:spPr>
        <a:xfrm>
          <a:off x="1569484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0" name="直線コネクタ 569"/>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1" name="テキスト ボックス 570"/>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2" name="【認定こども園・幼稚園・保育所】&#10;一人当たり面積グラフ枠"/>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80010</xdr:rowOff>
    </xdr:from>
    <xdr:to>
      <xdr:col>116</xdr:col>
      <xdr:colOff>62864</xdr:colOff>
      <xdr:row>42</xdr:row>
      <xdr:rowOff>0</xdr:rowOff>
    </xdr:to>
    <xdr:cxnSp macro="">
      <xdr:nvCxnSpPr>
        <xdr:cNvPr id="573" name="直線コネクタ 572"/>
        <xdr:cNvCxnSpPr/>
      </xdr:nvCxnSpPr>
      <xdr:spPr>
        <a:xfrm flipV="1">
          <a:off x="19509104" y="561213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3827</xdr:rowOff>
    </xdr:from>
    <xdr:ext cx="469744" cy="259045"/>
    <xdr:sp macro="" textlink="">
      <xdr:nvSpPr>
        <xdr:cNvPr id="574" name="【認定こども園・幼稚園・保育所】&#10;一人当たり面積最小値テキスト"/>
        <xdr:cNvSpPr txBox="1"/>
      </xdr:nvSpPr>
      <xdr:spPr>
        <a:xfrm>
          <a:off x="19547840" y="704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0</xdr:rowOff>
    </xdr:from>
    <xdr:to>
      <xdr:col>116</xdr:col>
      <xdr:colOff>152400</xdr:colOff>
      <xdr:row>42</xdr:row>
      <xdr:rowOff>0</xdr:rowOff>
    </xdr:to>
    <xdr:cxnSp macro="">
      <xdr:nvCxnSpPr>
        <xdr:cNvPr id="575" name="直線コネクタ 574"/>
        <xdr:cNvCxnSpPr/>
      </xdr:nvCxnSpPr>
      <xdr:spPr>
        <a:xfrm>
          <a:off x="19443700" y="70408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26687</xdr:rowOff>
    </xdr:from>
    <xdr:ext cx="469744" cy="259045"/>
    <xdr:sp macro="" textlink="">
      <xdr:nvSpPr>
        <xdr:cNvPr id="576" name="【認定こども園・幼稚園・保育所】&#10;一人当たり面積最大値テキスト"/>
        <xdr:cNvSpPr txBox="1"/>
      </xdr:nvSpPr>
      <xdr:spPr>
        <a:xfrm>
          <a:off x="19547840" y="5391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80010</xdr:rowOff>
    </xdr:from>
    <xdr:to>
      <xdr:col>116</xdr:col>
      <xdr:colOff>152400</xdr:colOff>
      <xdr:row>33</xdr:row>
      <xdr:rowOff>80010</xdr:rowOff>
    </xdr:to>
    <xdr:cxnSp macro="">
      <xdr:nvCxnSpPr>
        <xdr:cNvPr id="577" name="直線コネクタ 576"/>
        <xdr:cNvCxnSpPr/>
      </xdr:nvCxnSpPr>
      <xdr:spPr>
        <a:xfrm>
          <a:off x="19443700" y="56121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13987</xdr:rowOff>
    </xdr:from>
    <xdr:ext cx="469744" cy="259045"/>
    <xdr:sp macro="" textlink="">
      <xdr:nvSpPr>
        <xdr:cNvPr id="578" name="【認定こども園・幼稚園・保育所】&#10;一人当たり面積平均値テキスト"/>
        <xdr:cNvSpPr txBox="1"/>
      </xdr:nvSpPr>
      <xdr:spPr>
        <a:xfrm>
          <a:off x="19547840" y="63843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162560</xdr:rowOff>
    </xdr:from>
    <xdr:to>
      <xdr:col>116</xdr:col>
      <xdr:colOff>114300</xdr:colOff>
      <xdr:row>39</xdr:row>
      <xdr:rowOff>92710</xdr:rowOff>
    </xdr:to>
    <xdr:sp macro="" textlink="">
      <xdr:nvSpPr>
        <xdr:cNvPr id="579" name="フローチャート: 判断 578"/>
        <xdr:cNvSpPr/>
      </xdr:nvSpPr>
      <xdr:spPr>
        <a:xfrm>
          <a:off x="19458940" y="65328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162560</xdr:rowOff>
    </xdr:from>
    <xdr:to>
      <xdr:col>112</xdr:col>
      <xdr:colOff>38100</xdr:colOff>
      <xdr:row>39</xdr:row>
      <xdr:rowOff>92710</xdr:rowOff>
    </xdr:to>
    <xdr:sp macro="" textlink="">
      <xdr:nvSpPr>
        <xdr:cNvPr id="580" name="フローチャート: 判断 579"/>
        <xdr:cNvSpPr/>
      </xdr:nvSpPr>
      <xdr:spPr>
        <a:xfrm>
          <a:off x="18735040" y="65328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147320</xdr:rowOff>
    </xdr:from>
    <xdr:to>
      <xdr:col>107</xdr:col>
      <xdr:colOff>101600</xdr:colOff>
      <xdr:row>39</xdr:row>
      <xdr:rowOff>77470</xdr:rowOff>
    </xdr:to>
    <xdr:sp macro="" textlink="">
      <xdr:nvSpPr>
        <xdr:cNvPr id="581" name="フローチャート: 判断 580"/>
        <xdr:cNvSpPr/>
      </xdr:nvSpPr>
      <xdr:spPr>
        <a:xfrm>
          <a:off x="17937480" y="65176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162560</xdr:rowOff>
    </xdr:from>
    <xdr:to>
      <xdr:col>102</xdr:col>
      <xdr:colOff>165100</xdr:colOff>
      <xdr:row>39</xdr:row>
      <xdr:rowOff>92710</xdr:rowOff>
    </xdr:to>
    <xdr:sp macro="" textlink="">
      <xdr:nvSpPr>
        <xdr:cNvPr id="582" name="フローチャート: 判断 581"/>
        <xdr:cNvSpPr/>
      </xdr:nvSpPr>
      <xdr:spPr>
        <a:xfrm>
          <a:off x="17162780" y="65328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154940</xdr:rowOff>
    </xdr:from>
    <xdr:to>
      <xdr:col>98</xdr:col>
      <xdr:colOff>38100</xdr:colOff>
      <xdr:row>39</xdr:row>
      <xdr:rowOff>85090</xdr:rowOff>
    </xdr:to>
    <xdr:sp macro="" textlink="">
      <xdr:nvSpPr>
        <xdr:cNvPr id="583" name="フローチャート: 判断 582"/>
        <xdr:cNvSpPr/>
      </xdr:nvSpPr>
      <xdr:spPr>
        <a:xfrm>
          <a:off x="16388080" y="65252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4" name="テキスト ボックス 583"/>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5" name="テキスト ボックス 584"/>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6" name="テキスト ボックス 585"/>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7" name="テキスト ボックス 586"/>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8" name="テキスト ボックス 587"/>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67310</xdr:rowOff>
    </xdr:from>
    <xdr:to>
      <xdr:col>116</xdr:col>
      <xdr:colOff>114300</xdr:colOff>
      <xdr:row>41</xdr:row>
      <xdr:rowOff>168910</xdr:rowOff>
    </xdr:to>
    <xdr:sp macro="" textlink="">
      <xdr:nvSpPr>
        <xdr:cNvPr id="589" name="楕円 588"/>
        <xdr:cNvSpPr/>
      </xdr:nvSpPr>
      <xdr:spPr>
        <a:xfrm>
          <a:off x="19458940" y="694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153687</xdr:rowOff>
    </xdr:from>
    <xdr:ext cx="469744" cy="259045"/>
    <xdr:sp macro="" textlink="">
      <xdr:nvSpPr>
        <xdr:cNvPr id="590" name="【認定こども園・幼稚園・保育所】&#10;一人当たり面積該当値テキスト"/>
        <xdr:cNvSpPr txBox="1"/>
      </xdr:nvSpPr>
      <xdr:spPr>
        <a:xfrm>
          <a:off x="19547840" y="6859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67310</xdr:rowOff>
    </xdr:from>
    <xdr:to>
      <xdr:col>112</xdr:col>
      <xdr:colOff>38100</xdr:colOff>
      <xdr:row>41</xdr:row>
      <xdr:rowOff>168910</xdr:rowOff>
    </xdr:to>
    <xdr:sp macro="" textlink="">
      <xdr:nvSpPr>
        <xdr:cNvPr id="591" name="楕円 590"/>
        <xdr:cNvSpPr/>
      </xdr:nvSpPr>
      <xdr:spPr>
        <a:xfrm>
          <a:off x="18735040" y="694055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118110</xdr:rowOff>
    </xdr:from>
    <xdr:to>
      <xdr:col>116</xdr:col>
      <xdr:colOff>63500</xdr:colOff>
      <xdr:row>41</xdr:row>
      <xdr:rowOff>118110</xdr:rowOff>
    </xdr:to>
    <xdr:cxnSp macro="">
      <xdr:nvCxnSpPr>
        <xdr:cNvPr id="592" name="直線コネクタ 591"/>
        <xdr:cNvCxnSpPr/>
      </xdr:nvCxnSpPr>
      <xdr:spPr>
        <a:xfrm>
          <a:off x="18778220" y="699135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67310</xdr:rowOff>
    </xdr:from>
    <xdr:to>
      <xdr:col>107</xdr:col>
      <xdr:colOff>101600</xdr:colOff>
      <xdr:row>41</xdr:row>
      <xdr:rowOff>168910</xdr:rowOff>
    </xdr:to>
    <xdr:sp macro="" textlink="">
      <xdr:nvSpPr>
        <xdr:cNvPr id="593" name="楕円 592"/>
        <xdr:cNvSpPr/>
      </xdr:nvSpPr>
      <xdr:spPr>
        <a:xfrm>
          <a:off x="17937480" y="694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118110</xdr:rowOff>
    </xdr:from>
    <xdr:to>
      <xdr:col>111</xdr:col>
      <xdr:colOff>177800</xdr:colOff>
      <xdr:row>41</xdr:row>
      <xdr:rowOff>118110</xdr:rowOff>
    </xdr:to>
    <xdr:cxnSp macro="">
      <xdr:nvCxnSpPr>
        <xdr:cNvPr id="594" name="直線コネクタ 593"/>
        <xdr:cNvCxnSpPr/>
      </xdr:nvCxnSpPr>
      <xdr:spPr>
        <a:xfrm>
          <a:off x="17988280" y="699135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67310</xdr:rowOff>
    </xdr:from>
    <xdr:to>
      <xdr:col>102</xdr:col>
      <xdr:colOff>165100</xdr:colOff>
      <xdr:row>41</xdr:row>
      <xdr:rowOff>168910</xdr:rowOff>
    </xdr:to>
    <xdr:sp macro="" textlink="">
      <xdr:nvSpPr>
        <xdr:cNvPr id="595" name="楕円 594"/>
        <xdr:cNvSpPr/>
      </xdr:nvSpPr>
      <xdr:spPr>
        <a:xfrm>
          <a:off x="17162780" y="694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118110</xdr:rowOff>
    </xdr:from>
    <xdr:to>
      <xdr:col>107</xdr:col>
      <xdr:colOff>50800</xdr:colOff>
      <xdr:row>41</xdr:row>
      <xdr:rowOff>118110</xdr:rowOff>
    </xdr:to>
    <xdr:cxnSp macro="">
      <xdr:nvCxnSpPr>
        <xdr:cNvPr id="596" name="直線コネクタ 595"/>
        <xdr:cNvCxnSpPr/>
      </xdr:nvCxnSpPr>
      <xdr:spPr>
        <a:xfrm>
          <a:off x="17213580" y="699135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74930</xdr:rowOff>
    </xdr:from>
    <xdr:to>
      <xdr:col>98</xdr:col>
      <xdr:colOff>38100</xdr:colOff>
      <xdr:row>42</xdr:row>
      <xdr:rowOff>5080</xdr:rowOff>
    </xdr:to>
    <xdr:sp macro="" textlink="">
      <xdr:nvSpPr>
        <xdr:cNvPr id="597" name="楕円 596"/>
        <xdr:cNvSpPr/>
      </xdr:nvSpPr>
      <xdr:spPr>
        <a:xfrm>
          <a:off x="16388080" y="69481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118110</xdr:rowOff>
    </xdr:from>
    <xdr:to>
      <xdr:col>102</xdr:col>
      <xdr:colOff>114300</xdr:colOff>
      <xdr:row>41</xdr:row>
      <xdr:rowOff>125730</xdr:rowOff>
    </xdr:to>
    <xdr:cxnSp macro="">
      <xdr:nvCxnSpPr>
        <xdr:cNvPr id="598" name="直線コネクタ 597"/>
        <xdr:cNvCxnSpPr/>
      </xdr:nvCxnSpPr>
      <xdr:spPr>
        <a:xfrm flipV="1">
          <a:off x="16431260" y="6991350"/>
          <a:ext cx="78232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109237</xdr:rowOff>
    </xdr:from>
    <xdr:ext cx="469744" cy="259045"/>
    <xdr:sp macro="" textlink="">
      <xdr:nvSpPr>
        <xdr:cNvPr id="599" name="n_1aveValue【認定こども園・幼稚園・保育所】&#10;一人当たり面積"/>
        <xdr:cNvSpPr txBox="1"/>
      </xdr:nvSpPr>
      <xdr:spPr>
        <a:xfrm>
          <a:off x="18561127" y="6311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93997</xdr:rowOff>
    </xdr:from>
    <xdr:ext cx="469744" cy="259045"/>
    <xdr:sp macro="" textlink="">
      <xdr:nvSpPr>
        <xdr:cNvPr id="600" name="n_2aveValue【認定こども園・幼稚園・保育所】&#10;一人当たり面積"/>
        <xdr:cNvSpPr txBox="1"/>
      </xdr:nvSpPr>
      <xdr:spPr>
        <a:xfrm>
          <a:off x="17776267" y="629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109237</xdr:rowOff>
    </xdr:from>
    <xdr:ext cx="469744" cy="259045"/>
    <xdr:sp macro="" textlink="">
      <xdr:nvSpPr>
        <xdr:cNvPr id="601" name="n_3aveValue【認定こども園・幼稚園・保育所】&#10;一人当たり面積"/>
        <xdr:cNvSpPr txBox="1"/>
      </xdr:nvSpPr>
      <xdr:spPr>
        <a:xfrm>
          <a:off x="17001567" y="6311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101617</xdr:rowOff>
    </xdr:from>
    <xdr:ext cx="469744" cy="259045"/>
    <xdr:sp macro="" textlink="">
      <xdr:nvSpPr>
        <xdr:cNvPr id="602" name="n_4aveValue【認定こども園・幼稚園・保育所】&#10;一人当たり面積"/>
        <xdr:cNvSpPr txBox="1"/>
      </xdr:nvSpPr>
      <xdr:spPr>
        <a:xfrm>
          <a:off x="16226867" y="630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160037</xdr:rowOff>
    </xdr:from>
    <xdr:ext cx="469744" cy="259045"/>
    <xdr:sp macro="" textlink="">
      <xdr:nvSpPr>
        <xdr:cNvPr id="603" name="n_1mainValue【認定こども園・幼稚園・保育所】&#10;一人当たり面積"/>
        <xdr:cNvSpPr txBox="1"/>
      </xdr:nvSpPr>
      <xdr:spPr>
        <a:xfrm>
          <a:off x="18561127" y="703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160037</xdr:rowOff>
    </xdr:from>
    <xdr:ext cx="469744" cy="259045"/>
    <xdr:sp macro="" textlink="">
      <xdr:nvSpPr>
        <xdr:cNvPr id="604" name="n_2mainValue【認定こども園・幼稚園・保育所】&#10;一人当たり面積"/>
        <xdr:cNvSpPr txBox="1"/>
      </xdr:nvSpPr>
      <xdr:spPr>
        <a:xfrm>
          <a:off x="17776267" y="703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160037</xdr:rowOff>
    </xdr:from>
    <xdr:ext cx="469744" cy="259045"/>
    <xdr:sp macro="" textlink="">
      <xdr:nvSpPr>
        <xdr:cNvPr id="605" name="n_3mainValue【認定こども園・幼稚園・保育所】&#10;一人当たり面積"/>
        <xdr:cNvSpPr txBox="1"/>
      </xdr:nvSpPr>
      <xdr:spPr>
        <a:xfrm>
          <a:off x="17001567" y="703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167657</xdr:rowOff>
    </xdr:from>
    <xdr:ext cx="469744" cy="259045"/>
    <xdr:sp macro="" textlink="">
      <xdr:nvSpPr>
        <xdr:cNvPr id="606" name="n_4mainValue【認定こども園・幼稚園・保育所】&#10;一人当たり面積"/>
        <xdr:cNvSpPr txBox="1"/>
      </xdr:nvSpPr>
      <xdr:spPr>
        <a:xfrm>
          <a:off x="16226867" y="704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7" name="正方形/長方形 606"/>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8" name="正方形/長方形 607"/>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9" name="正方形/長方形 608"/>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0" name="正方形/長方形 609"/>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1" name="正方形/長方形 610"/>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2" name="正方形/長方形 611"/>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3" name="正方形/長方形 612"/>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4" name="正方形/長方形 613"/>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5" name="テキスト ボックス 614"/>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6" name="直線コネクタ 615"/>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7" name="テキスト ボックス 616"/>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8" name="直線コネクタ 617"/>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9" name="テキスト ボックス 618"/>
        <xdr:cNvSpPr txBox="1"/>
      </xdr:nvSpPr>
      <xdr:spPr>
        <a:xfrm>
          <a:off x="105615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0" name="直線コネクタ 619"/>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1" name="テキスト ボックス 620"/>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2" name="直線コネクタ 621"/>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3" name="テキスト ボックス 622"/>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4" name="直線コネクタ 623"/>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5" name="テキスト ボックス 624"/>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6" name="直線コネクタ 625"/>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7" name="テキスト ボックス 626"/>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8" name="直線コネクタ 627"/>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9" name="テキスト ボックス 628"/>
        <xdr:cNvSpPr txBox="1"/>
      </xdr:nvSpPr>
      <xdr:spPr>
        <a:xfrm>
          <a:off x="1066688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0" name="【学校施設】&#10;有形固定資産減価償却率グラフ枠"/>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148590</xdr:rowOff>
    </xdr:from>
    <xdr:to>
      <xdr:col>85</xdr:col>
      <xdr:colOff>126364</xdr:colOff>
      <xdr:row>63</xdr:row>
      <xdr:rowOff>24765</xdr:rowOff>
    </xdr:to>
    <xdr:cxnSp macro="">
      <xdr:nvCxnSpPr>
        <xdr:cNvPr id="631" name="直線コネクタ 630"/>
        <xdr:cNvCxnSpPr/>
      </xdr:nvCxnSpPr>
      <xdr:spPr>
        <a:xfrm flipV="1">
          <a:off x="14375764" y="9536430"/>
          <a:ext cx="0" cy="10496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28592</xdr:rowOff>
    </xdr:from>
    <xdr:ext cx="405111" cy="259045"/>
    <xdr:sp macro="" textlink="">
      <xdr:nvSpPr>
        <xdr:cNvPr id="632" name="【学校施設】&#10;有形固定資産減価償却率最小値テキスト"/>
        <xdr:cNvSpPr txBox="1"/>
      </xdr:nvSpPr>
      <xdr:spPr>
        <a:xfrm>
          <a:off x="14414500" y="10589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24765</xdr:rowOff>
    </xdr:from>
    <xdr:to>
      <xdr:col>86</xdr:col>
      <xdr:colOff>25400</xdr:colOff>
      <xdr:row>63</xdr:row>
      <xdr:rowOff>24765</xdr:rowOff>
    </xdr:to>
    <xdr:cxnSp macro="">
      <xdr:nvCxnSpPr>
        <xdr:cNvPr id="633" name="直線コネクタ 632"/>
        <xdr:cNvCxnSpPr/>
      </xdr:nvCxnSpPr>
      <xdr:spPr>
        <a:xfrm>
          <a:off x="14287500" y="105860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95267</xdr:rowOff>
    </xdr:from>
    <xdr:ext cx="405111" cy="259045"/>
    <xdr:sp macro="" textlink="">
      <xdr:nvSpPr>
        <xdr:cNvPr id="634" name="【学校施設】&#10;有形固定資産減価償却率最大値テキスト"/>
        <xdr:cNvSpPr txBox="1"/>
      </xdr:nvSpPr>
      <xdr:spPr>
        <a:xfrm>
          <a:off x="14414500" y="9315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148590</xdr:rowOff>
    </xdr:from>
    <xdr:to>
      <xdr:col>86</xdr:col>
      <xdr:colOff>25400</xdr:colOff>
      <xdr:row>56</xdr:row>
      <xdr:rowOff>148590</xdr:rowOff>
    </xdr:to>
    <xdr:cxnSp macro="">
      <xdr:nvCxnSpPr>
        <xdr:cNvPr id="635" name="直線コネクタ 634"/>
        <xdr:cNvCxnSpPr/>
      </xdr:nvCxnSpPr>
      <xdr:spPr>
        <a:xfrm>
          <a:off x="14287500" y="95364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124477</xdr:rowOff>
    </xdr:from>
    <xdr:ext cx="405111" cy="259045"/>
    <xdr:sp macro="" textlink="">
      <xdr:nvSpPr>
        <xdr:cNvPr id="636" name="【学校施設】&#10;有形固定資産減価償却率平均値テキスト"/>
        <xdr:cNvSpPr txBox="1"/>
      </xdr:nvSpPr>
      <xdr:spPr>
        <a:xfrm>
          <a:off x="14414500" y="100152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101600</xdr:rowOff>
    </xdr:from>
    <xdr:to>
      <xdr:col>85</xdr:col>
      <xdr:colOff>177800</xdr:colOff>
      <xdr:row>61</xdr:row>
      <xdr:rowOff>31750</xdr:rowOff>
    </xdr:to>
    <xdr:sp macro="" textlink="">
      <xdr:nvSpPr>
        <xdr:cNvPr id="637" name="フローチャート: 判断 636"/>
        <xdr:cNvSpPr/>
      </xdr:nvSpPr>
      <xdr:spPr>
        <a:xfrm>
          <a:off x="14325600" y="1016000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88265</xdr:rowOff>
    </xdr:from>
    <xdr:to>
      <xdr:col>81</xdr:col>
      <xdr:colOff>101600</xdr:colOff>
      <xdr:row>61</xdr:row>
      <xdr:rowOff>18415</xdr:rowOff>
    </xdr:to>
    <xdr:sp macro="" textlink="">
      <xdr:nvSpPr>
        <xdr:cNvPr id="638" name="フローチャート: 判断 637"/>
        <xdr:cNvSpPr/>
      </xdr:nvSpPr>
      <xdr:spPr>
        <a:xfrm>
          <a:off x="13578840" y="101466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74930</xdr:rowOff>
    </xdr:from>
    <xdr:to>
      <xdr:col>76</xdr:col>
      <xdr:colOff>165100</xdr:colOff>
      <xdr:row>61</xdr:row>
      <xdr:rowOff>5080</xdr:rowOff>
    </xdr:to>
    <xdr:sp macro="" textlink="">
      <xdr:nvSpPr>
        <xdr:cNvPr id="639" name="フローチャート: 判断 638"/>
        <xdr:cNvSpPr/>
      </xdr:nvSpPr>
      <xdr:spPr>
        <a:xfrm>
          <a:off x="12804140" y="101333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67310</xdr:rowOff>
    </xdr:from>
    <xdr:to>
      <xdr:col>72</xdr:col>
      <xdr:colOff>38100</xdr:colOff>
      <xdr:row>60</xdr:row>
      <xdr:rowOff>168910</xdr:rowOff>
    </xdr:to>
    <xdr:sp macro="" textlink="">
      <xdr:nvSpPr>
        <xdr:cNvPr id="640" name="フローチャート: 判断 639"/>
        <xdr:cNvSpPr/>
      </xdr:nvSpPr>
      <xdr:spPr>
        <a:xfrm>
          <a:off x="12029440" y="1012571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52070</xdr:rowOff>
    </xdr:from>
    <xdr:to>
      <xdr:col>67</xdr:col>
      <xdr:colOff>101600</xdr:colOff>
      <xdr:row>60</xdr:row>
      <xdr:rowOff>153670</xdr:rowOff>
    </xdr:to>
    <xdr:sp macro="" textlink="">
      <xdr:nvSpPr>
        <xdr:cNvPr id="641" name="フローチャート: 判断 640"/>
        <xdr:cNvSpPr/>
      </xdr:nvSpPr>
      <xdr:spPr>
        <a:xfrm>
          <a:off x="11231880" y="1011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2" name="テキスト ボックス 641"/>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3" name="テキスト ボックス 642"/>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4" name="テキスト ボックス 643"/>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5" name="テキスト ボックス 644"/>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6" name="テキスト ボックス 645"/>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160655</xdr:rowOff>
    </xdr:from>
    <xdr:to>
      <xdr:col>85</xdr:col>
      <xdr:colOff>177800</xdr:colOff>
      <xdr:row>61</xdr:row>
      <xdr:rowOff>90805</xdr:rowOff>
    </xdr:to>
    <xdr:sp macro="" textlink="">
      <xdr:nvSpPr>
        <xdr:cNvPr id="647" name="楕円 646"/>
        <xdr:cNvSpPr/>
      </xdr:nvSpPr>
      <xdr:spPr>
        <a:xfrm>
          <a:off x="14325600" y="1021905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139082</xdr:rowOff>
    </xdr:from>
    <xdr:ext cx="405111" cy="259045"/>
    <xdr:sp macro="" textlink="">
      <xdr:nvSpPr>
        <xdr:cNvPr id="648" name="【学校施設】&#10;有形固定資産減価償却率該当値テキスト"/>
        <xdr:cNvSpPr txBox="1"/>
      </xdr:nvSpPr>
      <xdr:spPr>
        <a:xfrm>
          <a:off x="14414500" y="10197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132080</xdr:rowOff>
    </xdr:from>
    <xdr:to>
      <xdr:col>81</xdr:col>
      <xdr:colOff>101600</xdr:colOff>
      <xdr:row>61</xdr:row>
      <xdr:rowOff>62230</xdr:rowOff>
    </xdr:to>
    <xdr:sp macro="" textlink="">
      <xdr:nvSpPr>
        <xdr:cNvPr id="649" name="楕円 648"/>
        <xdr:cNvSpPr/>
      </xdr:nvSpPr>
      <xdr:spPr>
        <a:xfrm>
          <a:off x="13578840" y="101904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11430</xdr:rowOff>
    </xdr:from>
    <xdr:to>
      <xdr:col>85</xdr:col>
      <xdr:colOff>127000</xdr:colOff>
      <xdr:row>61</xdr:row>
      <xdr:rowOff>40005</xdr:rowOff>
    </xdr:to>
    <xdr:cxnSp macro="">
      <xdr:nvCxnSpPr>
        <xdr:cNvPr id="650" name="直線コネクタ 649"/>
        <xdr:cNvCxnSpPr/>
      </xdr:nvCxnSpPr>
      <xdr:spPr>
        <a:xfrm>
          <a:off x="13629640" y="10237470"/>
          <a:ext cx="74676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126365</xdr:rowOff>
    </xdr:from>
    <xdr:to>
      <xdr:col>76</xdr:col>
      <xdr:colOff>165100</xdr:colOff>
      <xdr:row>61</xdr:row>
      <xdr:rowOff>56515</xdr:rowOff>
    </xdr:to>
    <xdr:sp macro="" textlink="">
      <xdr:nvSpPr>
        <xdr:cNvPr id="651" name="楕円 650"/>
        <xdr:cNvSpPr/>
      </xdr:nvSpPr>
      <xdr:spPr>
        <a:xfrm>
          <a:off x="12804140" y="101847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5715</xdr:rowOff>
    </xdr:from>
    <xdr:to>
      <xdr:col>81</xdr:col>
      <xdr:colOff>50800</xdr:colOff>
      <xdr:row>61</xdr:row>
      <xdr:rowOff>11430</xdr:rowOff>
    </xdr:to>
    <xdr:cxnSp macro="">
      <xdr:nvCxnSpPr>
        <xdr:cNvPr id="652" name="直線コネクタ 651"/>
        <xdr:cNvCxnSpPr/>
      </xdr:nvCxnSpPr>
      <xdr:spPr>
        <a:xfrm>
          <a:off x="12854940" y="10231755"/>
          <a:ext cx="7747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151130</xdr:rowOff>
    </xdr:from>
    <xdr:to>
      <xdr:col>72</xdr:col>
      <xdr:colOff>38100</xdr:colOff>
      <xdr:row>61</xdr:row>
      <xdr:rowOff>81280</xdr:rowOff>
    </xdr:to>
    <xdr:sp macro="" textlink="">
      <xdr:nvSpPr>
        <xdr:cNvPr id="653" name="楕円 652"/>
        <xdr:cNvSpPr/>
      </xdr:nvSpPr>
      <xdr:spPr>
        <a:xfrm>
          <a:off x="12029440" y="102095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5715</xdr:rowOff>
    </xdr:from>
    <xdr:to>
      <xdr:col>76</xdr:col>
      <xdr:colOff>114300</xdr:colOff>
      <xdr:row>61</xdr:row>
      <xdr:rowOff>30480</xdr:rowOff>
    </xdr:to>
    <xdr:cxnSp macro="">
      <xdr:nvCxnSpPr>
        <xdr:cNvPr id="654" name="直線コネクタ 653"/>
        <xdr:cNvCxnSpPr/>
      </xdr:nvCxnSpPr>
      <xdr:spPr>
        <a:xfrm flipV="1">
          <a:off x="12072620" y="10231755"/>
          <a:ext cx="78232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95885</xdr:rowOff>
    </xdr:from>
    <xdr:to>
      <xdr:col>67</xdr:col>
      <xdr:colOff>101600</xdr:colOff>
      <xdr:row>61</xdr:row>
      <xdr:rowOff>26035</xdr:rowOff>
    </xdr:to>
    <xdr:sp macro="" textlink="">
      <xdr:nvSpPr>
        <xdr:cNvPr id="655" name="楕円 654"/>
        <xdr:cNvSpPr/>
      </xdr:nvSpPr>
      <xdr:spPr>
        <a:xfrm>
          <a:off x="11231880" y="101542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146685</xdr:rowOff>
    </xdr:from>
    <xdr:to>
      <xdr:col>71</xdr:col>
      <xdr:colOff>177800</xdr:colOff>
      <xdr:row>61</xdr:row>
      <xdr:rowOff>30480</xdr:rowOff>
    </xdr:to>
    <xdr:cxnSp macro="">
      <xdr:nvCxnSpPr>
        <xdr:cNvPr id="656" name="直線コネクタ 655"/>
        <xdr:cNvCxnSpPr/>
      </xdr:nvCxnSpPr>
      <xdr:spPr>
        <a:xfrm>
          <a:off x="11282680" y="10205085"/>
          <a:ext cx="78994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34942</xdr:rowOff>
    </xdr:from>
    <xdr:ext cx="405111" cy="259045"/>
    <xdr:sp macro="" textlink="">
      <xdr:nvSpPr>
        <xdr:cNvPr id="657" name="n_1aveValue【学校施設】&#10;有形固定資産減価償却率"/>
        <xdr:cNvSpPr txBox="1"/>
      </xdr:nvSpPr>
      <xdr:spPr>
        <a:xfrm>
          <a:off x="13437244" y="992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21607</xdr:rowOff>
    </xdr:from>
    <xdr:ext cx="405111" cy="259045"/>
    <xdr:sp macro="" textlink="">
      <xdr:nvSpPr>
        <xdr:cNvPr id="658" name="n_2aveValue【学校施設】&#10;有形固定資産減価償却率"/>
        <xdr:cNvSpPr txBox="1"/>
      </xdr:nvSpPr>
      <xdr:spPr>
        <a:xfrm>
          <a:off x="12675244" y="9912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13987</xdr:rowOff>
    </xdr:from>
    <xdr:ext cx="405111" cy="259045"/>
    <xdr:sp macro="" textlink="">
      <xdr:nvSpPr>
        <xdr:cNvPr id="659" name="n_3aveValue【学校施設】&#10;有形固定資産減価償却率"/>
        <xdr:cNvSpPr txBox="1"/>
      </xdr:nvSpPr>
      <xdr:spPr>
        <a:xfrm>
          <a:off x="11900544" y="990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170197</xdr:rowOff>
    </xdr:from>
    <xdr:ext cx="405111" cy="259045"/>
    <xdr:sp macro="" textlink="">
      <xdr:nvSpPr>
        <xdr:cNvPr id="660" name="n_4aveValue【学校施設】&#10;有形固定資産減価償却率"/>
        <xdr:cNvSpPr txBox="1"/>
      </xdr:nvSpPr>
      <xdr:spPr>
        <a:xfrm>
          <a:off x="11102984" y="9893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53357</xdr:rowOff>
    </xdr:from>
    <xdr:ext cx="405111" cy="259045"/>
    <xdr:sp macro="" textlink="">
      <xdr:nvSpPr>
        <xdr:cNvPr id="661" name="n_1mainValue【学校施設】&#10;有形固定資産減価償却率"/>
        <xdr:cNvSpPr txBox="1"/>
      </xdr:nvSpPr>
      <xdr:spPr>
        <a:xfrm>
          <a:off x="13437244" y="1027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47642</xdr:rowOff>
    </xdr:from>
    <xdr:ext cx="405111" cy="259045"/>
    <xdr:sp macro="" textlink="">
      <xdr:nvSpPr>
        <xdr:cNvPr id="662" name="n_2mainValue【学校施設】&#10;有形固定資産減価償却率"/>
        <xdr:cNvSpPr txBox="1"/>
      </xdr:nvSpPr>
      <xdr:spPr>
        <a:xfrm>
          <a:off x="12675244" y="1027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72407</xdr:rowOff>
    </xdr:from>
    <xdr:ext cx="405111" cy="259045"/>
    <xdr:sp macro="" textlink="">
      <xdr:nvSpPr>
        <xdr:cNvPr id="663" name="n_3mainValue【学校施設】&#10;有形固定資産減価償却率"/>
        <xdr:cNvSpPr txBox="1"/>
      </xdr:nvSpPr>
      <xdr:spPr>
        <a:xfrm>
          <a:off x="11900544" y="1029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17162</xdr:rowOff>
    </xdr:from>
    <xdr:ext cx="405111" cy="259045"/>
    <xdr:sp macro="" textlink="">
      <xdr:nvSpPr>
        <xdr:cNvPr id="664" name="n_4mainValue【学校施設】&#10;有形固定資産減価償却率"/>
        <xdr:cNvSpPr txBox="1"/>
      </xdr:nvSpPr>
      <xdr:spPr>
        <a:xfrm>
          <a:off x="11102984" y="10243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5" name="正方形/長方形 664"/>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6" name="正方形/長方形 665"/>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7" name="正方形/長方形 666"/>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8" name="正方形/長方形 667"/>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9" name="正方形/長方形 668"/>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0" name="正方形/長方形 669"/>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1" name="正方形/長方形 670"/>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2" name="正方形/長方形 671"/>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3" name="テキスト ボックス 672"/>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4" name="直線コネクタ 673"/>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5" name="テキスト ボックス 674"/>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65</xdr:row>
      <xdr:rowOff>0</xdr:rowOff>
    </xdr:from>
    <xdr:to>
      <xdr:col>120</xdr:col>
      <xdr:colOff>114300</xdr:colOff>
      <xdr:row>65</xdr:row>
      <xdr:rowOff>0</xdr:rowOff>
    </xdr:to>
    <xdr:cxnSp macro="">
      <xdr:nvCxnSpPr>
        <xdr:cNvPr id="676" name="直線コネクタ 675"/>
        <xdr:cNvCxnSpPr/>
      </xdr:nvCxnSpPr>
      <xdr:spPr>
        <a:xfrm>
          <a:off x="16093440" y="10896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64</xdr:row>
      <xdr:rowOff>29227</xdr:rowOff>
    </xdr:from>
    <xdr:ext cx="467179" cy="259045"/>
    <xdr:sp macro="" textlink="">
      <xdr:nvSpPr>
        <xdr:cNvPr id="677" name="テキスト ボックス 676"/>
        <xdr:cNvSpPr txBox="1"/>
      </xdr:nvSpPr>
      <xdr:spPr>
        <a:xfrm>
          <a:off x="15694841" y="10758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678" name="直線コネクタ 677"/>
        <xdr:cNvCxnSpPr/>
      </xdr:nvCxnSpPr>
      <xdr:spPr>
        <a:xfrm>
          <a:off x="16093440" y="10618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679" name="テキスト ボックス 678"/>
        <xdr:cNvSpPr txBox="1"/>
      </xdr:nvSpPr>
      <xdr:spPr>
        <a:xfrm>
          <a:off x="15694841" y="10480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114300</xdr:rowOff>
    </xdr:from>
    <xdr:to>
      <xdr:col>120</xdr:col>
      <xdr:colOff>114300</xdr:colOff>
      <xdr:row>61</xdr:row>
      <xdr:rowOff>114300</xdr:rowOff>
    </xdr:to>
    <xdr:cxnSp macro="">
      <xdr:nvCxnSpPr>
        <xdr:cNvPr id="680" name="直線コネクタ 679"/>
        <xdr:cNvCxnSpPr/>
      </xdr:nvCxnSpPr>
      <xdr:spPr>
        <a:xfrm>
          <a:off x="16093440" y="10340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143527</xdr:rowOff>
    </xdr:from>
    <xdr:ext cx="467179" cy="259045"/>
    <xdr:sp macro="" textlink="">
      <xdr:nvSpPr>
        <xdr:cNvPr id="681" name="テキスト ボックス 680"/>
        <xdr:cNvSpPr txBox="1"/>
      </xdr:nvSpPr>
      <xdr:spPr>
        <a:xfrm>
          <a:off x="15694841" y="10201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2" name="直線コネクタ 681"/>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3" name="テキスト ボックス 682"/>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57150</xdr:rowOff>
    </xdr:from>
    <xdr:to>
      <xdr:col>120</xdr:col>
      <xdr:colOff>114300</xdr:colOff>
      <xdr:row>58</xdr:row>
      <xdr:rowOff>57150</xdr:rowOff>
    </xdr:to>
    <xdr:cxnSp macro="">
      <xdr:nvCxnSpPr>
        <xdr:cNvPr id="684" name="直線コネクタ 683"/>
        <xdr:cNvCxnSpPr/>
      </xdr:nvCxnSpPr>
      <xdr:spPr>
        <a:xfrm>
          <a:off x="16093440" y="9780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86377</xdr:rowOff>
    </xdr:from>
    <xdr:ext cx="467179" cy="259045"/>
    <xdr:sp macro="" textlink="">
      <xdr:nvSpPr>
        <xdr:cNvPr id="685" name="テキスト ボックス 684"/>
        <xdr:cNvSpPr txBox="1"/>
      </xdr:nvSpPr>
      <xdr:spPr>
        <a:xfrm>
          <a:off x="15694841" y="9641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686" name="直線コネクタ 685"/>
        <xdr:cNvCxnSpPr/>
      </xdr:nvCxnSpPr>
      <xdr:spPr>
        <a:xfrm>
          <a:off x="16093440" y="9502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687" name="テキスト ボックス 686"/>
        <xdr:cNvSpPr txBox="1"/>
      </xdr:nvSpPr>
      <xdr:spPr>
        <a:xfrm>
          <a:off x="15694841" y="9363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0</xdr:rowOff>
    </xdr:from>
    <xdr:to>
      <xdr:col>120</xdr:col>
      <xdr:colOff>114300</xdr:colOff>
      <xdr:row>55</xdr:row>
      <xdr:rowOff>0</xdr:rowOff>
    </xdr:to>
    <xdr:cxnSp macro="">
      <xdr:nvCxnSpPr>
        <xdr:cNvPr id="688" name="直線コネクタ 687"/>
        <xdr:cNvCxnSpPr/>
      </xdr:nvCxnSpPr>
      <xdr:spPr>
        <a:xfrm>
          <a:off x="16093440" y="9220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29227</xdr:rowOff>
    </xdr:from>
    <xdr:ext cx="467179" cy="259045"/>
    <xdr:sp macro="" textlink="">
      <xdr:nvSpPr>
        <xdr:cNvPr id="689" name="テキスト ボックス 688"/>
        <xdr:cNvSpPr txBox="1"/>
      </xdr:nvSpPr>
      <xdr:spPr>
        <a:xfrm>
          <a:off x="15694841" y="908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0" name="直線コネクタ 689"/>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1" name="テキスト ボックス 690"/>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2" name="【学校施設】&#10;一人当たり面積グラフ枠"/>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4287</xdr:rowOff>
    </xdr:from>
    <xdr:to>
      <xdr:col>116</xdr:col>
      <xdr:colOff>62864</xdr:colOff>
      <xdr:row>63</xdr:row>
      <xdr:rowOff>158591</xdr:rowOff>
    </xdr:to>
    <xdr:cxnSp macro="">
      <xdr:nvCxnSpPr>
        <xdr:cNvPr id="693" name="直線コネクタ 692"/>
        <xdr:cNvCxnSpPr/>
      </xdr:nvCxnSpPr>
      <xdr:spPr>
        <a:xfrm flipV="1">
          <a:off x="19509104" y="9392127"/>
          <a:ext cx="0" cy="1327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162418</xdr:rowOff>
    </xdr:from>
    <xdr:ext cx="469744" cy="259045"/>
    <xdr:sp macro="" textlink="">
      <xdr:nvSpPr>
        <xdr:cNvPr id="694" name="【学校施設】&#10;一人当たり面積最小値テキスト"/>
        <xdr:cNvSpPr txBox="1"/>
      </xdr:nvSpPr>
      <xdr:spPr>
        <a:xfrm>
          <a:off x="19547840" y="10723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158591</xdr:rowOff>
    </xdr:from>
    <xdr:to>
      <xdr:col>116</xdr:col>
      <xdr:colOff>152400</xdr:colOff>
      <xdr:row>63</xdr:row>
      <xdr:rowOff>158591</xdr:rowOff>
    </xdr:to>
    <xdr:cxnSp macro="">
      <xdr:nvCxnSpPr>
        <xdr:cNvPr id="695" name="直線コネクタ 694"/>
        <xdr:cNvCxnSpPr/>
      </xdr:nvCxnSpPr>
      <xdr:spPr>
        <a:xfrm>
          <a:off x="19443700" y="1071991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122414</xdr:rowOff>
    </xdr:from>
    <xdr:ext cx="469744" cy="259045"/>
    <xdr:sp macro="" textlink="">
      <xdr:nvSpPr>
        <xdr:cNvPr id="696" name="【学校施設】&#10;一人当たり面積最大値テキスト"/>
        <xdr:cNvSpPr txBox="1"/>
      </xdr:nvSpPr>
      <xdr:spPr>
        <a:xfrm>
          <a:off x="19547840" y="9174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4287</xdr:rowOff>
    </xdr:from>
    <xdr:to>
      <xdr:col>116</xdr:col>
      <xdr:colOff>152400</xdr:colOff>
      <xdr:row>56</xdr:row>
      <xdr:rowOff>4287</xdr:rowOff>
    </xdr:to>
    <xdr:cxnSp macro="">
      <xdr:nvCxnSpPr>
        <xdr:cNvPr id="697" name="直線コネクタ 696"/>
        <xdr:cNvCxnSpPr/>
      </xdr:nvCxnSpPr>
      <xdr:spPr>
        <a:xfrm>
          <a:off x="19443700" y="939212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3351</xdr:rowOff>
    </xdr:from>
    <xdr:ext cx="469744" cy="259045"/>
    <xdr:sp macro="" textlink="">
      <xdr:nvSpPr>
        <xdr:cNvPr id="698" name="【学校施設】&#10;一人当たり面積平均値テキスト"/>
        <xdr:cNvSpPr txBox="1"/>
      </xdr:nvSpPr>
      <xdr:spPr>
        <a:xfrm>
          <a:off x="19547840" y="100617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24924</xdr:rowOff>
    </xdr:from>
    <xdr:to>
      <xdr:col>116</xdr:col>
      <xdr:colOff>114300</xdr:colOff>
      <xdr:row>60</xdr:row>
      <xdr:rowOff>126524</xdr:rowOff>
    </xdr:to>
    <xdr:sp macro="" textlink="">
      <xdr:nvSpPr>
        <xdr:cNvPr id="699" name="フローチャート: 判断 698"/>
        <xdr:cNvSpPr/>
      </xdr:nvSpPr>
      <xdr:spPr>
        <a:xfrm>
          <a:off x="19458940" y="10083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36354</xdr:rowOff>
    </xdr:from>
    <xdr:to>
      <xdr:col>112</xdr:col>
      <xdr:colOff>38100</xdr:colOff>
      <xdr:row>60</xdr:row>
      <xdr:rowOff>137954</xdr:rowOff>
    </xdr:to>
    <xdr:sp macro="" textlink="">
      <xdr:nvSpPr>
        <xdr:cNvPr id="700" name="フローチャート: 判断 699"/>
        <xdr:cNvSpPr/>
      </xdr:nvSpPr>
      <xdr:spPr>
        <a:xfrm>
          <a:off x="18735040" y="1009475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54928</xdr:rowOff>
    </xdr:from>
    <xdr:to>
      <xdr:col>107</xdr:col>
      <xdr:colOff>101600</xdr:colOff>
      <xdr:row>60</xdr:row>
      <xdr:rowOff>156528</xdr:rowOff>
    </xdr:to>
    <xdr:sp macro="" textlink="">
      <xdr:nvSpPr>
        <xdr:cNvPr id="701" name="フローチャート: 判断 700"/>
        <xdr:cNvSpPr/>
      </xdr:nvSpPr>
      <xdr:spPr>
        <a:xfrm>
          <a:off x="17937480" y="10113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67787</xdr:rowOff>
    </xdr:from>
    <xdr:to>
      <xdr:col>102</xdr:col>
      <xdr:colOff>165100</xdr:colOff>
      <xdr:row>60</xdr:row>
      <xdr:rowOff>169387</xdr:rowOff>
    </xdr:to>
    <xdr:sp macro="" textlink="">
      <xdr:nvSpPr>
        <xdr:cNvPr id="702" name="フローチャート: 判断 701"/>
        <xdr:cNvSpPr/>
      </xdr:nvSpPr>
      <xdr:spPr>
        <a:xfrm>
          <a:off x="17162780" y="10126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62071</xdr:rowOff>
    </xdr:from>
    <xdr:to>
      <xdr:col>98</xdr:col>
      <xdr:colOff>38100</xdr:colOff>
      <xdr:row>60</xdr:row>
      <xdr:rowOff>163671</xdr:rowOff>
    </xdr:to>
    <xdr:sp macro="" textlink="">
      <xdr:nvSpPr>
        <xdr:cNvPr id="703" name="フローチャート: 判断 702"/>
        <xdr:cNvSpPr/>
      </xdr:nvSpPr>
      <xdr:spPr>
        <a:xfrm>
          <a:off x="16388080" y="1012047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4" name="テキスト ボックス 703"/>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5" name="テキスト ボックス 704"/>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6" name="テキスト ボックス 705"/>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7" name="テキスト ボックス 706"/>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8" name="テキスト ボックス 707"/>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22066</xdr:rowOff>
    </xdr:from>
    <xdr:to>
      <xdr:col>116</xdr:col>
      <xdr:colOff>114300</xdr:colOff>
      <xdr:row>59</xdr:row>
      <xdr:rowOff>123666</xdr:rowOff>
    </xdr:to>
    <xdr:sp macro="" textlink="">
      <xdr:nvSpPr>
        <xdr:cNvPr id="709" name="楕円 708"/>
        <xdr:cNvSpPr/>
      </xdr:nvSpPr>
      <xdr:spPr>
        <a:xfrm>
          <a:off x="19458940" y="9912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44943</xdr:rowOff>
    </xdr:from>
    <xdr:ext cx="469744" cy="259045"/>
    <xdr:sp macro="" textlink="">
      <xdr:nvSpPr>
        <xdr:cNvPr id="710" name="【学校施設】&#10;一人当たり面積該当値テキスト"/>
        <xdr:cNvSpPr txBox="1"/>
      </xdr:nvSpPr>
      <xdr:spPr>
        <a:xfrm>
          <a:off x="19547840" y="9768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29210</xdr:rowOff>
    </xdr:from>
    <xdr:to>
      <xdr:col>112</xdr:col>
      <xdr:colOff>38100</xdr:colOff>
      <xdr:row>59</xdr:row>
      <xdr:rowOff>130810</xdr:rowOff>
    </xdr:to>
    <xdr:sp macro="" textlink="">
      <xdr:nvSpPr>
        <xdr:cNvPr id="711" name="楕円 710"/>
        <xdr:cNvSpPr/>
      </xdr:nvSpPr>
      <xdr:spPr>
        <a:xfrm>
          <a:off x="18735040" y="991997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72866</xdr:rowOff>
    </xdr:from>
    <xdr:to>
      <xdr:col>116</xdr:col>
      <xdr:colOff>63500</xdr:colOff>
      <xdr:row>59</xdr:row>
      <xdr:rowOff>80010</xdr:rowOff>
    </xdr:to>
    <xdr:cxnSp macro="">
      <xdr:nvCxnSpPr>
        <xdr:cNvPr id="712" name="直線コネクタ 711"/>
        <xdr:cNvCxnSpPr/>
      </xdr:nvCxnSpPr>
      <xdr:spPr>
        <a:xfrm flipV="1">
          <a:off x="18778220" y="9963626"/>
          <a:ext cx="731520" cy="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53499</xdr:rowOff>
    </xdr:from>
    <xdr:to>
      <xdr:col>107</xdr:col>
      <xdr:colOff>101600</xdr:colOff>
      <xdr:row>59</xdr:row>
      <xdr:rowOff>155099</xdr:rowOff>
    </xdr:to>
    <xdr:sp macro="" textlink="">
      <xdr:nvSpPr>
        <xdr:cNvPr id="713" name="楕円 712"/>
        <xdr:cNvSpPr/>
      </xdr:nvSpPr>
      <xdr:spPr>
        <a:xfrm>
          <a:off x="17937480" y="9944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80010</xdr:rowOff>
    </xdr:from>
    <xdr:to>
      <xdr:col>111</xdr:col>
      <xdr:colOff>177800</xdr:colOff>
      <xdr:row>59</xdr:row>
      <xdr:rowOff>104299</xdr:rowOff>
    </xdr:to>
    <xdr:cxnSp macro="">
      <xdr:nvCxnSpPr>
        <xdr:cNvPr id="714" name="直線コネクタ 713"/>
        <xdr:cNvCxnSpPr/>
      </xdr:nvCxnSpPr>
      <xdr:spPr>
        <a:xfrm flipV="1">
          <a:off x="17988280" y="9970770"/>
          <a:ext cx="789940" cy="2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84931</xdr:rowOff>
    </xdr:from>
    <xdr:to>
      <xdr:col>102</xdr:col>
      <xdr:colOff>165100</xdr:colOff>
      <xdr:row>60</xdr:row>
      <xdr:rowOff>15081</xdr:rowOff>
    </xdr:to>
    <xdr:sp macro="" textlink="">
      <xdr:nvSpPr>
        <xdr:cNvPr id="715" name="楕円 714"/>
        <xdr:cNvSpPr/>
      </xdr:nvSpPr>
      <xdr:spPr>
        <a:xfrm>
          <a:off x="17162780" y="997569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104299</xdr:rowOff>
    </xdr:from>
    <xdr:to>
      <xdr:col>107</xdr:col>
      <xdr:colOff>50800</xdr:colOff>
      <xdr:row>59</xdr:row>
      <xdr:rowOff>135731</xdr:rowOff>
    </xdr:to>
    <xdr:cxnSp macro="">
      <xdr:nvCxnSpPr>
        <xdr:cNvPr id="716" name="直線コネクタ 715"/>
        <xdr:cNvCxnSpPr/>
      </xdr:nvCxnSpPr>
      <xdr:spPr>
        <a:xfrm flipV="1">
          <a:off x="17213580" y="9995059"/>
          <a:ext cx="774700" cy="31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57785</xdr:rowOff>
    </xdr:from>
    <xdr:to>
      <xdr:col>98</xdr:col>
      <xdr:colOff>38100</xdr:colOff>
      <xdr:row>59</xdr:row>
      <xdr:rowOff>159385</xdr:rowOff>
    </xdr:to>
    <xdr:sp macro="" textlink="">
      <xdr:nvSpPr>
        <xdr:cNvPr id="717" name="楕円 716"/>
        <xdr:cNvSpPr/>
      </xdr:nvSpPr>
      <xdr:spPr>
        <a:xfrm>
          <a:off x="16388080" y="994854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108585</xdr:rowOff>
    </xdr:from>
    <xdr:to>
      <xdr:col>102</xdr:col>
      <xdr:colOff>114300</xdr:colOff>
      <xdr:row>59</xdr:row>
      <xdr:rowOff>135731</xdr:rowOff>
    </xdr:to>
    <xdr:cxnSp macro="">
      <xdr:nvCxnSpPr>
        <xdr:cNvPr id="718" name="直線コネクタ 717"/>
        <xdr:cNvCxnSpPr/>
      </xdr:nvCxnSpPr>
      <xdr:spPr>
        <a:xfrm>
          <a:off x="16431260" y="9999345"/>
          <a:ext cx="782320" cy="27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129081</xdr:rowOff>
    </xdr:from>
    <xdr:ext cx="469744" cy="259045"/>
    <xdr:sp macro="" textlink="">
      <xdr:nvSpPr>
        <xdr:cNvPr id="719" name="n_1aveValue【学校施設】&#10;一人当たり面積"/>
        <xdr:cNvSpPr txBox="1"/>
      </xdr:nvSpPr>
      <xdr:spPr>
        <a:xfrm>
          <a:off x="18561127" y="10187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147655</xdr:rowOff>
    </xdr:from>
    <xdr:ext cx="469744" cy="259045"/>
    <xdr:sp macro="" textlink="">
      <xdr:nvSpPr>
        <xdr:cNvPr id="720" name="n_2aveValue【学校施設】&#10;一人当たり面積"/>
        <xdr:cNvSpPr txBox="1"/>
      </xdr:nvSpPr>
      <xdr:spPr>
        <a:xfrm>
          <a:off x="17776267" y="10206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160514</xdr:rowOff>
    </xdr:from>
    <xdr:ext cx="469744" cy="259045"/>
    <xdr:sp macro="" textlink="">
      <xdr:nvSpPr>
        <xdr:cNvPr id="721" name="n_3aveValue【学校施設】&#10;一人当たり面積"/>
        <xdr:cNvSpPr txBox="1"/>
      </xdr:nvSpPr>
      <xdr:spPr>
        <a:xfrm>
          <a:off x="17001567" y="10218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154798</xdr:rowOff>
    </xdr:from>
    <xdr:ext cx="469744" cy="259045"/>
    <xdr:sp macro="" textlink="">
      <xdr:nvSpPr>
        <xdr:cNvPr id="722" name="n_4aveValue【学校施設】&#10;一人当たり面積"/>
        <xdr:cNvSpPr txBox="1"/>
      </xdr:nvSpPr>
      <xdr:spPr>
        <a:xfrm>
          <a:off x="16226867" y="10213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147337</xdr:rowOff>
    </xdr:from>
    <xdr:ext cx="469744" cy="259045"/>
    <xdr:sp macro="" textlink="">
      <xdr:nvSpPr>
        <xdr:cNvPr id="723" name="n_1mainValue【学校施設】&#10;一人当たり面積"/>
        <xdr:cNvSpPr txBox="1"/>
      </xdr:nvSpPr>
      <xdr:spPr>
        <a:xfrm>
          <a:off x="18561127" y="9702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176</xdr:rowOff>
    </xdr:from>
    <xdr:ext cx="469744" cy="259045"/>
    <xdr:sp macro="" textlink="">
      <xdr:nvSpPr>
        <xdr:cNvPr id="724" name="n_2mainValue【学校施設】&#10;一人当たり面積"/>
        <xdr:cNvSpPr txBox="1"/>
      </xdr:nvSpPr>
      <xdr:spPr>
        <a:xfrm>
          <a:off x="17776267" y="9723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31608</xdr:rowOff>
    </xdr:from>
    <xdr:ext cx="469744" cy="259045"/>
    <xdr:sp macro="" textlink="">
      <xdr:nvSpPr>
        <xdr:cNvPr id="725" name="n_3mainValue【学校施設】&#10;一人当たり面積"/>
        <xdr:cNvSpPr txBox="1"/>
      </xdr:nvSpPr>
      <xdr:spPr>
        <a:xfrm>
          <a:off x="17001567" y="9754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4462</xdr:rowOff>
    </xdr:from>
    <xdr:ext cx="469744" cy="259045"/>
    <xdr:sp macro="" textlink="">
      <xdr:nvSpPr>
        <xdr:cNvPr id="726" name="n_4mainValue【学校施設】&#10;一人当たり面積"/>
        <xdr:cNvSpPr txBox="1"/>
      </xdr:nvSpPr>
      <xdr:spPr>
        <a:xfrm>
          <a:off x="16226867" y="9727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7" name="正方形/長方形 726"/>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8" name="正方形/長方形 727"/>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9" name="正方形/長方形 728"/>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0" name="正方形/長方形 729"/>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1" name="正方形/長方形 730"/>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2" name="正方形/長方形 731"/>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3" name="正方形/長方形 732"/>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4" name="正方形/長方形 733"/>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5" name="テキスト ボックス 734"/>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6" name="直線コネクタ 735"/>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7" name="テキスト ボックス 736"/>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8" name="直線コネクタ 737"/>
        <xdr:cNvCxnSpPr/>
      </xdr:nvCxnSpPr>
      <xdr:spPr>
        <a:xfrm>
          <a:off x="10960100" y="1458576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9" name="テキスト ボックス 738"/>
        <xdr:cNvSpPr txBox="1"/>
      </xdr:nvSpPr>
      <xdr:spPr>
        <a:xfrm>
          <a:off x="105615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40" name="直線コネクタ 739"/>
        <xdr:cNvCxnSpPr/>
      </xdr:nvCxnSpPr>
      <xdr:spPr>
        <a:xfrm>
          <a:off x="10960100" y="1426300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41" name="テキスト ボックス 740"/>
        <xdr:cNvSpPr txBox="1"/>
      </xdr:nvSpPr>
      <xdr:spPr>
        <a:xfrm>
          <a:off x="1060276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42" name="直線コネクタ 741"/>
        <xdr:cNvCxnSpPr/>
      </xdr:nvCxnSpPr>
      <xdr:spPr>
        <a:xfrm>
          <a:off x="10960100" y="1394405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43" name="テキスト ボックス 742"/>
        <xdr:cNvSpPr txBox="1"/>
      </xdr:nvSpPr>
      <xdr:spPr>
        <a:xfrm>
          <a:off x="1060276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44" name="直線コネクタ 743"/>
        <xdr:cNvCxnSpPr/>
      </xdr:nvCxnSpPr>
      <xdr:spPr>
        <a:xfrm>
          <a:off x="10960100" y="1362510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5" name="テキスト ボックス 744"/>
        <xdr:cNvSpPr txBox="1"/>
      </xdr:nvSpPr>
      <xdr:spPr>
        <a:xfrm>
          <a:off x="1060276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6" name="直線コネクタ 745"/>
        <xdr:cNvCxnSpPr/>
      </xdr:nvCxnSpPr>
      <xdr:spPr>
        <a:xfrm>
          <a:off x="10960100" y="1330615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7" name="テキスト ボックス 746"/>
        <xdr:cNvSpPr txBox="1"/>
      </xdr:nvSpPr>
      <xdr:spPr>
        <a:xfrm>
          <a:off x="1060276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8" name="直線コネクタ 747"/>
        <xdr:cNvCxnSpPr/>
      </xdr:nvCxnSpPr>
      <xdr:spPr>
        <a:xfrm>
          <a:off x="10960100" y="1298720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9" name="テキスト ボックス 748"/>
        <xdr:cNvSpPr txBox="1"/>
      </xdr:nvSpPr>
      <xdr:spPr>
        <a:xfrm>
          <a:off x="1066688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50" name="直線コネクタ 749"/>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51" name="【児童館】&#10;有形固定資産減価償却率グラフ枠"/>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124642</xdr:rowOff>
    </xdr:from>
    <xdr:to>
      <xdr:col>85</xdr:col>
      <xdr:colOff>126364</xdr:colOff>
      <xdr:row>86</xdr:row>
      <xdr:rowOff>168729</xdr:rowOff>
    </xdr:to>
    <xdr:cxnSp macro="">
      <xdr:nvCxnSpPr>
        <xdr:cNvPr id="752" name="直線コネクタ 751"/>
        <xdr:cNvCxnSpPr/>
      </xdr:nvCxnSpPr>
      <xdr:spPr>
        <a:xfrm flipV="1">
          <a:off x="14375764" y="13200562"/>
          <a:ext cx="0" cy="1385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53" name="【児童館】&#10;有形固定資産減価償却率最小値テキスト"/>
        <xdr:cNvSpPr txBox="1"/>
      </xdr:nvSpPr>
      <xdr:spPr>
        <a:xfrm>
          <a:off x="1441450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54" name="直線コネクタ 753"/>
        <xdr:cNvCxnSpPr/>
      </xdr:nvCxnSpPr>
      <xdr:spPr>
        <a:xfrm>
          <a:off x="1428750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71319</xdr:rowOff>
    </xdr:from>
    <xdr:ext cx="405111" cy="259045"/>
    <xdr:sp macro="" textlink="">
      <xdr:nvSpPr>
        <xdr:cNvPr id="755" name="【児童館】&#10;有形固定資産減価償却率最大値テキスト"/>
        <xdr:cNvSpPr txBox="1"/>
      </xdr:nvSpPr>
      <xdr:spPr>
        <a:xfrm>
          <a:off x="14414500" y="12979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124642</xdr:rowOff>
    </xdr:from>
    <xdr:to>
      <xdr:col>86</xdr:col>
      <xdr:colOff>25400</xdr:colOff>
      <xdr:row>78</xdr:row>
      <xdr:rowOff>124642</xdr:rowOff>
    </xdr:to>
    <xdr:cxnSp macro="">
      <xdr:nvCxnSpPr>
        <xdr:cNvPr id="756" name="直線コネクタ 755"/>
        <xdr:cNvCxnSpPr/>
      </xdr:nvCxnSpPr>
      <xdr:spPr>
        <a:xfrm>
          <a:off x="14287500" y="1320056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8545</xdr:rowOff>
    </xdr:from>
    <xdr:ext cx="405111" cy="259045"/>
    <xdr:sp macro="" textlink="">
      <xdr:nvSpPr>
        <xdr:cNvPr id="757" name="【児童館】&#10;有形固定資産減価償却率平均値テキスト"/>
        <xdr:cNvSpPr txBox="1"/>
      </xdr:nvSpPr>
      <xdr:spPr>
        <a:xfrm>
          <a:off x="14414500" y="137550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157118</xdr:rowOff>
    </xdr:from>
    <xdr:to>
      <xdr:col>85</xdr:col>
      <xdr:colOff>177800</xdr:colOff>
      <xdr:row>83</xdr:row>
      <xdr:rowOff>87268</xdr:rowOff>
    </xdr:to>
    <xdr:sp macro="" textlink="">
      <xdr:nvSpPr>
        <xdr:cNvPr id="758" name="フローチャート: 判断 757"/>
        <xdr:cNvSpPr/>
      </xdr:nvSpPr>
      <xdr:spPr>
        <a:xfrm>
          <a:off x="14325600" y="13903598"/>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145687</xdr:rowOff>
    </xdr:from>
    <xdr:to>
      <xdr:col>81</xdr:col>
      <xdr:colOff>101600</xdr:colOff>
      <xdr:row>83</xdr:row>
      <xdr:rowOff>75837</xdr:rowOff>
    </xdr:to>
    <xdr:sp macro="" textlink="">
      <xdr:nvSpPr>
        <xdr:cNvPr id="759" name="フローチャート: 判断 758"/>
        <xdr:cNvSpPr/>
      </xdr:nvSpPr>
      <xdr:spPr>
        <a:xfrm>
          <a:off x="13578840" y="1389216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144055</xdr:rowOff>
    </xdr:from>
    <xdr:to>
      <xdr:col>76</xdr:col>
      <xdr:colOff>165100</xdr:colOff>
      <xdr:row>83</xdr:row>
      <xdr:rowOff>74205</xdr:rowOff>
    </xdr:to>
    <xdr:sp macro="" textlink="">
      <xdr:nvSpPr>
        <xdr:cNvPr id="760" name="フローチャート: 判断 759"/>
        <xdr:cNvSpPr/>
      </xdr:nvSpPr>
      <xdr:spPr>
        <a:xfrm>
          <a:off x="12804140" y="138905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1995</xdr:rowOff>
    </xdr:from>
    <xdr:to>
      <xdr:col>72</xdr:col>
      <xdr:colOff>38100</xdr:colOff>
      <xdr:row>83</xdr:row>
      <xdr:rowOff>103595</xdr:rowOff>
    </xdr:to>
    <xdr:sp macro="" textlink="">
      <xdr:nvSpPr>
        <xdr:cNvPr id="761" name="フローチャート: 判断 760"/>
        <xdr:cNvSpPr/>
      </xdr:nvSpPr>
      <xdr:spPr>
        <a:xfrm>
          <a:off x="12029440" y="1391611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140788</xdr:rowOff>
    </xdr:from>
    <xdr:to>
      <xdr:col>67</xdr:col>
      <xdr:colOff>101600</xdr:colOff>
      <xdr:row>83</xdr:row>
      <xdr:rowOff>70938</xdr:rowOff>
    </xdr:to>
    <xdr:sp macro="" textlink="">
      <xdr:nvSpPr>
        <xdr:cNvPr id="762" name="フローチャート: 判断 761"/>
        <xdr:cNvSpPr/>
      </xdr:nvSpPr>
      <xdr:spPr>
        <a:xfrm>
          <a:off x="11231880" y="1388726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3" name="テキスト ボックス 762"/>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4" name="テキスト ボックス 763"/>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5" name="テキスト ボックス 764"/>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6" name="テキスト ボックス 765"/>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7" name="テキスト ボックス 766"/>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119562</xdr:rowOff>
    </xdr:from>
    <xdr:to>
      <xdr:col>85</xdr:col>
      <xdr:colOff>177800</xdr:colOff>
      <xdr:row>84</xdr:row>
      <xdr:rowOff>49712</xdr:rowOff>
    </xdr:to>
    <xdr:sp macro="" textlink="">
      <xdr:nvSpPr>
        <xdr:cNvPr id="768" name="楕円 767"/>
        <xdr:cNvSpPr/>
      </xdr:nvSpPr>
      <xdr:spPr>
        <a:xfrm>
          <a:off x="14325600" y="14033682"/>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97989</xdr:rowOff>
    </xdr:from>
    <xdr:ext cx="405111" cy="259045"/>
    <xdr:sp macro="" textlink="">
      <xdr:nvSpPr>
        <xdr:cNvPr id="769" name="【児童館】&#10;有形固定資産減価償却率該当値テキスト"/>
        <xdr:cNvSpPr txBox="1"/>
      </xdr:nvSpPr>
      <xdr:spPr>
        <a:xfrm>
          <a:off x="14414500" y="140121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95069</xdr:rowOff>
    </xdr:from>
    <xdr:to>
      <xdr:col>81</xdr:col>
      <xdr:colOff>101600</xdr:colOff>
      <xdr:row>84</xdr:row>
      <xdr:rowOff>25219</xdr:rowOff>
    </xdr:to>
    <xdr:sp macro="" textlink="">
      <xdr:nvSpPr>
        <xdr:cNvPr id="770" name="楕円 769"/>
        <xdr:cNvSpPr/>
      </xdr:nvSpPr>
      <xdr:spPr>
        <a:xfrm>
          <a:off x="13578840" y="1400918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145869</xdr:rowOff>
    </xdr:from>
    <xdr:to>
      <xdr:col>85</xdr:col>
      <xdr:colOff>127000</xdr:colOff>
      <xdr:row>83</xdr:row>
      <xdr:rowOff>170362</xdr:rowOff>
    </xdr:to>
    <xdr:cxnSp macro="">
      <xdr:nvCxnSpPr>
        <xdr:cNvPr id="771" name="直線コネクタ 770"/>
        <xdr:cNvCxnSpPr/>
      </xdr:nvCxnSpPr>
      <xdr:spPr>
        <a:xfrm>
          <a:off x="13629640" y="14059989"/>
          <a:ext cx="74676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90170</xdr:rowOff>
    </xdr:from>
    <xdr:to>
      <xdr:col>76</xdr:col>
      <xdr:colOff>165100</xdr:colOff>
      <xdr:row>84</xdr:row>
      <xdr:rowOff>20320</xdr:rowOff>
    </xdr:to>
    <xdr:sp macro="" textlink="">
      <xdr:nvSpPr>
        <xdr:cNvPr id="772" name="楕円 771"/>
        <xdr:cNvSpPr/>
      </xdr:nvSpPr>
      <xdr:spPr>
        <a:xfrm>
          <a:off x="12804140" y="140042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140970</xdr:rowOff>
    </xdr:from>
    <xdr:to>
      <xdr:col>81</xdr:col>
      <xdr:colOff>50800</xdr:colOff>
      <xdr:row>83</xdr:row>
      <xdr:rowOff>145869</xdr:rowOff>
    </xdr:to>
    <xdr:cxnSp macro="">
      <xdr:nvCxnSpPr>
        <xdr:cNvPr id="773" name="直線コネクタ 772"/>
        <xdr:cNvCxnSpPr/>
      </xdr:nvCxnSpPr>
      <xdr:spPr>
        <a:xfrm>
          <a:off x="12854940" y="14055090"/>
          <a:ext cx="7747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111398</xdr:rowOff>
    </xdr:from>
    <xdr:to>
      <xdr:col>72</xdr:col>
      <xdr:colOff>38100</xdr:colOff>
      <xdr:row>84</xdr:row>
      <xdr:rowOff>41548</xdr:rowOff>
    </xdr:to>
    <xdr:sp macro="" textlink="">
      <xdr:nvSpPr>
        <xdr:cNvPr id="774" name="楕円 773"/>
        <xdr:cNvSpPr/>
      </xdr:nvSpPr>
      <xdr:spPr>
        <a:xfrm>
          <a:off x="12029440" y="1402551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140970</xdr:rowOff>
    </xdr:from>
    <xdr:to>
      <xdr:col>76</xdr:col>
      <xdr:colOff>114300</xdr:colOff>
      <xdr:row>83</xdr:row>
      <xdr:rowOff>162198</xdr:rowOff>
    </xdr:to>
    <xdr:cxnSp macro="">
      <xdr:nvCxnSpPr>
        <xdr:cNvPr id="775" name="直線コネクタ 774"/>
        <xdr:cNvCxnSpPr/>
      </xdr:nvCxnSpPr>
      <xdr:spPr>
        <a:xfrm flipV="1">
          <a:off x="12072620" y="14055090"/>
          <a:ext cx="78232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65677</xdr:rowOff>
    </xdr:from>
    <xdr:to>
      <xdr:col>67</xdr:col>
      <xdr:colOff>101600</xdr:colOff>
      <xdr:row>83</xdr:row>
      <xdr:rowOff>167277</xdr:rowOff>
    </xdr:to>
    <xdr:sp macro="" textlink="">
      <xdr:nvSpPr>
        <xdr:cNvPr id="776" name="楕円 775"/>
        <xdr:cNvSpPr/>
      </xdr:nvSpPr>
      <xdr:spPr>
        <a:xfrm>
          <a:off x="11231880" y="13979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116477</xdr:rowOff>
    </xdr:from>
    <xdr:to>
      <xdr:col>71</xdr:col>
      <xdr:colOff>177800</xdr:colOff>
      <xdr:row>83</xdr:row>
      <xdr:rowOff>162198</xdr:rowOff>
    </xdr:to>
    <xdr:cxnSp macro="">
      <xdr:nvCxnSpPr>
        <xdr:cNvPr id="777" name="直線コネクタ 776"/>
        <xdr:cNvCxnSpPr/>
      </xdr:nvCxnSpPr>
      <xdr:spPr>
        <a:xfrm>
          <a:off x="11282680" y="14030597"/>
          <a:ext cx="78994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92364</xdr:rowOff>
    </xdr:from>
    <xdr:ext cx="405111" cy="259045"/>
    <xdr:sp macro="" textlink="">
      <xdr:nvSpPr>
        <xdr:cNvPr id="778" name="n_1aveValue【児童館】&#10;有形固定資産減価償却率"/>
        <xdr:cNvSpPr txBox="1"/>
      </xdr:nvSpPr>
      <xdr:spPr>
        <a:xfrm>
          <a:off x="13437244" y="13671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90732</xdr:rowOff>
    </xdr:from>
    <xdr:ext cx="405111" cy="259045"/>
    <xdr:sp macro="" textlink="">
      <xdr:nvSpPr>
        <xdr:cNvPr id="779" name="n_2aveValue【児童館】&#10;有形固定資産減価償却率"/>
        <xdr:cNvSpPr txBox="1"/>
      </xdr:nvSpPr>
      <xdr:spPr>
        <a:xfrm>
          <a:off x="12675244" y="13669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120122</xdr:rowOff>
    </xdr:from>
    <xdr:ext cx="405111" cy="259045"/>
    <xdr:sp macro="" textlink="">
      <xdr:nvSpPr>
        <xdr:cNvPr id="780" name="n_3aveValue【児童館】&#10;有形固定資産減価償却率"/>
        <xdr:cNvSpPr txBox="1"/>
      </xdr:nvSpPr>
      <xdr:spPr>
        <a:xfrm>
          <a:off x="11900544" y="13698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87465</xdr:rowOff>
    </xdr:from>
    <xdr:ext cx="405111" cy="259045"/>
    <xdr:sp macro="" textlink="">
      <xdr:nvSpPr>
        <xdr:cNvPr id="781" name="n_4aveValue【児童館】&#10;有形固定資産減価償却率"/>
        <xdr:cNvSpPr txBox="1"/>
      </xdr:nvSpPr>
      <xdr:spPr>
        <a:xfrm>
          <a:off x="11102984" y="13666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16346</xdr:rowOff>
    </xdr:from>
    <xdr:ext cx="405111" cy="259045"/>
    <xdr:sp macro="" textlink="">
      <xdr:nvSpPr>
        <xdr:cNvPr id="782" name="n_1mainValue【児童館】&#10;有形固定資産減価償却率"/>
        <xdr:cNvSpPr txBox="1"/>
      </xdr:nvSpPr>
      <xdr:spPr>
        <a:xfrm>
          <a:off x="13437244" y="140981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11447</xdr:rowOff>
    </xdr:from>
    <xdr:ext cx="405111" cy="259045"/>
    <xdr:sp macro="" textlink="">
      <xdr:nvSpPr>
        <xdr:cNvPr id="783" name="n_2mainValue【児童館】&#10;有形固定資産減価償却率"/>
        <xdr:cNvSpPr txBox="1"/>
      </xdr:nvSpPr>
      <xdr:spPr>
        <a:xfrm>
          <a:off x="12675244" y="1409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32675</xdr:rowOff>
    </xdr:from>
    <xdr:ext cx="405111" cy="259045"/>
    <xdr:sp macro="" textlink="">
      <xdr:nvSpPr>
        <xdr:cNvPr id="784" name="n_3mainValue【児童館】&#10;有形固定資産減価償却率"/>
        <xdr:cNvSpPr txBox="1"/>
      </xdr:nvSpPr>
      <xdr:spPr>
        <a:xfrm>
          <a:off x="11900544" y="14114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158404</xdr:rowOff>
    </xdr:from>
    <xdr:ext cx="405111" cy="259045"/>
    <xdr:sp macro="" textlink="">
      <xdr:nvSpPr>
        <xdr:cNvPr id="785" name="n_4mainValue【児童館】&#10;有形固定資産減価償却率"/>
        <xdr:cNvSpPr txBox="1"/>
      </xdr:nvSpPr>
      <xdr:spPr>
        <a:xfrm>
          <a:off x="11102984" y="140725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6" name="正方形/長方形 785"/>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7" name="正方形/長方形 786"/>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8" name="正方形/長方形 787"/>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9" name="正方形/長方形 788"/>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0" name="正方形/長方形 789"/>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1" name="正方形/長方形 790"/>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2" name="正方形/長方形 791"/>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3" name="正方形/長方形 792"/>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4" name="テキスト ボックス 793"/>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5" name="直線コネクタ 794"/>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96" name="直線コネクタ 795"/>
        <xdr:cNvCxnSpPr/>
      </xdr:nvCxnSpPr>
      <xdr:spPr>
        <a:xfrm>
          <a:off x="1609344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97" name="テキスト ボックス 796"/>
        <xdr:cNvSpPr txBox="1"/>
      </xdr:nvSpPr>
      <xdr:spPr>
        <a:xfrm>
          <a:off x="1569484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98" name="直線コネクタ 797"/>
        <xdr:cNvCxnSpPr/>
      </xdr:nvCxnSpPr>
      <xdr:spPr>
        <a:xfrm>
          <a:off x="1609344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99" name="テキスト ボックス 798"/>
        <xdr:cNvSpPr txBox="1"/>
      </xdr:nvSpPr>
      <xdr:spPr>
        <a:xfrm>
          <a:off x="1569484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800" name="直線コネクタ 799"/>
        <xdr:cNvCxnSpPr/>
      </xdr:nvCxnSpPr>
      <xdr:spPr>
        <a:xfrm>
          <a:off x="1609344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801" name="テキスト ボックス 800"/>
        <xdr:cNvSpPr txBox="1"/>
      </xdr:nvSpPr>
      <xdr:spPr>
        <a:xfrm>
          <a:off x="1569484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802" name="直線コネクタ 801"/>
        <xdr:cNvCxnSpPr/>
      </xdr:nvCxnSpPr>
      <xdr:spPr>
        <a:xfrm>
          <a:off x="1609344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803" name="テキスト ボックス 802"/>
        <xdr:cNvSpPr txBox="1"/>
      </xdr:nvSpPr>
      <xdr:spPr>
        <a:xfrm>
          <a:off x="1569484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4" name="直線コネクタ 803"/>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5" name="テキスト ボックス 804"/>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6" name="【児童館】&#10;一人当たり面積グラフ枠"/>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163830</xdr:rowOff>
    </xdr:from>
    <xdr:to>
      <xdr:col>116</xdr:col>
      <xdr:colOff>62864</xdr:colOff>
      <xdr:row>86</xdr:row>
      <xdr:rowOff>15239</xdr:rowOff>
    </xdr:to>
    <xdr:cxnSp macro="">
      <xdr:nvCxnSpPr>
        <xdr:cNvPr id="807" name="直線コネクタ 806"/>
        <xdr:cNvCxnSpPr/>
      </xdr:nvCxnSpPr>
      <xdr:spPr>
        <a:xfrm flipV="1">
          <a:off x="19509104" y="13072110"/>
          <a:ext cx="0" cy="13601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19066</xdr:rowOff>
    </xdr:from>
    <xdr:ext cx="469744" cy="259045"/>
    <xdr:sp macro="" textlink="">
      <xdr:nvSpPr>
        <xdr:cNvPr id="808" name="【児童館】&#10;一人当たり面積最小値テキスト"/>
        <xdr:cNvSpPr txBox="1"/>
      </xdr:nvSpPr>
      <xdr:spPr>
        <a:xfrm>
          <a:off x="19547840" y="14436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15239</xdr:rowOff>
    </xdr:from>
    <xdr:to>
      <xdr:col>116</xdr:col>
      <xdr:colOff>152400</xdr:colOff>
      <xdr:row>86</xdr:row>
      <xdr:rowOff>15239</xdr:rowOff>
    </xdr:to>
    <xdr:cxnSp macro="">
      <xdr:nvCxnSpPr>
        <xdr:cNvPr id="809" name="直線コネクタ 808"/>
        <xdr:cNvCxnSpPr/>
      </xdr:nvCxnSpPr>
      <xdr:spPr>
        <a:xfrm>
          <a:off x="19443700" y="1443227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110507</xdr:rowOff>
    </xdr:from>
    <xdr:ext cx="469744" cy="259045"/>
    <xdr:sp macro="" textlink="">
      <xdr:nvSpPr>
        <xdr:cNvPr id="810" name="【児童館】&#10;一人当たり面積最大値テキスト"/>
        <xdr:cNvSpPr txBox="1"/>
      </xdr:nvSpPr>
      <xdr:spPr>
        <a:xfrm>
          <a:off x="19547840" y="12851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163830</xdr:rowOff>
    </xdr:from>
    <xdr:to>
      <xdr:col>116</xdr:col>
      <xdr:colOff>152400</xdr:colOff>
      <xdr:row>77</xdr:row>
      <xdr:rowOff>163830</xdr:rowOff>
    </xdr:to>
    <xdr:cxnSp macro="">
      <xdr:nvCxnSpPr>
        <xdr:cNvPr id="811" name="直線コネクタ 810"/>
        <xdr:cNvCxnSpPr/>
      </xdr:nvCxnSpPr>
      <xdr:spPr>
        <a:xfrm>
          <a:off x="19443700" y="130721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33038</xdr:rowOff>
    </xdr:from>
    <xdr:ext cx="469744" cy="259045"/>
    <xdr:sp macro="" textlink="">
      <xdr:nvSpPr>
        <xdr:cNvPr id="812" name="【児童館】&#10;一人当たり面積平均値テキスト"/>
        <xdr:cNvSpPr txBox="1"/>
      </xdr:nvSpPr>
      <xdr:spPr>
        <a:xfrm>
          <a:off x="19547840" y="139471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10161</xdr:rowOff>
    </xdr:from>
    <xdr:to>
      <xdr:col>116</xdr:col>
      <xdr:colOff>114300</xdr:colOff>
      <xdr:row>84</xdr:row>
      <xdr:rowOff>111761</xdr:rowOff>
    </xdr:to>
    <xdr:sp macro="" textlink="">
      <xdr:nvSpPr>
        <xdr:cNvPr id="813" name="フローチャート: 判断 812"/>
        <xdr:cNvSpPr/>
      </xdr:nvSpPr>
      <xdr:spPr>
        <a:xfrm>
          <a:off x="19458940" y="14091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10161</xdr:rowOff>
    </xdr:from>
    <xdr:to>
      <xdr:col>112</xdr:col>
      <xdr:colOff>38100</xdr:colOff>
      <xdr:row>84</xdr:row>
      <xdr:rowOff>111761</xdr:rowOff>
    </xdr:to>
    <xdr:sp macro="" textlink="">
      <xdr:nvSpPr>
        <xdr:cNvPr id="814" name="フローチャート: 判断 813"/>
        <xdr:cNvSpPr/>
      </xdr:nvSpPr>
      <xdr:spPr>
        <a:xfrm>
          <a:off x="18735040" y="1409192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33020</xdr:rowOff>
    </xdr:from>
    <xdr:to>
      <xdr:col>107</xdr:col>
      <xdr:colOff>101600</xdr:colOff>
      <xdr:row>84</xdr:row>
      <xdr:rowOff>134620</xdr:rowOff>
    </xdr:to>
    <xdr:sp macro="" textlink="">
      <xdr:nvSpPr>
        <xdr:cNvPr id="815" name="フローチャート: 判断 814"/>
        <xdr:cNvSpPr/>
      </xdr:nvSpPr>
      <xdr:spPr>
        <a:xfrm>
          <a:off x="1793748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55880</xdr:rowOff>
    </xdr:from>
    <xdr:to>
      <xdr:col>102</xdr:col>
      <xdr:colOff>165100</xdr:colOff>
      <xdr:row>84</xdr:row>
      <xdr:rowOff>157480</xdr:rowOff>
    </xdr:to>
    <xdr:sp macro="" textlink="">
      <xdr:nvSpPr>
        <xdr:cNvPr id="816" name="フローチャート: 判断 815"/>
        <xdr:cNvSpPr/>
      </xdr:nvSpPr>
      <xdr:spPr>
        <a:xfrm>
          <a:off x="17162780" y="1413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158750</xdr:rowOff>
    </xdr:from>
    <xdr:to>
      <xdr:col>98</xdr:col>
      <xdr:colOff>38100</xdr:colOff>
      <xdr:row>84</xdr:row>
      <xdr:rowOff>88900</xdr:rowOff>
    </xdr:to>
    <xdr:sp macro="" textlink="">
      <xdr:nvSpPr>
        <xdr:cNvPr id="817" name="フローチャート: 判断 816"/>
        <xdr:cNvSpPr/>
      </xdr:nvSpPr>
      <xdr:spPr>
        <a:xfrm>
          <a:off x="16388080" y="140728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8" name="テキスト ボックス 817"/>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9" name="テキスト ボックス 818"/>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0" name="テキスト ボックス 819"/>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1" name="テキスト ボックス 820"/>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2" name="テキスト ボックス 821"/>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90170</xdr:rowOff>
    </xdr:from>
    <xdr:to>
      <xdr:col>116</xdr:col>
      <xdr:colOff>114300</xdr:colOff>
      <xdr:row>86</xdr:row>
      <xdr:rowOff>20320</xdr:rowOff>
    </xdr:to>
    <xdr:sp macro="" textlink="">
      <xdr:nvSpPr>
        <xdr:cNvPr id="823" name="楕円 822"/>
        <xdr:cNvSpPr/>
      </xdr:nvSpPr>
      <xdr:spPr>
        <a:xfrm>
          <a:off x="19458940" y="143395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5097</xdr:rowOff>
    </xdr:from>
    <xdr:ext cx="469744" cy="259045"/>
    <xdr:sp macro="" textlink="">
      <xdr:nvSpPr>
        <xdr:cNvPr id="824" name="【児童館】&#10;一人当たり面積該当値テキスト"/>
        <xdr:cNvSpPr txBox="1"/>
      </xdr:nvSpPr>
      <xdr:spPr>
        <a:xfrm>
          <a:off x="19547840" y="14254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90170</xdr:rowOff>
    </xdr:from>
    <xdr:to>
      <xdr:col>112</xdr:col>
      <xdr:colOff>38100</xdr:colOff>
      <xdr:row>86</xdr:row>
      <xdr:rowOff>20320</xdr:rowOff>
    </xdr:to>
    <xdr:sp macro="" textlink="">
      <xdr:nvSpPr>
        <xdr:cNvPr id="825" name="楕円 824"/>
        <xdr:cNvSpPr/>
      </xdr:nvSpPr>
      <xdr:spPr>
        <a:xfrm>
          <a:off x="18735040" y="143395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140970</xdr:rowOff>
    </xdr:from>
    <xdr:to>
      <xdr:col>116</xdr:col>
      <xdr:colOff>63500</xdr:colOff>
      <xdr:row>85</xdr:row>
      <xdr:rowOff>140970</xdr:rowOff>
    </xdr:to>
    <xdr:cxnSp macro="">
      <xdr:nvCxnSpPr>
        <xdr:cNvPr id="826" name="直線コネクタ 825"/>
        <xdr:cNvCxnSpPr/>
      </xdr:nvCxnSpPr>
      <xdr:spPr>
        <a:xfrm>
          <a:off x="18778220" y="1439037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90170</xdr:rowOff>
    </xdr:from>
    <xdr:to>
      <xdr:col>107</xdr:col>
      <xdr:colOff>101600</xdr:colOff>
      <xdr:row>86</xdr:row>
      <xdr:rowOff>20320</xdr:rowOff>
    </xdr:to>
    <xdr:sp macro="" textlink="">
      <xdr:nvSpPr>
        <xdr:cNvPr id="827" name="楕円 826"/>
        <xdr:cNvSpPr/>
      </xdr:nvSpPr>
      <xdr:spPr>
        <a:xfrm>
          <a:off x="17937480" y="143395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140970</xdr:rowOff>
    </xdr:from>
    <xdr:to>
      <xdr:col>111</xdr:col>
      <xdr:colOff>177800</xdr:colOff>
      <xdr:row>85</xdr:row>
      <xdr:rowOff>140970</xdr:rowOff>
    </xdr:to>
    <xdr:cxnSp macro="">
      <xdr:nvCxnSpPr>
        <xdr:cNvPr id="828" name="直線コネクタ 827"/>
        <xdr:cNvCxnSpPr/>
      </xdr:nvCxnSpPr>
      <xdr:spPr>
        <a:xfrm>
          <a:off x="17988280" y="1439037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90170</xdr:rowOff>
    </xdr:from>
    <xdr:to>
      <xdr:col>102</xdr:col>
      <xdr:colOff>165100</xdr:colOff>
      <xdr:row>86</xdr:row>
      <xdr:rowOff>20320</xdr:rowOff>
    </xdr:to>
    <xdr:sp macro="" textlink="">
      <xdr:nvSpPr>
        <xdr:cNvPr id="829" name="楕円 828"/>
        <xdr:cNvSpPr/>
      </xdr:nvSpPr>
      <xdr:spPr>
        <a:xfrm>
          <a:off x="17162780" y="143395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140970</xdr:rowOff>
    </xdr:from>
    <xdr:to>
      <xdr:col>107</xdr:col>
      <xdr:colOff>50800</xdr:colOff>
      <xdr:row>85</xdr:row>
      <xdr:rowOff>140970</xdr:rowOff>
    </xdr:to>
    <xdr:cxnSp macro="">
      <xdr:nvCxnSpPr>
        <xdr:cNvPr id="830" name="直線コネクタ 829"/>
        <xdr:cNvCxnSpPr/>
      </xdr:nvCxnSpPr>
      <xdr:spPr>
        <a:xfrm>
          <a:off x="17213580" y="1439037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90170</xdr:rowOff>
    </xdr:from>
    <xdr:to>
      <xdr:col>98</xdr:col>
      <xdr:colOff>38100</xdr:colOff>
      <xdr:row>86</xdr:row>
      <xdr:rowOff>20320</xdr:rowOff>
    </xdr:to>
    <xdr:sp macro="" textlink="">
      <xdr:nvSpPr>
        <xdr:cNvPr id="831" name="楕円 830"/>
        <xdr:cNvSpPr/>
      </xdr:nvSpPr>
      <xdr:spPr>
        <a:xfrm>
          <a:off x="16388080" y="143395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140970</xdr:rowOff>
    </xdr:from>
    <xdr:to>
      <xdr:col>102</xdr:col>
      <xdr:colOff>114300</xdr:colOff>
      <xdr:row>85</xdr:row>
      <xdr:rowOff>140970</xdr:rowOff>
    </xdr:to>
    <xdr:cxnSp macro="">
      <xdr:nvCxnSpPr>
        <xdr:cNvPr id="832" name="直線コネクタ 831"/>
        <xdr:cNvCxnSpPr/>
      </xdr:nvCxnSpPr>
      <xdr:spPr>
        <a:xfrm>
          <a:off x="16431260" y="1439037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128288</xdr:rowOff>
    </xdr:from>
    <xdr:ext cx="469744" cy="259045"/>
    <xdr:sp macro="" textlink="">
      <xdr:nvSpPr>
        <xdr:cNvPr id="833" name="n_1aveValue【児童館】&#10;一人当たり面積"/>
        <xdr:cNvSpPr txBox="1"/>
      </xdr:nvSpPr>
      <xdr:spPr>
        <a:xfrm>
          <a:off x="18561127" y="13874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151147</xdr:rowOff>
    </xdr:from>
    <xdr:ext cx="469744" cy="259045"/>
    <xdr:sp macro="" textlink="">
      <xdr:nvSpPr>
        <xdr:cNvPr id="834" name="n_2aveValue【児童館】&#10;一人当たり面積"/>
        <xdr:cNvSpPr txBox="1"/>
      </xdr:nvSpPr>
      <xdr:spPr>
        <a:xfrm>
          <a:off x="17776267" y="1389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2557</xdr:rowOff>
    </xdr:from>
    <xdr:ext cx="469744" cy="259045"/>
    <xdr:sp macro="" textlink="">
      <xdr:nvSpPr>
        <xdr:cNvPr id="835" name="n_3aveValue【児童館】&#10;一人当たり面積"/>
        <xdr:cNvSpPr txBox="1"/>
      </xdr:nvSpPr>
      <xdr:spPr>
        <a:xfrm>
          <a:off x="17001567" y="1391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105427</xdr:rowOff>
    </xdr:from>
    <xdr:ext cx="469744" cy="259045"/>
    <xdr:sp macro="" textlink="">
      <xdr:nvSpPr>
        <xdr:cNvPr id="836" name="n_4aveValue【児童館】&#10;一人当たり面積"/>
        <xdr:cNvSpPr txBox="1"/>
      </xdr:nvSpPr>
      <xdr:spPr>
        <a:xfrm>
          <a:off x="16226867" y="13851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11447</xdr:rowOff>
    </xdr:from>
    <xdr:ext cx="469744" cy="259045"/>
    <xdr:sp macro="" textlink="">
      <xdr:nvSpPr>
        <xdr:cNvPr id="837" name="n_1mainValue【児童館】&#10;一人当たり面積"/>
        <xdr:cNvSpPr txBox="1"/>
      </xdr:nvSpPr>
      <xdr:spPr>
        <a:xfrm>
          <a:off x="18561127" y="14428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11447</xdr:rowOff>
    </xdr:from>
    <xdr:ext cx="469744" cy="259045"/>
    <xdr:sp macro="" textlink="">
      <xdr:nvSpPr>
        <xdr:cNvPr id="838" name="n_2mainValue【児童館】&#10;一人当たり面積"/>
        <xdr:cNvSpPr txBox="1"/>
      </xdr:nvSpPr>
      <xdr:spPr>
        <a:xfrm>
          <a:off x="17776267" y="14428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11447</xdr:rowOff>
    </xdr:from>
    <xdr:ext cx="469744" cy="259045"/>
    <xdr:sp macro="" textlink="">
      <xdr:nvSpPr>
        <xdr:cNvPr id="839" name="n_3mainValue【児童館】&#10;一人当たり面積"/>
        <xdr:cNvSpPr txBox="1"/>
      </xdr:nvSpPr>
      <xdr:spPr>
        <a:xfrm>
          <a:off x="17001567" y="14428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11447</xdr:rowOff>
    </xdr:from>
    <xdr:ext cx="469744" cy="259045"/>
    <xdr:sp macro="" textlink="">
      <xdr:nvSpPr>
        <xdr:cNvPr id="840" name="n_4mainValue【児童館】&#10;一人当たり面積"/>
        <xdr:cNvSpPr txBox="1"/>
      </xdr:nvSpPr>
      <xdr:spPr>
        <a:xfrm>
          <a:off x="16226867" y="14428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1" name="正方形/長方形 840"/>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2" name="正方形/長方形 841"/>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3" name="正方形/長方形 842"/>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4" name="正方形/長方形 843"/>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5" name="正方形/長方形 844"/>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6" name="正方形/長方形 845"/>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7" name="正方形/長方形 846"/>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8" name="正方形/長方形 847"/>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9" name="テキスト ボックス 848"/>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0" name="直線コネクタ 849"/>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1" name="テキスト ボックス 850"/>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852" name="直線コネクタ 851"/>
        <xdr:cNvCxnSpPr/>
      </xdr:nvCxnSpPr>
      <xdr:spPr>
        <a:xfrm>
          <a:off x="10960100" y="181813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853" name="テキスト ボックス 852"/>
        <xdr:cNvSpPr txBox="1"/>
      </xdr:nvSpPr>
      <xdr:spPr>
        <a:xfrm>
          <a:off x="1056150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854" name="直線コネクタ 853"/>
        <xdr:cNvCxnSpPr/>
      </xdr:nvCxnSpPr>
      <xdr:spPr>
        <a:xfrm>
          <a:off x="10960100" y="177355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855" name="テキスト ボックス 854"/>
        <xdr:cNvSpPr txBox="1"/>
      </xdr:nvSpPr>
      <xdr:spPr>
        <a:xfrm>
          <a:off x="10602761" y="175971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856" name="直線コネクタ 855"/>
        <xdr:cNvCxnSpPr/>
      </xdr:nvCxnSpPr>
      <xdr:spPr>
        <a:xfrm>
          <a:off x="10960100" y="172859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857" name="テキスト ボックス 856"/>
        <xdr:cNvSpPr txBox="1"/>
      </xdr:nvSpPr>
      <xdr:spPr>
        <a:xfrm>
          <a:off x="10602761" y="171475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858" name="直線コネクタ 857"/>
        <xdr:cNvCxnSpPr/>
      </xdr:nvCxnSpPr>
      <xdr:spPr>
        <a:xfrm>
          <a:off x="10960100" y="16840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859" name="テキスト ボックス 858"/>
        <xdr:cNvSpPr txBox="1"/>
      </xdr:nvSpPr>
      <xdr:spPr>
        <a:xfrm>
          <a:off x="10602761" y="16701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0" name="直線コネクタ 859"/>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861" name="テキスト ボックス 860"/>
        <xdr:cNvSpPr txBox="1"/>
      </xdr:nvSpPr>
      <xdr:spPr>
        <a:xfrm>
          <a:off x="10602761" y="162560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62" name="【公民館】&#10;有形固定資産減価償却率グラフ枠"/>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140208</xdr:rowOff>
    </xdr:from>
    <xdr:to>
      <xdr:col>85</xdr:col>
      <xdr:colOff>126364</xdr:colOff>
      <xdr:row>108</xdr:row>
      <xdr:rowOff>76200</xdr:rowOff>
    </xdr:to>
    <xdr:cxnSp macro="">
      <xdr:nvCxnSpPr>
        <xdr:cNvPr id="863" name="直線コネクタ 862"/>
        <xdr:cNvCxnSpPr/>
      </xdr:nvCxnSpPr>
      <xdr:spPr>
        <a:xfrm flipV="1">
          <a:off x="14375764" y="16736568"/>
          <a:ext cx="0" cy="1444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80027</xdr:rowOff>
    </xdr:from>
    <xdr:ext cx="469744" cy="259045"/>
    <xdr:sp macro="" textlink="">
      <xdr:nvSpPr>
        <xdr:cNvPr id="864" name="【公民館】&#10;有形固定資産減価償却率最小値テキスト"/>
        <xdr:cNvSpPr txBox="1"/>
      </xdr:nvSpPr>
      <xdr:spPr>
        <a:xfrm>
          <a:off x="14414500" y="1818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76200</xdr:rowOff>
    </xdr:from>
    <xdr:to>
      <xdr:col>86</xdr:col>
      <xdr:colOff>25400</xdr:colOff>
      <xdr:row>108</xdr:row>
      <xdr:rowOff>76200</xdr:rowOff>
    </xdr:to>
    <xdr:cxnSp macro="">
      <xdr:nvCxnSpPr>
        <xdr:cNvPr id="865" name="直線コネクタ 864"/>
        <xdr:cNvCxnSpPr/>
      </xdr:nvCxnSpPr>
      <xdr:spPr>
        <a:xfrm>
          <a:off x="14287500" y="181813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86885</xdr:rowOff>
    </xdr:from>
    <xdr:ext cx="405111" cy="259045"/>
    <xdr:sp macro="" textlink="">
      <xdr:nvSpPr>
        <xdr:cNvPr id="866" name="【公民館】&#10;有形固定資産減価償却率最大値テキスト"/>
        <xdr:cNvSpPr txBox="1"/>
      </xdr:nvSpPr>
      <xdr:spPr>
        <a:xfrm>
          <a:off x="14414500" y="16515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140208</xdr:rowOff>
    </xdr:from>
    <xdr:to>
      <xdr:col>86</xdr:col>
      <xdr:colOff>25400</xdr:colOff>
      <xdr:row>99</xdr:row>
      <xdr:rowOff>140208</xdr:rowOff>
    </xdr:to>
    <xdr:cxnSp macro="">
      <xdr:nvCxnSpPr>
        <xdr:cNvPr id="867" name="直線コネクタ 866"/>
        <xdr:cNvCxnSpPr/>
      </xdr:nvCxnSpPr>
      <xdr:spPr>
        <a:xfrm>
          <a:off x="14287500" y="167365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101</xdr:row>
      <xdr:rowOff>144290</xdr:rowOff>
    </xdr:from>
    <xdr:ext cx="405111" cy="259045"/>
    <xdr:sp macro="" textlink="">
      <xdr:nvSpPr>
        <xdr:cNvPr id="868" name="【公民館】&#10;有形固定資産減価償却率平均値テキスト"/>
        <xdr:cNvSpPr txBox="1"/>
      </xdr:nvSpPr>
      <xdr:spPr>
        <a:xfrm>
          <a:off x="14414500" y="170759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121413</xdr:rowOff>
    </xdr:from>
    <xdr:to>
      <xdr:col>85</xdr:col>
      <xdr:colOff>177800</xdr:colOff>
      <xdr:row>103</xdr:row>
      <xdr:rowOff>51563</xdr:rowOff>
    </xdr:to>
    <xdr:sp macro="" textlink="">
      <xdr:nvSpPr>
        <xdr:cNvPr id="869" name="フローチャート: 判断 868"/>
        <xdr:cNvSpPr/>
      </xdr:nvSpPr>
      <xdr:spPr>
        <a:xfrm>
          <a:off x="14325600" y="17220693"/>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91694</xdr:rowOff>
    </xdr:from>
    <xdr:to>
      <xdr:col>81</xdr:col>
      <xdr:colOff>101600</xdr:colOff>
      <xdr:row>103</xdr:row>
      <xdr:rowOff>21844</xdr:rowOff>
    </xdr:to>
    <xdr:sp macro="" textlink="">
      <xdr:nvSpPr>
        <xdr:cNvPr id="870" name="フローチャート: 判断 869"/>
        <xdr:cNvSpPr/>
      </xdr:nvSpPr>
      <xdr:spPr>
        <a:xfrm>
          <a:off x="13578840" y="1719097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71120</xdr:rowOff>
    </xdr:from>
    <xdr:to>
      <xdr:col>76</xdr:col>
      <xdr:colOff>165100</xdr:colOff>
      <xdr:row>103</xdr:row>
      <xdr:rowOff>1270</xdr:rowOff>
    </xdr:to>
    <xdr:sp macro="" textlink="">
      <xdr:nvSpPr>
        <xdr:cNvPr id="871" name="フローチャート: 判断 870"/>
        <xdr:cNvSpPr/>
      </xdr:nvSpPr>
      <xdr:spPr>
        <a:xfrm>
          <a:off x="12804140" y="171704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52832</xdr:rowOff>
    </xdr:from>
    <xdr:to>
      <xdr:col>72</xdr:col>
      <xdr:colOff>38100</xdr:colOff>
      <xdr:row>102</xdr:row>
      <xdr:rowOff>154432</xdr:rowOff>
    </xdr:to>
    <xdr:sp macro="" textlink="">
      <xdr:nvSpPr>
        <xdr:cNvPr id="872" name="フローチャート: 判断 871"/>
        <xdr:cNvSpPr/>
      </xdr:nvSpPr>
      <xdr:spPr>
        <a:xfrm>
          <a:off x="12029440" y="1715211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102</xdr:row>
      <xdr:rowOff>41402</xdr:rowOff>
    </xdr:from>
    <xdr:to>
      <xdr:col>67</xdr:col>
      <xdr:colOff>101600</xdr:colOff>
      <xdr:row>102</xdr:row>
      <xdr:rowOff>143002</xdr:rowOff>
    </xdr:to>
    <xdr:sp macro="" textlink="">
      <xdr:nvSpPr>
        <xdr:cNvPr id="873" name="フローチャート: 判断 872"/>
        <xdr:cNvSpPr/>
      </xdr:nvSpPr>
      <xdr:spPr>
        <a:xfrm>
          <a:off x="11231880" y="1714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4" name="テキスト ボックス 873"/>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5" name="テキスト ボックス 874"/>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6" name="テキスト ボックス 875"/>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7" name="テキスト ボックス 876"/>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8" name="テキスト ボックス 877"/>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153415</xdr:rowOff>
    </xdr:from>
    <xdr:to>
      <xdr:col>85</xdr:col>
      <xdr:colOff>177800</xdr:colOff>
      <xdr:row>106</xdr:row>
      <xdr:rowOff>83565</xdr:rowOff>
    </xdr:to>
    <xdr:sp macro="" textlink="">
      <xdr:nvSpPr>
        <xdr:cNvPr id="879" name="楕円 878"/>
        <xdr:cNvSpPr/>
      </xdr:nvSpPr>
      <xdr:spPr>
        <a:xfrm>
          <a:off x="14325600" y="1775561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131842</xdr:rowOff>
    </xdr:from>
    <xdr:ext cx="405111" cy="259045"/>
    <xdr:sp macro="" textlink="">
      <xdr:nvSpPr>
        <xdr:cNvPr id="880" name="【公民館】&#10;有形固定資産減価償却率該当値テキスト"/>
        <xdr:cNvSpPr txBox="1"/>
      </xdr:nvSpPr>
      <xdr:spPr>
        <a:xfrm>
          <a:off x="14414500" y="17734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112268</xdr:rowOff>
    </xdr:from>
    <xdr:to>
      <xdr:col>81</xdr:col>
      <xdr:colOff>101600</xdr:colOff>
      <xdr:row>106</xdr:row>
      <xdr:rowOff>42418</xdr:rowOff>
    </xdr:to>
    <xdr:sp macro="" textlink="">
      <xdr:nvSpPr>
        <xdr:cNvPr id="881" name="楕円 880"/>
        <xdr:cNvSpPr/>
      </xdr:nvSpPr>
      <xdr:spPr>
        <a:xfrm>
          <a:off x="13578840" y="1771446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163068</xdr:rowOff>
    </xdr:from>
    <xdr:to>
      <xdr:col>85</xdr:col>
      <xdr:colOff>127000</xdr:colOff>
      <xdr:row>106</xdr:row>
      <xdr:rowOff>32765</xdr:rowOff>
    </xdr:to>
    <xdr:cxnSp macro="">
      <xdr:nvCxnSpPr>
        <xdr:cNvPr id="882" name="直線コネクタ 881"/>
        <xdr:cNvCxnSpPr/>
      </xdr:nvCxnSpPr>
      <xdr:spPr>
        <a:xfrm>
          <a:off x="13629640" y="17765268"/>
          <a:ext cx="746760" cy="37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105411</xdr:rowOff>
    </xdr:from>
    <xdr:to>
      <xdr:col>76</xdr:col>
      <xdr:colOff>165100</xdr:colOff>
      <xdr:row>106</xdr:row>
      <xdr:rowOff>35561</xdr:rowOff>
    </xdr:to>
    <xdr:sp macro="" textlink="">
      <xdr:nvSpPr>
        <xdr:cNvPr id="883" name="楕円 882"/>
        <xdr:cNvSpPr/>
      </xdr:nvSpPr>
      <xdr:spPr>
        <a:xfrm>
          <a:off x="12804140" y="1770761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156211</xdr:rowOff>
    </xdr:from>
    <xdr:to>
      <xdr:col>81</xdr:col>
      <xdr:colOff>50800</xdr:colOff>
      <xdr:row>105</xdr:row>
      <xdr:rowOff>163068</xdr:rowOff>
    </xdr:to>
    <xdr:cxnSp macro="">
      <xdr:nvCxnSpPr>
        <xdr:cNvPr id="884" name="直線コネクタ 883"/>
        <xdr:cNvCxnSpPr/>
      </xdr:nvCxnSpPr>
      <xdr:spPr>
        <a:xfrm>
          <a:off x="12854940" y="17758411"/>
          <a:ext cx="7747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139700</xdr:rowOff>
    </xdr:from>
    <xdr:to>
      <xdr:col>72</xdr:col>
      <xdr:colOff>38100</xdr:colOff>
      <xdr:row>106</xdr:row>
      <xdr:rowOff>69850</xdr:rowOff>
    </xdr:to>
    <xdr:sp macro="" textlink="">
      <xdr:nvSpPr>
        <xdr:cNvPr id="885" name="楕円 884"/>
        <xdr:cNvSpPr/>
      </xdr:nvSpPr>
      <xdr:spPr>
        <a:xfrm>
          <a:off x="12029440" y="177419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156211</xdr:rowOff>
    </xdr:from>
    <xdr:to>
      <xdr:col>76</xdr:col>
      <xdr:colOff>114300</xdr:colOff>
      <xdr:row>106</xdr:row>
      <xdr:rowOff>19050</xdr:rowOff>
    </xdr:to>
    <xdr:cxnSp macro="">
      <xdr:nvCxnSpPr>
        <xdr:cNvPr id="886" name="直線コネクタ 885"/>
        <xdr:cNvCxnSpPr/>
      </xdr:nvCxnSpPr>
      <xdr:spPr>
        <a:xfrm flipV="1">
          <a:off x="12072620" y="17758411"/>
          <a:ext cx="782320" cy="30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61976</xdr:rowOff>
    </xdr:from>
    <xdr:to>
      <xdr:col>67</xdr:col>
      <xdr:colOff>101600</xdr:colOff>
      <xdr:row>105</xdr:row>
      <xdr:rowOff>163576</xdr:rowOff>
    </xdr:to>
    <xdr:sp macro="" textlink="">
      <xdr:nvSpPr>
        <xdr:cNvPr id="887" name="楕円 886"/>
        <xdr:cNvSpPr/>
      </xdr:nvSpPr>
      <xdr:spPr>
        <a:xfrm>
          <a:off x="11231880" y="17664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112776</xdr:rowOff>
    </xdr:from>
    <xdr:to>
      <xdr:col>71</xdr:col>
      <xdr:colOff>177800</xdr:colOff>
      <xdr:row>106</xdr:row>
      <xdr:rowOff>19050</xdr:rowOff>
    </xdr:to>
    <xdr:cxnSp macro="">
      <xdr:nvCxnSpPr>
        <xdr:cNvPr id="888" name="直線コネクタ 887"/>
        <xdr:cNvCxnSpPr/>
      </xdr:nvCxnSpPr>
      <xdr:spPr>
        <a:xfrm>
          <a:off x="11282680" y="17714976"/>
          <a:ext cx="789940" cy="73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38371</xdr:rowOff>
    </xdr:from>
    <xdr:ext cx="405111" cy="259045"/>
    <xdr:sp macro="" textlink="">
      <xdr:nvSpPr>
        <xdr:cNvPr id="889" name="n_1aveValue【公民館】&#10;有形固定資産減価償却率"/>
        <xdr:cNvSpPr txBox="1"/>
      </xdr:nvSpPr>
      <xdr:spPr>
        <a:xfrm>
          <a:off x="13437244" y="16970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17797</xdr:rowOff>
    </xdr:from>
    <xdr:ext cx="405111" cy="259045"/>
    <xdr:sp macro="" textlink="">
      <xdr:nvSpPr>
        <xdr:cNvPr id="890" name="n_2aveValue【公民館】&#10;有形固定資産減価償却率"/>
        <xdr:cNvSpPr txBox="1"/>
      </xdr:nvSpPr>
      <xdr:spPr>
        <a:xfrm>
          <a:off x="12675244" y="16949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170959</xdr:rowOff>
    </xdr:from>
    <xdr:ext cx="405111" cy="259045"/>
    <xdr:sp macro="" textlink="">
      <xdr:nvSpPr>
        <xdr:cNvPr id="891" name="n_3aveValue【公民館】&#10;有形固定資産減価償却率"/>
        <xdr:cNvSpPr txBox="1"/>
      </xdr:nvSpPr>
      <xdr:spPr>
        <a:xfrm>
          <a:off x="11900544" y="16934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159529</xdr:rowOff>
    </xdr:from>
    <xdr:ext cx="405111" cy="259045"/>
    <xdr:sp macro="" textlink="">
      <xdr:nvSpPr>
        <xdr:cNvPr id="892" name="n_4aveValue【公民館】&#10;有形固定資産減価償却率"/>
        <xdr:cNvSpPr txBox="1"/>
      </xdr:nvSpPr>
      <xdr:spPr>
        <a:xfrm>
          <a:off x="11102984" y="16923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33545</xdr:rowOff>
    </xdr:from>
    <xdr:ext cx="405111" cy="259045"/>
    <xdr:sp macro="" textlink="">
      <xdr:nvSpPr>
        <xdr:cNvPr id="893" name="n_1mainValue【公民館】&#10;有形固定資産減価償却率"/>
        <xdr:cNvSpPr txBox="1"/>
      </xdr:nvSpPr>
      <xdr:spPr>
        <a:xfrm>
          <a:off x="13437244" y="17803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26688</xdr:rowOff>
    </xdr:from>
    <xdr:ext cx="405111" cy="259045"/>
    <xdr:sp macro="" textlink="">
      <xdr:nvSpPr>
        <xdr:cNvPr id="894" name="n_2mainValue【公民館】&#10;有形固定資産減価償却率"/>
        <xdr:cNvSpPr txBox="1"/>
      </xdr:nvSpPr>
      <xdr:spPr>
        <a:xfrm>
          <a:off x="12675244" y="17796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60977</xdr:rowOff>
    </xdr:from>
    <xdr:ext cx="405111" cy="259045"/>
    <xdr:sp macro="" textlink="">
      <xdr:nvSpPr>
        <xdr:cNvPr id="895" name="n_3mainValue【公民館】&#10;有形固定資産減価償却率"/>
        <xdr:cNvSpPr txBox="1"/>
      </xdr:nvSpPr>
      <xdr:spPr>
        <a:xfrm>
          <a:off x="11900544" y="17830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154703</xdr:rowOff>
    </xdr:from>
    <xdr:ext cx="405111" cy="259045"/>
    <xdr:sp macro="" textlink="">
      <xdr:nvSpPr>
        <xdr:cNvPr id="896" name="n_4mainValue【公民館】&#10;有形固定資産減価償却率"/>
        <xdr:cNvSpPr txBox="1"/>
      </xdr:nvSpPr>
      <xdr:spPr>
        <a:xfrm>
          <a:off x="11102984" y="17756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7" name="正方形/長方形 896"/>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8" name="正方形/長方形 897"/>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9" name="正方形/長方形 898"/>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0" name="正方形/長方形 899"/>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1" name="正方形/長方形 900"/>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2" name="正方形/長方形 901"/>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3" name="正方形/長方形 902"/>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4" name="正方形/長方形 903"/>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5" name="テキスト ボックス 904"/>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6" name="直線コネクタ 905"/>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07" name="直線コネクタ 906"/>
        <xdr:cNvCxnSpPr/>
      </xdr:nvCxnSpPr>
      <xdr:spPr>
        <a:xfrm>
          <a:off x="1609344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08" name="テキスト ボックス 907"/>
        <xdr:cNvSpPr txBox="1"/>
      </xdr:nvSpPr>
      <xdr:spPr>
        <a:xfrm>
          <a:off x="1569484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09" name="直線コネクタ 908"/>
        <xdr:cNvCxnSpPr/>
      </xdr:nvCxnSpPr>
      <xdr:spPr>
        <a:xfrm>
          <a:off x="1609344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10" name="テキスト ボックス 909"/>
        <xdr:cNvSpPr txBox="1"/>
      </xdr:nvSpPr>
      <xdr:spPr>
        <a:xfrm>
          <a:off x="1569484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1" name="直線コネクタ 910"/>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2" name="テキスト ボックス 911"/>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3" name="直線コネクタ 912"/>
        <xdr:cNvCxnSpPr/>
      </xdr:nvCxnSpPr>
      <xdr:spPr>
        <a:xfrm>
          <a:off x="1609344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4" name="テキスト ボックス 913"/>
        <xdr:cNvSpPr txBox="1"/>
      </xdr:nvSpPr>
      <xdr:spPr>
        <a:xfrm>
          <a:off x="1569484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5" name="直線コネクタ 914"/>
        <xdr:cNvCxnSpPr/>
      </xdr:nvCxnSpPr>
      <xdr:spPr>
        <a:xfrm>
          <a:off x="1609344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6" name="テキスト ボックス 915"/>
        <xdr:cNvSpPr txBox="1"/>
      </xdr:nvSpPr>
      <xdr:spPr>
        <a:xfrm>
          <a:off x="1569484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7" name="直線コネクタ 916"/>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8" name="テキスト ボックス 917"/>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9" name="【公民館】&#10;一人当たり面積グラフ枠"/>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68580</xdr:rowOff>
    </xdr:from>
    <xdr:to>
      <xdr:col>116</xdr:col>
      <xdr:colOff>62864</xdr:colOff>
      <xdr:row>108</xdr:row>
      <xdr:rowOff>129539</xdr:rowOff>
    </xdr:to>
    <xdr:cxnSp macro="">
      <xdr:nvCxnSpPr>
        <xdr:cNvPr id="920" name="直線コネクタ 919"/>
        <xdr:cNvCxnSpPr/>
      </xdr:nvCxnSpPr>
      <xdr:spPr>
        <a:xfrm flipV="1">
          <a:off x="19509104" y="16832580"/>
          <a:ext cx="0" cy="1402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133366</xdr:rowOff>
    </xdr:from>
    <xdr:ext cx="469744" cy="259045"/>
    <xdr:sp macro="" textlink="">
      <xdr:nvSpPr>
        <xdr:cNvPr id="921" name="【公民館】&#10;一人当たり面積最小値テキスト"/>
        <xdr:cNvSpPr txBox="1"/>
      </xdr:nvSpPr>
      <xdr:spPr>
        <a:xfrm>
          <a:off x="19547840" y="18238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129539</xdr:rowOff>
    </xdr:from>
    <xdr:to>
      <xdr:col>116</xdr:col>
      <xdr:colOff>152400</xdr:colOff>
      <xdr:row>108</xdr:row>
      <xdr:rowOff>129539</xdr:rowOff>
    </xdr:to>
    <xdr:cxnSp macro="">
      <xdr:nvCxnSpPr>
        <xdr:cNvPr id="922" name="直線コネクタ 921"/>
        <xdr:cNvCxnSpPr/>
      </xdr:nvCxnSpPr>
      <xdr:spPr>
        <a:xfrm>
          <a:off x="19443700" y="182346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15257</xdr:rowOff>
    </xdr:from>
    <xdr:ext cx="469744" cy="259045"/>
    <xdr:sp macro="" textlink="">
      <xdr:nvSpPr>
        <xdr:cNvPr id="923" name="【公民館】&#10;一人当たり面積最大値テキスト"/>
        <xdr:cNvSpPr txBox="1"/>
      </xdr:nvSpPr>
      <xdr:spPr>
        <a:xfrm>
          <a:off x="19547840" y="16611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68580</xdr:rowOff>
    </xdr:from>
    <xdr:to>
      <xdr:col>116</xdr:col>
      <xdr:colOff>152400</xdr:colOff>
      <xdr:row>100</xdr:row>
      <xdr:rowOff>68580</xdr:rowOff>
    </xdr:to>
    <xdr:cxnSp macro="">
      <xdr:nvCxnSpPr>
        <xdr:cNvPr id="924" name="直線コネクタ 923"/>
        <xdr:cNvCxnSpPr/>
      </xdr:nvCxnSpPr>
      <xdr:spPr>
        <a:xfrm>
          <a:off x="19443700" y="168325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105427</xdr:rowOff>
    </xdr:from>
    <xdr:ext cx="469744" cy="259045"/>
    <xdr:sp macro="" textlink="">
      <xdr:nvSpPr>
        <xdr:cNvPr id="925" name="【公民館】&#10;一人当たり面積平均値テキスト"/>
        <xdr:cNvSpPr txBox="1"/>
      </xdr:nvSpPr>
      <xdr:spPr>
        <a:xfrm>
          <a:off x="19547840" y="175399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82550</xdr:rowOff>
    </xdr:from>
    <xdr:to>
      <xdr:col>116</xdr:col>
      <xdr:colOff>114300</xdr:colOff>
      <xdr:row>106</xdr:row>
      <xdr:rowOff>12700</xdr:rowOff>
    </xdr:to>
    <xdr:sp macro="" textlink="">
      <xdr:nvSpPr>
        <xdr:cNvPr id="926" name="フローチャート: 判断 925"/>
        <xdr:cNvSpPr/>
      </xdr:nvSpPr>
      <xdr:spPr>
        <a:xfrm>
          <a:off x="19458940" y="176847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67311</xdr:rowOff>
    </xdr:from>
    <xdr:to>
      <xdr:col>112</xdr:col>
      <xdr:colOff>38100</xdr:colOff>
      <xdr:row>105</xdr:row>
      <xdr:rowOff>168911</xdr:rowOff>
    </xdr:to>
    <xdr:sp macro="" textlink="">
      <xdr:nvSpPr>
        <xdr:cNvPr id="927" name="フローチャート: 判断 926"/>
        <xdr:cNvSpPr/>
      </xdr:nvSpPr>
      <xdr:spPr>
        <a:xfrm>
          <a:off x="18735040" y="1766951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74930</xdr:rowOff>
    </xdr:from>
    <xdr:to>
      <xdr:col>107</xdr:col>
      <xdr:colOff>101600</xdr:colOff>
      <xdr:row>106</xdr:row>
      <xdr:rowOff>5080</xdr:rowOff>
    </xdr:to>
    <xdr:sp macro="" textlink="">
      <xdr:nvSpPr>
        <xdr:cNvPr id="928" name="フローチャート: 判断 927"/>
        <xdr:cNvSpPr/>
      </xdr:nvSpPr>
      <xdr:spPr>
        <a:xfrm>
          <a:off x="17937480" y="176771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82550</xdr:rowOff>
    </xdr:from>
    <xdr:to>
      <xdr:col>102</xdr:col>
      <xdr:colOff>165100</xdr:colOff>
      <xdr:row>106</xdr:row>
      <xdr:rowOff>12700</xdr:rowOff>
    </xdr:to>
    <xdr:sp macro="" textlink="">
      <xdr:nvSpPr>
        <xdr:cNvPr id="929" name="フローチャート: 判断 928"/>
        <xdr:cNvSpPr/>
      </xdr:nvSpPr>
      <xdr:spPr>
        <a:xfrm>
          <a:off x="17162780" y="176847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67311</xdr:rowOff>
    </xdr:from>
    <xdr:to>
      <xdr:col>98</xdr:col>
      <xdr:colOff>38100</xdr:colOff>
      <xdr:row>105</xdr:row>
      <xdr:rowOff>168911</xdr:rowOff>
    </xdr:to>
    <xdr:sp macro="" textlink="">
      <xdr:nvSpPr>
        <xdr:cNvPr id="930" name="フローチャート: 判断 929"/>
        <xdr:cNvSpPr/>
      </xdr:nvSpPr>
      <xdr:spPr>
        <a:xfrm>
          <a:off x="16388080" y="1766951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1" name="テキスト ボックス 930"/>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2" name="テキスト ボックス 931"/>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3" name="テキスト ボックス 932"/>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4" name="テキスト ボックス 933"/>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5" name="テキスト ボックス 934"/>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25400</xdr:rowOff>
    </xdr:from>
    <xdr:to>
      <xdr:col>116</xdr:col>
      <xdr:colOff>114300</xdr:colOff>
      <xdr:row>106</xdr:row>
      <xdr:rowOff>127000</xdr:rowOff>
    </xdr:to>
    <xdr:sp macro="" textlink="">
      <xdr:nvSpPr>
        <xdr:cNvPr id="936" name="楕円 935"/>
        <xdr:cNvSpPr/>
      </xdr:nvSpPr>
      <xdr:spPr>
        <a:xfrm>
          <a:off x="19458940" y="1779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3827</xdr:rowOff>
    </xdr:from>
    <xdr:ext cx="469744" cy="259045"/>
    <xdr:sp macro="" textlink="">
      <xdr:nvSpPr>
        <xdr:cNvPr id="937" name="【公民館】&#10;一人当たり面積該当値テキスト"/>
        <xdr:cNvSpPr txBox="1"/>
      </xdr:nvSpPr>
      <xdr:spPr>
        <a:xfrm>
          <a:off x="19547840" y="17773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10161</xdr:rowOff>
    </xdr:from>
    <xdr:to>
      <xdr:col>112</xdr:col>
      <xdr:colOff>38100</xdr:colOff>
      <xdr:row>106</xdr:row>
      <xdr:rowOff>111761</xdr:rowOff>
    </xdr:to>
    <xdr:sp macro="" textlink="">
      <xdr:nvSpPr>
        <xdr:cNvPr id="938" name="楕円 937"/>
        <xdr:cNvSpPr/>
      </xdr:nvSpPr>
      <xdr:spPr>
        <a:xfrm>
          <a:off x="18735040" y="1778000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60961</xdr:rowOff>
    </xdr:from>
    <xdr:to>
      <xdr:col>116</xdr:col>
      <xdr:colOff>63500</xdr:colOff>
      <xdr:row>106</xdr:row>
      <xdr:rowOff>76200</xdr:rowOff>
    </xdr:to>
    <xdr:cxnSp macro="">
      <xdr:nvCxnSpPr>
        <xdr:cNvPr id="939" name="直線コネクタ 938"/>
        <xdr:cNvCxnSpPr/>
      </xdr:nvCxnSpPr>
      <xdr:spPr>
        <a:xfrm>
          <a:off x="18778220" y="17830801"/>
          <a:ext cx="73152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17780</xdr:rowOff>
    </xdr:from>
    <xdr:to>
      <xdr:col>107</xdr:col>
      <xdr:colOff>101600</xdr:colOff>
      <xdr:row>106</xdr:row>
      <xdr:rowOff>119380</xdr:rowOff>
    </xdr:to>
    <xdr:sp macro="" textlink="">
      <xdr:nvSpPr>
        <xdr:cNvPr id="940" name="楕円 939"/>
        <xdr:cNvSpPr/>
      </xdr:nvSpPr>
      <xdr:spPr>
        <a:xfrm>
          <a:off x="17937480" y="1778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60961</xdr:rowOff>
    </xdr:from>
    <xdr:to>
      <xdr:col>111</xdr:col>
      <xdr:colOff>177800</xdr:colOff>
      <xdr:row>106</xdr:row>
      <xdr:rowOff>68580</xdr:rowOff>
    </xdr:to>
    <xdr:cxnSp macro="">
      <xdr:nvCxnSpPr>
        <xdr:cNvPr id="941" name="直線コネクタ 940"/>
        <xdr:cNvCxnSpPr/>
      </xdr:nvCxnSpPr>
      <xdr:spPr>
        <a:xfrm flipV="1">
          <a:off x="17988280" y="17830801"/>
          <a:ext cx="78994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143511</xdr:rowOff>
    </xdr:from>
    <xdr:to>
      <xdr:col>102</xdr:col>
      <xdr:colOff>165100</xdr:colOff>
      <xdr:row>106</xdr:row>
      <xdr:rowOff>73661</xdr:rowOff>
    </xdr:to>
    <xdr:sp macro="" textlink="">
      <xdr:nvSpPr>
        <xdr:cNvPr id="942" name="楕円 941"/>
        <xdr:cNvSpPr/>
      </xdr:nvSpPr>
      <xdr:spPr>
        <a:xfrm>
          <a:off x="17162780" y="1774571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22861</xdr:rowOff>
    </xdr:from>
    <xdr:to>
      <xdr:col>107</xdr:col>
      <xdr:colOff>50800</xdr:colOff>
      <xdr:row>106</xdr:row>
      <xdr:rowOff>68580</xdr:rowOff>
    </xdr:to>
    <xdr:cxnSp macro="">
      <xdr:nvCxnSpPr>
        <xdr:cNvPr id="943" name="直線コネクタ 942"/>
        <xdr:cNvCxnSpPr/>
      </xdr:nvCxnSpPr>
      <xdr:spPr>
        <a:xfrm>
          <a:off x="17213580" y="17792701"/>
          <a:ext cx="7747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143511</xdr:rowOff>
    </xdr:from>
    <xdr:to>
      <xdr:col>98</xdr:col>
      <xdr:colOff>38100</xdr:colOff>
      <xdr:row>106</xdr:row>
      <xdr:rowOff>73661</xdr:rowOff>
    </xdr:to>
    <xdr:sp macro="" textlink="">
      <xdr:nvSpPr>
        <xdr:cNvPr id="944" name="楕円 943"/>
        <xdr:cNvSpPr/>
      </xdr:nvSpPr>
      <xdr:spPr>
        <a:xfrm>
          <a:off x="16388080" y="1774571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22861</xdr:rowOff>
    </xdr:from>
    <xdr:to>
      <xdr:col>102</xdr:col>
      <xdr:colOff>114300</xdr:colOff>
      <xdr:row>106</xdr:row>
      <xdr:rowOff>22861</xdr:rowOff>
    </xdr:to>
    <xdr:cxnSp macro="">
      <xdr:nvCxnSpPr>
        <xdr:cNvPr id="945" name="直線コネクタ 944"/>
        <xdr:cNvCxnSpPr/>
      </xdr:nvCxnSpPr>
      <xdr:spPr>
        <a:xfrm>
          <a:off x="16431260" y="17792701"/>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13988</xdr:rowOff>
    </xdr:from>
    <xdr:ext cx="469744" cy="259045"/>
    <xdr:sp macro="" textlink="">
      <xdr:nvSpPr>
        <xdr:cNvPr id="946" name="n_1aveValue【公民館】&#10;一人当たり面積"/>
        <xdr:cNvSpPr txBox="1"/>
      </xdr:nvSpPr>
      <xdr:spPr>
        <a:xfrm>
          <a:off x="18561127" y="17448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21607</xdr:rowOff>
    </xdr:from>
    <xdr:ext cx="469744" cy="259045"/>
    <xdr:sp macro="" textlink="">
      <xdr:nvSpPr>
        <xdr:cNvPr id="947" name="n_2aveValue【公民館】&#10;一人当たり面積"/>
        <xdr:cNvSpPr txBox="1"/>
      </xdr:nvSpPr>
      <xdr:spPr>
        <a:xfrm>
          <a:off x="17776267" y="17456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29227</xdr:rowOff>
    </xdr:from>
    <xdr:ext cx="469744" cy="259045"/>
    <xdr:sp macro="" textlink="">
      <xdr:nvSpPr>
        <xdr:cNvPr id="948" name="n_3aveValue【公民館】&#10;一人当たり面積"/>
        <xdr:cNvSpPr txBox="1"/>
      </xdr:nvSpPr>
      <xdr:spPr>
        <a:xfrm>
          <a:off x="17001567" y="17463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13988</xdr:rowOff>
    </xdr:from>
    <xdr:ext cx="469744" cy="259045"/>
    <xdr:sp macro="" textlink="">
      <xdr:nvSpPr>
        <xdr:cNvPr id="949" name="n_4aveValue【公民館】&#10;一人当たり面積"/>
        <xdr:cNvSpPr txBox="1"/>
      </xdr:nvSpPr>
      <xdr:spPr>
        <a:xfrm>
          <a:off x="16226867" y="17448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102888</xdr:rowOff>
    </xdr:from>
    <xdr:ext cx="469744" cy="259045"/>
    <xdr:sp macro="" textlink="">
      <xdr:nvSpPr>
        <xdr:cNvPr id="950" name="n_1mainValue【公民館】&#10;一人当たり面積"/>
        <xdr:cNvSpPr txBox="1"/>
      </xdr:nvSpPr>
      <xdr:spPr>
        <a:xfrm>
          <a:off x="18561127" y="17872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110507</xdr:rowOff>
    </xdr:from>
    <xdr:ext cx="469744" cy="259045"/>
    <xdr:sp macro="" textlink="">
      <xdr:nvSpPr>
        <xdr:cNvPr id="951" name="n_2mainValue【公民館】&#10;一人当たり面積"/>
        <xdr:cNvSpPr txBox="1"/>
      </xdr:nvSpPr>
      <xdr:spPr>
        <a:xfrm>
          <a:off x="17776267" y="17880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64788</xdr:rowOff>
    </xdr:from>
    <xdr:ext cx="469744" cy="259045"/>
    <xdr:sp macro="" textlink="">
      <xdr:nvSpPr>
        <xdr:cNvPr id="952" name="n_3mainValue【公民館】&#10;一人当たり面積"/>
        <xdr:cNvSpPr txBox="1"/>
      </xdr:nvSpPr>
      <xdr:spPr>
        <a:xfrm>
          <a:off x="17001567" y="17834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64788</xdr:rowOff>
    </xdr:from>
    <xdr:ext cx="469744" cy="259045"/>
    <xdr:sp macro="" textlink="">
      <xdr:nvSpPr>
        <xdr:cNvPr id="953" name="n_4mainValue【公民館】&#10;一人当たり面積"/>
        <xdr:cNvSpPr txBox="1"/>
      </xdr:nvSpPr>
      <xdr:spPr>
        <a:xfrm>
          <a:off x="16226867" y="17834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4" name="正方形/長方形 953"/>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5" name="正方形/長方形 954"/>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6" name="テキスト ボックス 955"/>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について、類似団体内平均値と比較して「港湾・漁港」、「認定こども園・幼稚園・保育所」、「公民館」が特に高い水準になっており、その他の施設についても多くが平均値より高くな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いずれの施設においても本市で策定している「長崎市公共施設の適正配置基準」、「長崎市公共施設マネジメント地区計画」及び「長崎市公共施設保全計画」により、公共施設の廃止、集約化及び複合化並びに長寿命化を図ることで改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見込まれる。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今後さらに分析を行うとともに、引き続き公共施設マネジメントの進捗を図りたい。</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長崎県長崎市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395,843
391,500
405.69
239,245,421
231,021,714
5,039,150
100,530,137
263,749,826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96.0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7196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3608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37734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24765</xdr:rowOff>
    </xdr:from>
    <xdr:to>
      <xdr:col>24</xdr:col>
      <xdr:colOff>62865</xdr:colOff>
      <xdr:row>42</xdr:row>
      <xdr:rowOff>20955</xdr:rowOff>
    </xdr:to>
    <xdr:cxnSp macro="">
      <xdr:nvCxnSpPr>
        <xdr:cNvPr id="57" name="直線コネクタ 56"/>
        <xdr:cNvCxnSpPr/>
      </xdr:nvCxnSpPr>
      <xdr:spPr>
        <a:xfrm flipV="1">
          <a:off x="4086225" y="5556885"/>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24782</xdr:rowOff>
    </xdr:from>
    <xdr:ext cx="405111" cy="259045"/>
    <xdr:sp macro="" textlink="">
      <xdr:nvSpPr>
        <xdr:cNvPr id="58" name="【図書館】&#10;有形固定資産減価償却率最小値テキスト"/>
        <xdr:cNvSpPr txBox="1"/>
      </xdr:nvSpPr>
      <xdr:spPr>
        <a:xfrm>
          <a:off x="4124960" y="7065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20955</xdr:rowOff>
    </xdr:from>
    <xdr:to>
      <xdr:col>24</xdr:col>
      <xdr:colOff>152400</xdr:colOff>
      <xdr:row>42</xdr:row>
      <xdr:rowOff>20955</xdr:rowOff>
    </xdr:to>
    <xdr:cxnSp macro="">
      <xdr:nvCxnSpPr>
        <xdr:cNvPr id="59" name="直線コネクタ 58"/>
        <xdr:cNvCxnSpPr/>
      </xdr:nvCxnSpPr>
      <xdr:spPr>
        <a:xfrm>
          <a:off x="4020820" y="706183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142892</xdr:rowOff>
    </xdr:from>
    <xdr:ext cx="405111" cy="259045"/>
    <xdr:sp macro="" textlink="">
      <xdr:nvSpPr>
        <xdr:cNvPr id="60" name="【図書館】&#10;有形固定資産減価償却率最大値テキスト"/>
        <xdr:cNvSpPr txBox="1"/>
      </xdr:nvSpPr>
      <xdr:spPr>
        <a:xfrm>
          <a:off x="4124960" y="5339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24765</xdr:rowOff>
    </xdr:from>
    <xdr:to>
      <xdr:col>24</xdr:col>
      <xdr:colOff>152400</xdr:colOff>
      <xdr:row>33</xdr:row>
      <xdr:rowOff>24765</xdr:rowOff>
    </xdr:to>
    <xdr:cxnSp macro="">
      <xdr:nvCxnSpPr>
        <xdr:cNvPr id="61" name="直線コネクタ 60"/>
        <xdr:cNvCxnSpPr/>
      </xdr:nvCxnSpPr>
      <xdr:spPr>
        <a:xfrm>
          <a:off x="4020820" y="55568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40022</xdr:rowOff>
    </xdr:from>
    <xdr:ext cx="405111" cy="259045"/>
    <xdr:sp macro="" textlink="">
      <xdr:nvSpPr>
        <xdr:cNvPr id="62" name="【図書館】&#10;有形固定資産減価償却率平均値テキスト"/>
        <xdr:cNvSpPr txBox="1"/>
      </xdr:nvSpPr>
      <xdr:spPr>
        <a:xfrm>
          <a:off x="4124960" y="60750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61595</xdr:rowOff>
    </xdr:from>
    <xdr:to>
      <xdr:col>24</xdr:col>
      <xdr:colOff>114300</xdr:colOff>
      <xdr:row>36</xdr:row>
      <xdr:rowOff>163195</xdr:rowOff>
    </xdr:to>
    <xdr:sp macro="" textlink="">
      <xdr:nvSpPr>
        <xdr:cNvPr id="63" name="フローチャート: 判断 62"/>
        <xdr:cNvSpPr/>
      </xdr:nvSpPr>
      <xdr:spPr>
        <a:xfrm>
          <a:off x="4036060" y="6096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33020</xdr:rowOff>
    </xdr:from>
    <xdr:to>
      <xdr:col>20</xdr:col>
      <xdr:colOff>38100</xdr:colOff>
      <xdr:row>36</xdr:row>
      <xdr:rowOff>134620</xdr:rowOff>
    </xdr:to>
    <xdr:sp macro="" textlink="">
      <xdr:nvSpPr>
        <xdr:cNvPr id="64" name="フローチャート: 判断 63"/>
        <xdr:cNvSpPr/>
      </xdr:nvSpPr>
      <xdr:spPr>
        <a:xfrm>
          <a:off x="3312160" y="606806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2540</xdr:rowOff>
    </xdr:from>
    <xdr:to>
      <xdr:col>15</xdr:col>
      <xdr:colOff>101600</xdr:colOff>
      <xdr:row>36</xdr:row>
      <xdr:rowOff>104140</xdr:rowOff>
    </xdr:to>
    <xdr:sp macro="" textlink="">
      <xdr:nvSpPr>
        <xdr:cNvPr id="65" name="フローチャート: 判断 64"/>
        <xdr:cNvSpPr/>
      </xdr:nvSpPr>
      <xdr:spPr>
        <a:xfrm>
          <a:off x="2514600" y="603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170180</xdr:rowOff>
    </xdr:from>
    <xdr:to>
      <xdr:col>10</xdr:col>
      <xdr:colOff>165100</xdr:colOff>
      <xdr:row>36</xdr:row>
      <xdr:rowOff>100330</xdr:rowOff>
    </xdr:to>
    <xdr:sp macro="" textlink="">
      <xdr:nvSpPr>
        <xdr:cNvPr id="66" name="フローチャート: 判断 65"/>
        <xdr:cNvSpPr/>
      </xdr:nvSpPr>
      <xdr:spPr>
        <a:xfrm>
          <a:off x="1739900" y="60375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137795</xdr:rowOff>
    </xdr:from>
    <xdr:to>
      <xdr:col>6</xdr:col>
      <xdr:colOff>38100</xdr:colOff>
      <xdr:row>36</xdr:row>
      <xdr:rowOff>67945</xdr:rowOff>
    </xdr:to>
    <xdr:sp macro="" textlink="">
      <xdr:nvSpPr>
        <xdr:cNvPr id="67" name="フローチャート: 判断 66"/>
        <xdr:cNvSpPr/>
      </xdr:nvSpPr>
      <xdr:spPr>
        <a:xfrm>
          <a:off x="965200" y="600519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141605</xdr:rowOff>
    </xdr:from>
    <xdr:to>
      <xdr:col>24</xdr:col>
      <xdr:colOff>114300</xdr:colOff>
      <xdr:row>34</xdr:row>
      <xdr:rowOff>71755</xdr:rowOff>
    </xdr:to>
    <xdr:sp macro="" textlink="">
      <xdr:nvSpPr>
        <xdr:cNvPr id="73" name="楕円 72"/>
        <xdr:cNvSpPr/>
      </xdr:nvSpPr>
      <xdr:spPr>
        <a:xfrm>
          <a:off x="4036060" y="56737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32</xdr:row>
      <xdr:rowOff>164482</xdr:rowOff>
    </xdr:from>
    <xdr:ext cx="405111" cy="259045"/>
    <xdr:sp macro="" textlink="">
      <xdr:nvSpPr>
        <xdr:cNvPr id="74" name="【図書館】&#10;有形固定資産減価償却率該当値テキスト"/>
        <xdr:cNvSpPr txBox="1"/>
      </xdr:nvSpPr>
      <xdr:spPr>
        <a:xfrm>
          <a:off x="4124960" y="5528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130175</xdr:rowOff>
    </xdr:from>
    <xdr:to>
      <xdr:col>20</xdr:col>
      <xdr:colOff>38100</xdr:colOff>
      <xdr:row>34</xdr:row>
      <xdr:rowOff>60325</xdr:rowOff>
    </xdr:to>
    <xdr:sp macro="" textlink="">
      <xdr:nvSpPr>
        <xdr:cNvPr id="75" name="楕円 74"/>
        <xdr:cNvSpPr/>
      </xdr:nvSpPr>
      <xdr:spPr>
        <a:xfrm>
          <a:off x="3312160" y="566229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9525</xdr:rowOff>
    </xdr:from>
    <xdr:to>
      <xdr:col>24</xdr:col>
      <xdr:colOff>63500</xdr:colOff>
      <xdr:row>34</xdr:row>
      <xdr:rowOff>20955</xdr:rowOff>
    </xdr:to>
    <xdr:cxnSp macro="">
      <xdr:nvCxnSpPr>
        <xdr:cNvPr id="76" name="直線コネクタ 75"/>
        <xdr:cNvCxnSpPr/>
      </xdr:nvCxnSpPr>
      <xdr:spPr>
        <a:xfrm>
          <a:off x="3355340" y="5709285"/>
          <a:ext cx="73152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128270</xdr:rowOff>
    </xdr:from>
    <xdr:to>
      <xdr:col>15</xdr:col>
      <xdr:colOff>101600</xdr:colOff>
      <xdr:row>34</xdr:row>
      <xdr:rowOff>58420</xdr:rowOff>
    </xdr:to>
    <xdr:sp macro="" textlink="">
      <xdr:nvSpPr>
        <xdr:cNvPr id="77" name="楕円 76"/>
        <xdr:cNvSpPr/>
      </xdr:nvSpPr>
      <xdr:spPr>
        <a:xfrm>
          <a:off x="2514600" y="56603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7620</xdr:rowOff>
    </xdr:from>
    <xdr:to>
      <xdr:col>19</xdr:col>
      <xdr:colOff>177800</xdr:colOff>
      <xdr:row>34</xdr:row>
      <xdr:rowOff>9525</xdr:rowOff>
    </xdr:to>
    <xdr:cxnSp macro="">
      <xdr:nvCxnSpPr>
        <xdr:cNvPr id="78" name="直線コネクタ 77"/>
        <xdr:cNvCxnSpPr/>
      </xdr:nvCxnSpPr>
      <xdr:spPr>
        <a:xfrm>
          <a:off x="2565400" y="5707380"/>
          <a:ext cx="78994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137795</xdr:rowOff>
    </xdr:from>
    <xdr:to>
      <xdr:col>10</xdr:col>
      <xdr:colOff>165100</xdr:colOff>
      <xdr:row>34</xdr:row>
      <xdr:rowOff>67945</xdr:rowOff>
    </xdr:to>
    <xdr:sp macro="" textlink="">
      <xdr:nvSpPr>
        <xdr:cNvPr id="79" name="楕円 78"/>
        <xdr:cNvSpPr/>
      </xdr:nvSpPr>
      <xdr:spPr>
        <a:xfrm>
          <a:off x="1739900" y="56699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7620</xdr:rowOff>
    </xdr:from>
    <xdr:to>
      <xdr:col>15</xdr:col>
      <xdr:colOff>50800</xdr:colOff>
      <xdr:row>34</xdr:row>
      <xdr:rowOff>17145</xdr:rowOff>
    </xdr:to>
    <xdr:cxnSp macro="">
      <xdr:nvCxnSpPr>
        <xdr:cNvPr id="80" name="直線コネクタ 79"/>
        <xdr:cNvCxnSpPr/>
      </xdr:nvCxnSpPr>
      <xdr:spPr>
        <a:xfrm flipV="1">
          <a:off x="1790700" y="5707380"/>
          <a:ext cx="7747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33</xdr:row>
      <xdr:rowOff>116840</xdr:rowOff>
    </xdr:from>
    <xdr:to>
      <xdr:col>6</xdr:col>
      <xdr:colOff>38100</xdr:colOff>
      <xdr:row>34</xdr:row>
      <xdr:rowOff>46990</xdr:rowOff>
    </xdr:to>
    <xdr:sp macro="" textlink="">
      <xdr:nvSpPr>
        <xdr:cNvPr id="81" name="楕円 80"/>
        <xdr:cNvSpPr/>
      </xdr:nvSpPr>
      <xdr:spPr>
        <a:xfrm>
          <a:off x="965200" y="56489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33</xdr:row>
      <xdr:rowOff>167640</xdr:rowOff>
    </xdr:from>
    <xdr:to>
      <xdr:col>10</xdr:col>
      <xdr:colOff>114300</xdr:colOff>
      <xdr:row>34</xdr:row>
      <xdr:rowOff>17145</xdr:rowOff>
    </xdr:to>
    <xdr:cxnSp macro="">
      <xdr:nvCxnSpPr>
        <xdr:cNvPr id="82" name="直線コネクタ 81"/>
        <xdr:cNvCxnSpPr/>
      </xdr:nvCxnSpPr>
      <xdr:spPr>
        <a:xfrm>
          <a:off x="1008380" y="5699760"/>
          <a:ext cx="78232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125747</xdr:rowOff>
    </xdr:from>
    <xdr:ext cx="405111" cy="259045"/>
    <xdr:sp macro="" textlink="">
      <xdr:nvSpPr>
        <xdr:cNvPr id="83" name="n_1aveValue【図書館】&#10;有形固定資産減価償却率"/>
        <xdr:cNvSpPr txBox="1"/>
      </xdr:nvSpPr>
      <xdr:spPr>
        <a:xfrm>
          <a:off x="3170564" y="6160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95267</xdr:rowOff>
    </xdr:from>
    <xdr:ext cx="405111" cy="259045"/>
    <xdr:sp macro="" textlink="">
      <xdr:nvSpPr>
        <xdr:cNvPr id="84" name="n_2aveValue【図書館】&#10;有形固定資産減価償却率"/>
        <xdr:cNvSpPr txBox="1"/>
      </xdr:nvSpPr>
      <xdr:spPr>
        <a:xfrm>
          <a:off x="2385704" y="6130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91457</xdr:rowOff>
    </xdr:from>
    <xdr:ext cx="405111" cy="259045"/>
    <xdr:sp macro="" textlink="">
      <xdr:nvSpPr>
        <xdr:cNvPr id="85" name="n_3aveValue【図書館】&#10;有形固定資産減価償却率"/>
        <xdr:cNvSpPr txBox="1"/>
      </xdr:nvSpPr>
      <xdr:spPr>
        <a:xfrm>
          <a:off x="1611004" y="6126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59072</xdr:rowOff>
    </xdr:from>
    <xdr:ext cx="405111" cy="259045"/>
    <xdr:sp macro="" textlink="">
      <xdr:nvSpPr>
        <xdr:cNvPr id="86" name="n_4aveValue【図書館】&#10;有形固定資産減価償却率"/>
        <xdr:cNvSpPr txBox="1"/>
      </xdr:nvSpPr>
      <xdr:spPr>
        <a:xfrm>
          <a:off x="836304" y="6094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32</xdr:row>
      <xdr:rowOff>76852</xdr:rowOff>
    </xdr:from>
    <xdr:ext cx="405111" cy="259045"/>
    <xdr:sp macro="" textlink="">
      <xdr:nvSpPr>
        <xdr:cNvPr id="87" name="n_1mainValue【図書館】&#10;有形固定資産減価償却率"/>
        <xdr:cNvSpPr txBox="1"/>
      </xdr:nvSpPr>
      <xdr:spPr>
        <a:xfrm>
          <a:off x="3170564" y="5441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32</xdr:row>
      <xdr:rowOff>74947</xdr:rowOff>
    </xdr:from>
    <xdr:ext cx="405111" cy="259045"/>
    <xdr:sp macro="" textlink="">
      <xdr:nvSpPr>
        <xdr:cNvPr id="88" name="n_2mainValue【図書館】&#10;有形固定資産減価償却率"/>
        <xdr:cNvSpPr txBox="1"/>
      </xdr:nvSpPr>
      <xdr:spPr>
        <a:xfrm>
          <a:off x="2385704" y="543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32</xdr:row>
      <xdr:rowOff>84472</xdr:rowOff>
    </xdr:from>
    <xdr:ext cx="405111" cy="259045"/>
    <xdr:sp macro="" textlink="">
      <xdr:nvSpPr>
        <xdr:cNvPr id="89" name="n_3mainValue【図書館】&#10;有形固定資産減価償却率"/>
        <xdr:cNvSpPr txBox="1"/>
      </xdr:nvSpPr>
      <xdr:spPr>
        <a:xfrm>
          <a:off x="1611004" y="5448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63517</xdr:rowOff>
    </xdr:from>
    <xdr:ext cx="405111" cy="259045"/>
    <xdr:sp macro="" textlink="">
      <xdr:nvSpPr>
        <xdr:cNvPr id="90" name="n_4mainValue【図書館】&#10;有形固定資産減価償却率"/>
        <xdr:cNvSpPr txBox="1"/>
      </xdr:nvSpPr>
      <xdr:spPr>
        <a:xfrm>
          <a:off x="836304" y="542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xdr:cNvCxnSpPr/>
      </xdr:nvCxnSpPr>
      <xdr:spPr>
        <a:xfrm>
          <a:off x="5826760" y="70065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xdr:cNvSpPr txBox="1"/>
      </xdr:nvSpPr>
      <xdr:spPr>
        <a:xfrm>
          <a:off x="540530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xdr:cNvCxnSpPr/>
      </xdr:nvCxnSpPr>
      <xdr:spPr>
        <a:xfrm>
          <a:off x="5826760" y="65570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4" name="テキスト ボックス 103"/>
        <xdr:cNvSpPr txBox="1"/>
      </xdr:nvSpPr>
      <xdr:spPr>
        <a:xfrm>
          <a:off x="540530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xdr:cNvCxnSpPr/>
      </xdr:nvCxnSpPr>
      <xdr:spPr>
        <a:xfrm>
          <a:off x="5826760" y="61112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6" name="テキスト ボックス 105"/>
        <xdr:cNvSpPr txBox="1"/>
      </xdr:nvSpPr>
      <xdr:spPr>
        <a:xfrm>
          <a:off x="5405301" y="597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xdr:cNvCxnSpPr/>
      </xdr:nvCxnSpPr>
      <xdr:spPr>
        <a:xfrm>
          <a:off x="5826760" y="56654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8" name="テキスト ボックス 107"/>
        <xdr:cNvSpPr txBox="1"/>
      </xdr:nvSpPr>
      <xdr:spPr>
        <a:xfrm>
          <a:off x="5405301"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0" name="テキスト ボックス 109"/>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図書館】&#10;一人当たり面積グラフ枠"/>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110490</xdr:rowOff>
    </xdr:from>
    <xdr:to>
      <xdr:col>54</xdr:col>
      <xdr:colOff>189865</xdr:colOff>
      <xdr:row>40</xdr:row>
      <xdr:rowOff>167640</xdr:rowOff>
    </xdr:to>
    <xdr:cxnSp macro="">
      <xdr:nvCxnSpPr>
        <xdr:cNvPr id="112" name="直線コネクタ 111"/>
        <xdr:cNvCxnSpPr/>
      </xdr:nvCxnSpPr>
      <xdr:spPr>
        <a:xfrm flipV="1">
          <a:off x="9219565" y="5642610"/>
          <a:ext cx="0" cy="1230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17</xdr:rowOff>
    </xdr:from>
    <xdr:ext cx="469744" cy="259045"/>
    <xdr:sp macro="" textlink="">
      <xdr:nvSpPr>
        <xdr:cNvPr id="113" name="【図書館】&#10;一人当たり面積最小値テキスト"/>
        <xdr:cNvSpPr txBox="1"/>
      </xdr:nvSpPr>
      <xdr:spPr>
        <a:xfrm>
          <a:off x="9258300" y="687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167640</xdr:rowOff>
    </xdr:from>
    <xdr:to>
      <xdr:col>55</xdr:col>
      <xdr:colOff>88900</xdr:colOff>
      <xdr:row>40</xdr:row>
      <xdr:rowOff>167640</xdr:rowOff>
    </xdr:to>
    <xdr:cxnSp macro="">
      <xdr:nvCxnSpPr>
        <xdr:cNvPr id="114" name="直線コネクタ 113"/>
        <xdr:cNvCxnSpPr/>
      </xdr:nvCxnSpPr>
      <xdr:spPr>
        <a:xfrm>
          <a:off x="9154160" y="68732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57167</xdr:rowOff>
    </xdr:from>
    <xdr:ext cx="469744" cy="259045"/>
    <xdr:sp macro="" textlink="">
      <xdr:nvSpPr>
        <xdr:cNvPr id="115" name="【図書館】&#10;一人当たり面積最大値テキスト"/>
        <xdr:cNvSpPr txBox="1"/>
      </xdr:nvSpPr>
      <xdr:spPr>
        <a:xfrm>
          <a:off x="9258300" y="5421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110490</xdr:rowOff>
    </xdr:from>
    <xdr:to>
      <xdr:col>55</xdr:col>
      <xdr:colOff>88900</xdr:colOff>
      <xdr:row>33</xdr:row>
      <xdr:rowOff>110490</xdr:rowOff>
    </xdr:to>
    <xdr:cxnSp macro="">
      <xdr:nvCxnSpPr>
        <xdr:cNvPr id="116" name="直線コネクタ 115"/>
        <xdr:cNvCxnSpPr/>
      </xdr:nvCxnSpPr>
      <xdr:spPr>
        <a:xfrm>
          <a:off x="9154160" y="56426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129557</xdr:rowOff>
    </xdr:from>
    <xdr:ext cx="469744" cy="259045"/>
    <xdr:sp macro="" textlink="">
      <xdr:nvSpPr>
        <xdr:cNvPr id="117" name="【図書館】&#10;一人当たり面積平均値テキスト"/>
        <xdr:cNvSpPr txBox="1"/>
      </xdr:nvSpPr>
      <xdr:spPr>
        <a:xfrm>
          <a:off x="9258300" y="63322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151130</xdr:rowOff>
    </xdr:from>
    <xdr:to>
      <xdr:col>55</xdr:col>
      <xdr:colOff>50800</xdr:colOff>
      <xdr:row>38</xdr:row>
      <xdr:rowOff>81280</xdr:rowOff>
    </xdr:to>
    <xdr:sp macro="" textlink="">
      <xdr:nvSpPr>
        <xdr:cNvPr id="118" name="フローチャート: 判断 117"/>
        <xdr:cNvSpPr/>
      </xdr:nvSpPr>
      <xdr:spPr>
        <a:xfrm>
          <a:off x="9192260" y="63538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2540</xdr:rowOff>
    </xdr:from>
    <xdr:to>
      <xdr:col>50</xdr:col>
      <xdr:colOff>165100</xdr:colOff>
      <xdr:row>38</xdr:row>
      <xdr:rowOff>104140</xdr:rowOff>
    </xdr:to>
    <xdr:sp macro="" textlink="">
      <xdr:nvSpPr>
        <xdr:cNvPr id="119" name="フローチャート: 判断 118"/>
        <xdr:cNvSpPr/>
      </xdr:nvSpPr>
      <xdr:spPr>
        <a:xfrm>
          <a:off x="8445500" y="637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2540</xdr:rowOff>
    </xdr:from>
    <xdr:to>
      <xdr:col>46</xdr:col>
      <xdr:colOff>38100</xdr:colOff>
      <xdr:row>38</xdr:row>
      <xdr:rowOff>104140</xdr:rowOff>
    </xdr:to>
    <xdr:sp macro="" textlink="">
      <xdr:nvSpPr>
        <xdr:cNvPr id="120" name="フローチャート: 判断 119"/>
        <xdr:cNvSpPr/>
      </xdr:nvSpPr>
      <xdr:spPr>
        <a:xfrm>
          <a:off x="7670800" y="637286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2540</xdr:rowOff>
    </xdr:from>
    <xdr:to>
      <xdr:col>41</xdr:col>
      <xdr:colOff>101600</xdr:colOff>
      <xdr:row>38</xdr:row>
      <xdr:rowOff>104140</xdr:rowOff>
    </xdr:to>
    <xdr:sp macro="" textlink="">
      <xdr:nvSpPr>
        <xdr:cNvPr id="121" name="フローチャート: 判断 120"/>
        <xdr:cNvSpPr/>
      </xdr:nvSpPr>
      <xdr:spPr>
        <a:xfrm>
          <a:off x="6873240" y="637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25400</xdr:rowOff>
    </xdr:from>
    <xdr:to>
      <xdr:col>36</xdr:col>
      <xdr:colOff>165100</xdr:colOff>
      <xdr:row>38</xdr:row>
      <xdr:rowOff>127000</xdr:rowOff>
    </xdr:to>
    <xdr:sp macro="" textlink="">
      <xdr:nvSpPr>
        <xdr:cNvPr id="122" name="フローチャート: 判断 121"/>
        <xdr:cNvSpPr/>
      </xdr:nvSpPr>
      <xdr:spPr>
        <a:xfrm>
          <a:off x="609854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105410</xdr:rowOff>
    </xdr:from>
    <xdr:to>
      <xdr:col>55</xdr:col>
      <xdr:colOff>50800</xdr:colOff>
      <xdr:row>38</xdr:row>
      <xdr:rowOff>35560</xdr:rowOff>
    </xdr:to>
    <xdr:sp macro="" textlink="">
      <xdr:nvSpPr>
        <xdr:cNvPr id="128" name="楕円 127"/>
        <xdr:cNvSpPr/>
      </xdr:nvSpPr>
      <xdr:spPr>
        <a:xfrm>
          <a:off x="9192260" y="63080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128287</xdr:rowOff>
    </xdr:from>
    <xdr:ext cx="469744" cy="259045"/>
    <xdr:sp macro="" textlink="">
      <xdr:nvSpPr>
        <xdr:cNvPr id="129" name="【図書館】&#10;一人当たり面積該当値テキスト"/>
        <xdr:cNvSpPr txBox="1"/>
      </xdr:nvSpPr>
      <xdr:spPr>
        <a:xfrm>
          <a:off x="9258300" y="616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128270</xdr:rowOff>
    </xdr:from>
    <xdr:to>
      <xdr:col>50</xdr:col>
      <xdr:colOff>165100</xdr:colOff>
      <xdr:row>38</xdr:row>
      <xdr:rowOff>58420</xdr:rowOff>
    </xdr:to>
    <xdr:sp macro="" textlink="">
      <xdr:nvSpPr>
        <xdr:cNvPr id="130" name="楕円 129"/>
        <xdr:cNvSpPr/>
      </xdr:nvSpPr>
      <xdr:spPr>
        <a:xfrm>
          <a:off x="8445500" y="63309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156210</xdr:rowOff>
    </xdr:from>
    <xdr:to>
      <xdr:col>55</xdr:col>
      <xdr:colOff>0</xdr:colOff>
      <xdr:row>38</xdr:row>
      <xdr:rowOff>7620</xdr:rowOff>
    </xdr:to>
    <xdr:cxnSp macro="">
      <xdr:nvCxnSpPr>
        <xdr:cNvPr id="131" name="直線コネクタ 130"/>
        <xdr:cNvCxnSpPr/>
      </xdr:nvCxnSpPr>
      <xdr:spPr>
        <a:xfrm flipV="1">
          <a:off x="8496300" y="6358890"/>
          <a:ext cx="7239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128270</xdr:rowOff>
    </xdr:from>
    <xdr:to>
      <xdr:col>46</xdr:col>
      <xdr:colOff>38100</xdr:colOff>
      <xdr:row>38</xdr:row>
      <xdr:rowOff>58420</xdr:rowOff>
    </xdr:to>
    <xdr:sp macro="" textlink="">
      <xdr:nvSpPr>
        <xdr:cNvPr id="132" name="楕円 131"/>
        <xdr:cNvSpPr/>
      </xdr:nvSpPr>
      <xdr:spPr>
        <a:xfrm>
          <a:off x="7670800" y="63309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7620</xdr:rowOff>
    </xdr:from>
    <xdr:to>
      <xdr:col>50</xdr:col>
      <xdr:colOff>114300</xdr:colOff>
      <xdr:row>38</xdr:row>
      <xdr:rowOff>7620</xdr:rowOff>
    </xdr:to>
    <xdr:cxnSp macro="">
      <xdr:nvCxnSpPr>
        <xdr:cNvPr id="133" name="直線コネクタ 132"/>
        <xdr:cNvCxnSpPr/>
      </xdr:nvCxnSpPr>
      <xdr:spPr>
        <a:xfrm>
          <a:off x="7713980" y="637794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128270</xdr:rowOff>
    </xdr:from>
    <xdr:to>
      <xdr:col>41</xdr:col>
      <xdr:colOff>101600</xdr:colOff>
      <xdr:row>38</xdr:row>
      <xdr:rowOff>58420</xdr:rowOff>
    </xdr:to>
    <xdr:sp macro="" textlink="">
      <xdr:nvSpPr>
        <xdr:cNvPr id="134" name="楕円 133"/>
        <xdr:cNvSpPr/>
      </xdr:nvSpPr>
      <xdr:spPr>
        <a:xfrm>
          <a:off x="6873240" y="63309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7620</xdr:rowOff>
    </xdr:from>
    <xdr:to>
      <xdr:col>45</xdr:col>
      <xdr:colOff>177800</xdr:colOff>
      <xdr:row>38</xdr:row>
      <xdr:rowOff>7620</xdr:rowOff>
    </xdr:to>
    <xdr:cxnSp macro="">
      <xdr:nvCxnSpPr>
        <xdr:cNvPr id="135" name="直線コネクタ 134"/>
        <xdr:cNvCxnSpPr/>
      </xdr:nvCxnSpPr>
      <xdr:spPr>
        <a:xfrm>
          <a:off x="6924040" y="637794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151130</xdr:rowOff>
    </xdr:from>
    <xdr:to>
      <xdr:col>36</xdr:col>
      <xdr:colOff>165100</xdr:colOff>
      <xdr:row>38</xdr:row>
      <xdr:rowOff>81280</xdr:rowOff>
    </xdr:to>
    <xdr:sp macro="" textlink="">
      <xdr:nvSpPr>
        <xdr:cNvPr id="136" name="楕円 135"/>
        <xdr:cNvSpPr/>
      </xdr:nvSpPr>
      <xdr:spPr>
        <a:xfrm>
          <a:off x="6098540" y="63538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7620</xdr:rowOff>
    </xdr:from>
    <xdr:to>
      <xdr:col>41</xdr:col>
      <xdr:colOff>50800</xdr:colOff>
      <xdr:row>38</xdr:row>
      <xdr:rowOff>30480</xdr:rowOff>
    </xdr:to>
    <xdr:cxnSp macro="">
      <xdr:nvCxnSpPr>
        <xdr:cNvPr id="137" name="直線コネクタ 136"/>
        <xdr:cNvCxnSpPr/>
      </xdr:nvCxnSpPr>
      <xdr:spPr>
        <a:xfrm flipV="1">
          <a:off x="6149340" y="6377940"/>
          <a:ext cx="7747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95267</xdr:rowOff>
    </xdr:from>
    <xdr:ext cx="469744" cy="259045"/>
    <xdr:sp macro="" textlink="">
      <xdr:nvSpPr>
        <xdr:cNvPr id="138" name="n_1aveValue【図書館】&#10;一人当たり面積"/>
        <xdr:cNvSpPr txBox="1"/>
      </xdr:nvSpPr>
      <xdr:spPr>
        <a:xfrm>
          <a:off x="8271587" y="6465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95267</xdr:rowOff>
    </xdr:from>
    <xdr:ext cx="469744" cy="259045"/>
    <xdr:sp macro="" textlink="">
      <xdr:nvSpPr>
        <xdr:cNvPr id="139" name="n_2aveValue【図書館】&#10;一人当たり面積"/>
        <xdr:cNvSpPr txBox="1"/>
      </xdr:nvSpPr>
      <xdr:spPr>
        <a:xfrm>
          <a:off x="7509587" y="6465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95267</xdr:rowOff>
    </xdr:from>
    <xdr:ext cx="469744" cy="259045"/>
    <xdr:sp macro="" textlink="">
      <xdr:nvSpPr>
        <xdr:cNvPr id="140" name="n_3aveValue【図書館】&#10;一人当たり面積"/>
        <xdr:cNvSpPr txBox="1"/>
      </xdr:nvSpPr>
      <xdr:spPr>
        <a:xfrm>
          <a:off x="6712027" y="6465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118127</xdr:rowOff>
    </xdr:from>
    <xdr:ext cx="469744" cy="259045"/>
    <xdr:sp macro="" textlink="">
      <xdr:nvSpPr>
        <xdr:cNvPr id="141" name="n_4aveValue【図書館】&#10;一人当たり面積"/>
        <xdr:cNvSpPr txBox="1"/>
      </xdr:nvSpPr>
      <xdr:spPr>
        <a:xfrm>
          <a:off x="5937327" y="6488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74947</xdr:rowOff>
    </xdr:from>
    <xdr:ext cx="469744" cy="259045"/>
    <xdr:sp macro="" textlink="">
      <xdr:nvSpPr>
        <xdr:cNvPr id="142" name="n_1mainValue【図書館】&#10;一人当たり面積"/>
        <xdr:cNvSpPr txBox="1"/>
      </xdr:nvSpPr>
      <xdr:spPr>
        <a:xfrm>
          <a:off x="8271587" y="6109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74947</xdr:rowOff>
    </xdr:from>
    <xdr:ext cx="469744" cy="259045"/>
    <xdr:sp macro="" textlink="">
      <xdr:nvSpPr>
        <xdr:cNvPr id="143" name="n_2mainValue【図書館】&#10;一人当たり面積"/>
        <xdr:cNvSpPr txBox="1"/>
      </xdr:nvSpPr>
      <xdr:spPr>
        <a:xfrm>
          <a:off x="7509587" y="6109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74947</xdr:rowOff>
    </xdr:from>
    <xdr:ext cx="469744" cy="259045"/>
    <xdr:sp macro="" textlink="">
      <xdr:nvSpPr>
        <xdr:cNvPr id="144" name="n_3mainValue【図書館】&#10;一人当たり面積"/>
        <xdr:cNvSpPr txBox="1"/>
      </xdr:nvSpPr>
      <xdr:spPr>
        <a:xfrm>
          <a:off x="6712027" y="6109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97807</xdr:rowOff>
    </xdr:from>
    <xdr:ext cx="469744" cy="259045"/>
    <xdr:sp macro="" textlink="">
      <xdr:nvSpPr>
        <xdr:cNvPr id="145" name="n_4mainValue【図書館】&#10;一人当たり面積"/>
        <xdr:cNvSpPr txBox="1"/>
      </xdr:nvSpPr>
      <xdr:spPr>
        <a:xfrm>
          <a:off x="5937327" y="6132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6" name="テキスト ボックス 165"/>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8" name="テキスト ボックス 167"/>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体育館・プール】&#10;有形固定資産減価償却率グラフ枠"/>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125730</xdr:rowOff>
    </xdr:from>
    <xdr:to>
      <xdr:col>24</xdr:col>
      <xdr:colOff>62865</xdr:colOff>
      <xdr:row>64</xdr:row>
      <xdr:rowOff>76200</xdr:rowOff>
    </xdr:to>
    <xdr:cxnSp macro="">
      <xdr:nvCxnSpPr>
        <xdr:cNvPr id="170" name="直線コネクタ 169"/>
        <xdr:cNvCxnSpPr/>
      </xdr:nvCxnSpPr>
      <xdr:spPr>
        <a:xfrm flipV="1">
          <a:off x="4086225" y="9513570"/>
          <a:ext cx="0" cy="1291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1" name="【体育館・プール】&#10;有形固定資産減価償却率最小値テキスト"/>
        <xdr:cNvSpPr txBox="1"/>
      </xdr:nvSpPr>
      <xdr:spPr>
        <a:xfrm>
          <a:off x="4124960"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2" name="直線コネクタ 171"/>
        <xdr:cNvCxnSpPr/>
      </xdr:nvCxnSpPr>
      <xdr:spPr>
        <a:xfrm>
          <a:off x="4020820" y="108051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72407</xdr:rowOff>
    </xdr:from>
    <xdr:ext cx="405111" cy="259045"/>
    <xdr:sp macro="" textlink="">
      <xdr:nvSpPr>
        <xdr:cNvPr id="173" name="【体育館・プール】&#10;有形固定資産減価償却率最大値テキスト"/>
        <xdr:cNvSpPr txBox="1"/>
      </xdr:nvSpPr>
      <xdr:spPr>
        <a:xfrm>
          <a:off x="4124960" y="9292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125730</xdr:rowOff>
    </xdr:from>
    <xdr:to>
      <xdr:col>24</xdr:col>
      <xdr:colOff>152400</xdr:colOff>
      <xdr:row>56</xdr:row>
      <xdr:rowOff>125730</xdr:rowOff>
    </xdr:to>
    <xdr:cxnSp macro="">
      <xdr:nvCxnSpPr>
        <xdr:cNvPr id="174" name="直線コネクタ 173"/>
        <xdr:cNvCxnSpPr/>
      </xdr:nvCxnSpPr>
      <xdr:spPr>
        <a:xfrm>
          <a:off x="4020820" y="95135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36212</xdr:rowOff>
    </xdr:from>
    <xdr:ext cx="405111" cy="259045"/>
    <xdr:sp macro="" textlink="">
      <xdr:nvSpPr>
        <xdr:cNvPr id="175" name="【体育館・プール】&#10;有形固定資産減価償却率平均値テキスト"/>
        <xdr:cNvSpPr txBox="1"/>
      </xdr:nvSpPr>
      <xdr:spPr>
        <a:xfrm>
          <a:off x="4124960" y="99269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57785</xdr:rowOff>
    </xdr:from>
    <xdr:to>
      <xdr:col>24</xdr:col>
      <xdr:colOff>114300</xdr:colOff>
      <xdr:row>59</xdr:row>
      <xdr:rowOff>159385</xdr:rowOff>
    </xdr:to>
    <xdr:sp macro="" textlink="">
      <xdr:nvSpPr>
        <xdr:cNvPr id="176" name="フローチャート: 判断 175"/>
        <xdr:cNvSpPr/>
      </xdr:nvSpPr>
      <xdr:spPr>
        <a:xfrm>
          <a:off x="4036060" y="994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29210</xdr:rowOff>
    </xdr:from>
    <xdr:to>
      <xdr:col>20</xdr:col>
      <xdr:colOff>38100</xdr:colOff>
      <xdr:row>59</xdr:row>
      <xdr:rowOff>130810</xdr:rowOff>
    </xdr:to>
    <xdr:sp macro="" textlink="">
      <xdr:nvSpPr>
        <xdr:cNvPr id="177" name="フローチャート: 判断 176"/>
        <xdr:cNvSpPr/>
      </xdr:nvSpPr>
      <xdr:spPr>
        <a:xfrm>
          <a:off x="3312160" y="99199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10160</xdr:rowOff>
    </xdr:from>
    <xdr:to>
      <xdr:col>15</xdr:col>
      <xdr:colOff>101600</xdr:colOff>
      <xdr:row>59</xdr:row>
      <xdr:rowOff>111760</xdr:rowOff>
    </xdr:to>
    <xdr:sp macro="" textlink="">
      <xdr:nvSpPr>
        <xdr:cNvPr id="178" name="フローチャート: 判断 177"/>
        <xdr:cNvSpPr/>
      </xdr:nvSpPr>
      <xdr:spPr>
        <a:xfrm>
          <a:off x="2514600" y="9900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156845</xdr:rowOff>
    </xdr:from>
    <xdr:to>
      <xdr:col>10</xdr:col>
      <xdr:colOff>165100</xdr:colOff>
      <xdr:row>59</xdr:row>
      <xdr:rowOff>86995</xdr:rowOff>
    </xdr:to>
    <xdr:sp macro="" textlink="">
      <xdr:nvSpPr>
        <xdr:cNvPr id="179" name="フローチャート: 判断 178"/>
        <xdr:cNvSpPr/>
      </xdr:nvSpPr>
      <xdr:spPr>
        <a:xfrm>
          <a:off x="1739900" y="98799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145415</xdr:rowOff>
    </xdr:from>
    <xdr:to>
      <xdr:col>6</xdr:col>
      <xdr:colOff>38100</xdr:colOff>
      <xdr:row>59</xdr:row>
      <xdr:rowOff>75565</xdr:rowOff>
    </xdr:to>
    <xdr:sp macro="" textlink="">
      <xdr:nvSpPr>
        <xdr:cNvPr id="180" name="フローチャート: 判断 179"/>
        <xdr:cNvSpPr/>
      </xdr:nvSpPr>
      <xdr:spPr>
        <a:xfrm>
          <a:off x="965200" y="986853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40640</xdr:rowOff>
    </xdr:from>
    <xdr:to>
      <xdr:col>24</xdr:col>
      <xdr:colOff>114300</xdr:colOff>
      <xdr:row>59</xdr:row>
      <xdr:rowOff>142240</xdr:rowOff>
    </xdr:to>
    <xdr:sp macro="" textlink="">
      <xdr:nvSpPr>
        <xdr:cNvPr id="186" name="楕円 185"/>
        <xdr:cNvSpPr/>
      </xdr:nvSpPr>
      <xdr:spPr>
        <a:xfrm>
          <a:off x="403606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63517</xdr:rowOff>
    </xdr:from>
    <xdr:ext cx="405111" cy="259045"/>
    <xdr:sp macro="" textlink="">
      <xdr:nvSpPr>
        <xdr:cNvPr id="187" name="【体育館・プール】&#10;有形固定資産減価償却率該当値テキスト"/>
        <xdr:cNvSpPr txBox="1"/>
      </xdr:nvSpPr>
      <xdr:spPr>
        <a:xfrm>
          <a:off x="4124960" y="9786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15875</xdr:rowOff>
    </xdr:from>
    <xdr:to>
      <xdr:col>20</xdr:col>
      <xdr:colOff>38100</xdr:colOff>
      <xdr:row>59</xdr:row>
      <xdr:rowOff>117475</xdr:rowOff>
    </xdr:to>
    <xdr:sp macro="" textlink="">
      <xdr:nvSpPr>
        <xdr:cNvPr id="188" name="楕円 187"/>
        <xdr:cNvSpPr/>
      </xdr:nvSpPr>
      <xdr:spPr>
        <a:xfrm>
          <a:off x="3312160" y="990663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66675</xdr:rowOff>
    </xdr:from>
    <xdr:to>
      <xdr:col>24</xdr:col>
      <xdr:colOff>63500</xdr:colOff>
      <xdr:row>59</xdr:row>
      <xdr:rowOff>91440</xdr:rowOff>
    </xdr:to>
    <xdr:cxnSp macro="">
      <xdr:nvCxnSpPr>
        <xdr:cNvPr id="189" name="直線コネクタ 188"/>
        <xdr:cNvCxnSpPr/>
      </xdr:nvCxnSpPr>
      <xdr:spPr>
        <a:xfrm>
          <a:off x="3355340" y="9957435"/>
          <a:ext cx="73152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12065</xdr:rowOff>
    </xdr:from>
    <xdr:to>
      <xdr:col>15</xdr:col>
      <xdr:colOff>101600</xdr:colOff>
      <xdr:row>59</xdr:row>
      <xdr:rowOff>113665</xdr:rowOff>
    </xdr:to>
    <xdr:sp macro="" textlink="">
      <xdr:nvSpPr>
        <xdr:cNvPr id="190" name="楕円 189"/>
        <xdr:cNvSpPr/>
      </xdr:nvSpPr>
      <xdr:spPr>
        <a:xfrm>
          <a:off x="2514600" y="9902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62865</xdr:rowOff>
    </xdr:from>
    <xdr:to>
      <xdr:col>19</xdr:col>
      <xdr:colOff>177800</xdr:colOff>
      <xdr:row>59</xdr:row>
      <xdr:rowOff>66675</xdr:rowOff>
    </xdr:to>
    <xdr:cxnSp macro="">
      <xdr:nvCxnSpPr>
        <xdr:cNvPr id="191" name="直線コネクタ 190"/>
        <xdr:cNvCxnSpPr/>
      </xdr:nvCxnSpPr>
      <xdr:spPr>
        <a:xfrm>
          <a:off x="2565400" y="9953625"/>
          <a:ext cx="78994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33020</xdr:rowOff>
    </xdr:from>
    <xdr:to>
      <xdr:col>10</xdr:col>
      <xdr:colOff>165100</xdr:colOff>
      <xdr:row>59</xdr:row>
      <xdr:rowOff>134620</xdr:rowOff>
    </xdr:to>
    <xdr:sp macro="" textlink="">
      <xdr:nvSpPr>
        <xdr:cNvPr id="192" name="楕円 191"/>
        <xdr:cNvSpPr/>
      </xdr:nvSpPr>
      <xdr:spPr>
        <a:xfrm>
          <a:off x="1739900" y="992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62865</xdr:rowOff>
    </xdr:from>
    <xdr:to>
      <xdr:col>15</xdr:col>
      <xdr:colOff>50800</xdr:colOff>
      <xdr:row>59</xdr:row>
      <xdr:rowOff>83820</xdr:rowOff>
    </xdr:to>
    <xdr:cxnSp macro="">
      <xdr:nvCxnSpPr>
        <xdr:cNvPr id="193" name="直線コネクタ 192"/>
        <xdr:cNvCxnSpPr/>
      </xdr:nvCxnSpPr>
      <xdr:spPr>
        <a:xfrm flipV="1">
          <a:off x="1790700" y="9953625"/>
          <a:ext cx="7747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160655</xdr:rowOff>
    </xdr:from>
    <xdr:to>
      <xdr:col>6</xdr:col>
      <xdr:colOff>38100</xdr:colOff>
      <xdr:row>59</xdr:row>
      <xdr:rowOff>90805</xdr:rowOff>
    </xdr:to>
    <xdr:sp macro="" textlink="">
      <xdr:nvSpPr>
        <xdr:cNvPr id="194" name="楕円 193"/>
        <xdr:cNvSpPr/>
      </xdr:nvSpPr>
      <xdr:spPr>
        <a:xfrm>
          <a:off x="965200" y="988377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40005</xdr:rowOff>
    </xdr:from>
    <xdr:to>
      <xdr:col>10</xdr:col>
      <xdr:colOff>114300</xdr:colOff>
      <xdr:row>59</xdr:row>
      <xdr:rowOff>83820</xdr:rowOff>
    </xdr:to>
    <xdr:cxnSp macro="">
      <xdr:nvCxnSpPr>
        <xdr:cNvPr id="195" name="直線コネクタ 194"/>
        <xdr:cNvCxnSpPr/>
      </xdr:nvCxnSpPr>
      <xdr:spPr>
        <a:xfrm>
          <a:off x="1008380" y="9930765"/>
          <a:ext cx="78232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121937</xdr:rowOff>
    </xdr:from>
    <xdr:ext cx="405111" cy="259045"/>
    <xdr:sp macro="" textlink="">
      <xdr:nvSpPr>
        <xdr:cNvPr id="196" name="n_1aveValue【体育館・プール】&#10;有形固定資産減価償却率"/>
        <xdr:cNvSpPr txBox="1"/>
      </xdr:nvSpPr>
      <xdr:spPr>
        <a:xfrm>
          <a:off x="3170564" y="10012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128287</xdr:rowOff>
    </xdr:from>
    <xdr:ext cx="405111" cy="259045"/>
    <xdr:sp macro="" textlink="">
      <xdr:nvSpPr>
        <xdr:cNvPr id="197" name="n_2aveValue【体育館・プール】&#10;有形固定資産減価償却率"/>
        <xdr:cNvSpPr txBox="1"/>
      </xdr:nvSpPr>
      <xdr:spPr>
        <a:xfrm>
          <a:off x="2385704" y="9683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103522</xdr:rowOff>
    </xdr:from>
    <xdr:ext cx="405111" cy="259045"/>
    <xdr:sp macro="" textlink="">
      <xdr:nvSpPr>
        <xdr:cNvPr id="198" name="n_3aveValue【体育館・プール】&#10;有形固定資産減価償却率"/>
        <xdr:cNvSpPr txBox="1"/>
      </xdr:nvSpPr>
      <xdr:spPr>
        <a:xfrm>
          <a:off x="1611004" y="965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92092</xdr:rowOff>
    </xdr:from>
    <xdr:ext cx="405111" cy="259045"/>
    <xdr:sp macro="" textlink="">
      <xdr:nvSpPr>
        <xdr:cNvPr id="199" name="n_4aveValue【体育館・プール】&#10;有形固定資産減価償却率"/>
        <xdr:cNvSpPr txBox="1"/>
      </xdr:nvSpPr>
      <xdr:spPr>
        <a:xfrm>
          <a:off x="836304" y="964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134002</xdr:rowOff>
    </xdr:from>
    <xdr:ext cx="405111" cy="259045"/>
    <xdr:sp macro="" textlink="">
      <xdr:nvSpPr>
        <xdr:cNvPr id="200" name="n_1mainValue【体育館・プール】&#10;有形固定資産減価償却率"/>
        <xdr:cNvSpPr txBox="1"/>
      </xdr:nvSpPr>
      <xdr:spPr>
        <a:xfrm>
          <a:off x="3170564" y="9689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104792</xdr:rowOff>
    </xdr:from>
    <xdr:ext cx="405111" cy="259045"/>
    <xdr:sp macro="" textlink="">
      <xdr:nvSpPr>
        <xdr:cNvPr id="201" name="n_2mainValue【体育館・プール】&#10;有形固定資産減価償却率"/>
        <xdr:cNvSpPr txBox="1"/>
      </xdr:nvSpPr>
      <xdr:spPr>
        <a:xfrm>
          <a:off x="2385704" y="9995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125747</xdr:rowOff>
    </xdr:from>
    <xdr:ext cx="405111" cy="259045"/>
    <xdr:sp macro="" textlink="">
      <xdr:nvSpPr>
        <xdr:cNvPr id="202" name="n_3mainValue【体育館・プール】&#10;有形固定資産減価償却率"/>
        <xdr:cNvSpPr txBox="1"/>
      </xdr:nvSpPr>
      <xdr:spPr>
        <a:xfrm>
          <a:off x="1611004" y="10016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81932</xdr:rowOff>
    </xdr:from>
    <xdr:ext cx="405111" cy="259045"/>
    <xdr:sp macro="" textlink="">
      <xdr:nvSpPr>
        <xdr:cNvPr id="203" name="n_4mainValue【体育館・プール】&#10;有形固定資産減価償却率"/>
        <xdr:cNvSpPr txBox="1"/>
      </xdr:nvSpPr>
      <xdr:spPr>
        <a:xfrm>
          <a:off x="836304" y="9972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4" name="直線コネクタ 213"/>
        <xdr:cNvCxnSpPr/>
      </xdr:nvCxnSpPr>
      <xdr:spPr>
        <a:xfrm>
          <a:off x="5826760" y="10728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15" name="テキスト ボックス 214"/>
        <xdr:cNvSpPr txBox="1"/>
      </xdr:nvSpPr>
      <xdr:spPr>
        <a:xfrm>
          <a:off x="540530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6" name="直線コネクタ 215"/>
        <xdr:cNvCxnSpPr/>
      </xdr:nvCxnSpPr>
      <xdr:spPr>
        <a:xfrm>
          <a:off x="5826760" y="102831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17" name="テキスト ボックス 216"/>
        <xdr:cNvSpPr txBox="1"/>
      </xdr:nvSpPr>
      <xdr:spPr>
        <a:xfrm>
          <a:off x="540530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8" name="直線コネクタ 217"/>
        <xdr:cNvCxnSpPr/>
      </xdr:nvCxnSpPr>
      <xdr:spPr>
        <a:xfrm>
          <a:off x="5826760" y="98374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19" name="テキスト ボックス 218"/>
        <xdr:cNvSpPr txBox="1"/>
      </xdr:nvSpPr>
      <xdr:spPr>
        <a:xfrm>
          <a:off x="5405301" y="96990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0" name="直線コネクタ 219"/>
        <xdr:cNvCxnSpPr/>
      </xdr:nvCxnSpPr>
      <xdr:spPr>
        <a:xfrm>
          <a:off x="5826760" y="93878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21" name="テキスト ボックス 220"/>
        <xdr:cNvSpPr txBox="1"/>
      </xdr:nvSpPr>
      <xdr:spPr>
        <a:xfrm>
          <a:off x="5405301" y="9249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3" name="テキスト ボックス 222"/>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体育館・プール】&#10;一人当たり面積グラフ枠"/>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0</xdr:rowOff>
    </xdr:from>
    <xdr:to>
      <xdr:col>54</xdr:col>
      <xdr:colOff>189865</xdr:colOff>
      <xdr:row>63</xdr:row>
      <xdr:rowOff>157734</xdr:rowOff>
    </xdr:to>
    <xdr:cxnSp macro="">
      <xdr:nvCxnSpPr>
        <xdr:cNvPr id="225" name="直線コネクタ 224"/>
        <xdr:cNvCxnSpPr/>
      </xdr:nvCxnSpPr>
      <xdr:spPr>
        <a:xfrm flipV="1">
          <a:off x="9219565" y="9387840"/>
          <a:ext cx="0" cy="13312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161561</xdr:rowOff>
    </xdr:from>
    <xdr:ext cx="469744" cy="259045"/>
    <xdr:sp macro="" textlink="">
      <xdr:nvSpPr>
        <xdr:cNvPr id="226" name="【体育館・プール】&#10;一人当たり面積最小値テキスト"/>
        <xdr:cNvSpPr txBox="1"/>
      </xdr:nvSpPr>
      <xdr:spPr>
        <a:xfrm>
          <a:off x="9258300" y="10722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157734</xdr:rowOff>
    </xdr:from>
    <xdr:to>
      <xdr:col>55</xdr:col>
      <xdr:colOff>88900</xdr:colOff>
      <xdr:row>63</xdr:row>
      <xdr:rowOff>157734</xdr:rowOff>
    </xdr:to>
    <xdr:cxnSp macro="">
      <xdr:nvCxnSpPr>
        <xdr:cNvPr id="227" name="直線コネクタ 226"/>
        <xdr:cNvCxnSpPr/>
      </xdr:nvCxnSpPr>
      <xdr:spPr>
        <a:xfrm>
          <a:off x="9154160" y="1071905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118127</xdr:rowOff>
    </xdr:from>
    <xdr:ext cx="469744" cy="259045"/>
    <xdr:sp macro="" textlink="">
      <xdr:nvSpPr>
        <xdr:cNvPr id="228" name="【体育館・プール】&#10;一人当たり面積最大値テキスト"/>
        <xdr:cNvSpPr txBox="1"/>
      </xdr:nvSpPr>
      <xdr:spPr>
        <a:xfrm>
          <a:off x="9258300" y="9170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0</xdr:rowOff>
    </xdr:from>
    <xdr:to>
      <xdr:col>55</xdr:col>
      <xdr:colOff>88900</xdr:colOff>
      <xdr:row>56</xdr:row>
      <xdr:rowOff>0</xdr:rowOff>
    </xdr:to>
    <xdr:cxnSp macro="">
      <xdr:nvCxnSpPr>
        <xdr:cNvPr id="229" name="直線コネクタ 228"/>
        <xdr:cNvCxnSpPr/>
      </xdr:nvCxnSpPr>
      <xdr:spPr>
        <a:xfrm>
          <a:off x="9154160" y="93878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47515</xdr:rowOff>
    </xdr:from>
    <xdr:ext cx="469744" cy="259045"/>
    <xdr:sp macro="" textlink="">
      <xdr:nvSpPr>
        <xdr:cNvPr id="230" name="【体育館・プール】&#10;一人当たり面積平均値テキスト"/>
        <xdr:cNvSpPr txBox="1"/>
      </xdr:nvSpPr>
      <xdr:spPr>
        <a:xfrm>
          <a:off x="9258300" y="102735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24638</xdr:rowOff>
    </xdr:from>
    <xdr:to>
      <xdr:col>55</xdr:col>
      <xdr:colOff>50800</xdr:colOff>
      <xdr:row>62</xdr:row>
      <xdr:rowOff>126238</xdr:rowOff>
    </xdr:to>
    <xdr:sp macro="" textlink="">
      <xdr:nvSpPr>
        <xdr:cNvPr id="231" name="フローチャート: 判断 230"/>
        <xdr:cNvSpPr/>
      </xdr:nvSpPr>
      <xdr:spPr>
        <a:xfrm>
          <a:off x="9192260" y="1041831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26924</xdr:rowOff>
    </xdr:from>
    <xdr:to>
      <xdr:col>50</xdr:col>
      <xdr:colOff>165100</xdr:colOff>
      <xdr:row>62</xdr:row>
      <xdr:rowOff>128524</xdr:rowOff>
    </xdr:to>
    <xdr:sp macro="" textlink="">
      <xdr:nvSpPr>
        <xdr:cNvPr id="232" name="フローチャート: 判断 231"/>
        <xdr:cNvSpPr/>
      </xdr:nvSpPr>
      <xdr:spPr>
        <a:xfrm>
          <a:off x="8445500" y="1042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29210</xdr:rowOff>
    </xdr:from>
    <xdr:to>
      <xdr:col>46</xdr:col>
      <xdr:colOff>38100</xdr:colOff>
      <xdr:row>62</xdr:row>
      <xdr:rowOff>130810</xdr:rowOff>
    </xdr:to>
    <xdr:sp macro="" textlink="">
      <xdr:nvSpPr>
        <xdr:cNvPr id="233" name="フローチャート: 判断 232"/>
        <xdr:cNvSpPr/>
      </xdr:nvSpPr>
      <xdr:spPr>
        <a:xfrm>
          <a:off x="7670800" y="1042289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33782</xdr:rowOff>
    </xdr:from>
    <xdr:to>
      <xdr:col>41</xdr:col>
      <xdr:colOff>101600</xdr:colOff>
      <xdr:row>62</xdr:row>
      <xdr:rowOff>135382</xdr:rowOff>
    </xdr:to>
    <xdr:sp macro="" textlink="">
      <xdr:nvSpPr>
        <xdr:cNvPr id="234" name="フローチャート: 判断 233"/>
        <xdr:cNvSpPr/>
      </xdr:nvSpPr>
      <xdr:spPr>
        <a:xfrm>
          <a:off x="6873240" y="10427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33782</xdr:rowOff>
    </xdr:from>
    <xdr:to>
      <xdr:col>36</xdr:col>
      <xdr:colOff>165100</xdr:colOff>
      <xdr:row>62</xdr:row>
      <xdr:rowOff>135382</xdr:rowOff>
    </xdr:to>
    <xdr:sp macro="" textlink="">
      <xdr:nvSpPr>
        <xdr:cNvPr id="235" name="フローチャート: 判断 234"/>
        <xdr:cNvSpPr/>
      </xdr:nvSpPr>
      <xdr:spPr>
        <a:xfrm>
          <a:off x="6098540" y="10427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136652</xdr:rowOff>
    </xdr:from>
    <xdr:to>
      <xdr:col>55</xdr:col>
      <xdr:colOff>50800</xdr:colOff>
      <xdr:row>63</xdr:row>
      <xdr:rowOff>66802</xdr:rowOff>
    </xdr:to>
    <xdr:sp macro="" textlink="">
      <xdr:nvSpPr>
        <xdr:cNvPr id="241" name="楕円 240"/>
        <xdr:cNvSpPr/>
      </xdr:nvSpPr>
      <xdr:spPr>
        <a:xfrm>
          <a:off x="9192260" y="1053033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115079</xdr:rowOff>
    </xdr:from>
    <xdr:ext cx="469744" cy="259045"/>
    <xdr:sp macro="" textlink="">
      <xdr:nvSpPr>
        <xdr:cNvPr id="242" name="【体育館・プール】&#10;一人当たり面積該当値テキスト"/>
        <xdr:cNvSpPr txBox="1"/>
      </xdr:nvSpPr>
      <xdr:spPr>
        <a:xfrm>
          <a:off x="9258300" y="10508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138938</xdr:rowOff>
    </xdr:from>
    <xdr:to>
      <xdr:col>50</xdr:col>
      <xdr:colOff>165100</xdr:colOff>
      <xdr:row>63</xdr:row>
      <xdr:rowOff>69088</xdr:rowOff>
    </xdr:to>
    <xdr:sp macro="" textlink="">
      <xdr:nvSpPr>
        <xdr:cNvPr id="243" name="楕円 242"/>
        <xdr:cNvSpPr/>
      </xdr:nvSpPr>
      <xdr:spPr>
        <a:xfrm>
          <a:off x="8445500" y="1053261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16002</xdr:rowOff>
    </xdr:from>
    <xdr:to>
      <xdr:col>55</xdr:col>
      <xdr:colOff>0</xdr:colOff>
      <xdr:row>63</xdr:row>
      <xdr:rowOff>18288</xdr:rowOff>
    </xdr:to>
    <xdr:cxnSp macro="">
      <xdr:nvCxnSpPr>
        <xdr:cNvPr id="244" name="直線コネクタ 243"/>
        <xdr:cNvCxnSpPr/>
      </xdr:nvCxnSpPr>
      <xdr:spPr>
        <a:xfrm flipV="1">
          <a:off x="8496300" y="10577322"/>
          <a:ext cx="7239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141224</xdr:rowOff>
    </xdr:from>
    <xdr:to>
      <xdr:col>46</xdr:col>
      <xdr:colOff>38100</xdr:colOff>
      <xdr:row>63</xdr:row>
      <xdr:rowOff>71374</xdr:rowOff>
    </xdr:to>
    <xdr:sp macro="" textlink="">
      <xdr:nvSpPr>
        <xdr:cNvPr id="245" name="楕円 244"/>
        <xdr:cNvSpPr/>
      </xdr:nvSpPr>
      <xdr:spPr>
        <a:xfrm>
          <a:off x="7670800" y="1053490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18288</xdr:rowOff>
    </xdr:from>
    <xdr:to>
      <xdr:col>50</xdr:col>
      <xdr:colOff>114300</xdr:colOff>
      <xdr:row>63</xdr:row>
      <xdr:rowOff>20574</xdr:rowOff>
    </xdr:to>
    <xdr:cxnSp macro="">
      <xdr:nvCxnSpPr>
        <xdr:cNvPr id="246" name="直線コネクタ 245"/>
        <xdr:cNvCxnSpPr/>
      </xdr:nvCxnSpPr>
      <xdr:spPr>
        <a:xfrm flipV="1">
          <a:off x="7713980" y="10579608"/>
          <a:ext cx="78232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143510</xdr:rowOff>
    </xdr:from>
    <xdr:to>
      <xdr:col>41</xdr:col>
      <xdr:colOff>101600</xdr:colOff>
      <xdr:row>63</xdr:row>
      <xdr:rowOff>73660</xdr:rowOff>
    </xdr:to>
    <xdr:sp macro="" textlink="">
      <xdr:nvSpPr>
        <xdr:cNvPr id="247" name="楕円 246"/>
        <xdr:cNvSpPr/>
      </xdr:nvSpPr>
      <xdr:spPr>
        <a:xfrm>
          <a:off x="6873240" y="105371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20574</xdr:rowOff>
    </xdr:from>
    <xdr:to>
      <xdr:col>45</xdr:col>
      <xdr:colOff>177800</xdr:colOff>
      <xdr:row>63</xdr:row>
      <xdr:rowOff>22860</xdr:rowOff>
    </xdr:to>
    <xdr:cxnSp macro="">
      <xdr:nvCxnSpPr>
        <xdr:cNvPr id="248" name="直線コネクタ 247"/>
        <xdr:cNvCxnSpPr/>
      </xdr:nvCxnSpPr>
      <xdr:spPr>
        <a:xfrm flipV="1">
          <a:off x="6924040" y="10581894"/>
          <a:ext cx="78994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145796</xdr:rowOff>
    </xdr:from>
    <xdr:to>
      <xdr:col>36</xdr:col>
      <xdr:colOff>165100</xdr:colOff>
      <xdr:row>63</xdr:row>
      <xdr:rowOff>75946</xdr:rowOff>
    </xdr:to>
    <xdr:sp macro="" textlink="">
      <xdr:nvSpPr>
        <xdr:cNvPr id="249" name="楕円 248"/>
        <xdr:cNvSpPr/>
      </xdr:nvSpPr>
      <xdr:spPr>
        <a:xfrm>
          <a:off x="6098540" y="1053947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22860</xdr:rowOff>
    </xdr:from>
    <xdr:to>
      <xdr:col>41</xdr:col>
      <xdr:colOff>50800</xdr:colOff>
      <xdr:row>63</xdr:row>
      <xdr:rowOff>25146</xdr:rowOff>
    </xdr:to>
    <xdr:cxnSp macro="">
      <xdr:nvCxnSpPr>
        <xdr:cNvPr id="250" name="直線コネクタ 249"/>
        <xdr:cNvCxnSpPr/>
      </xdr:nvCxnSpPr>
      <xdr:spPr>
        <a:xfrm flipV="1">
          <a:off x="6149340" y="10584180"/>
          <a:ext cx="7747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145051</xdr:rowOff>
    </xdr:from>
    <xdr:ext cx="469744" cy="259045"/>
    <xdr:sp macro="" textlink="">
      <xdr:nvSpPr>
        <xdr:cNvPr id="251" name="n_1aveValue【体育館・プール】&#10;一人当たり面積"/>
        <xdr:cNvSpPr txBox="1"/>
      </xdr:nvSpPr>
      <xdr:spPr>
        <a:xfrm>
          <a:off x="8271587" y="10203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147337</xdr:rowOff>
    </xdr:from>
    <xdr:ext cx="469744" cy="259045"/>
    <xdr:sp macro="" textlink="">
      <xdr:nvSpPr>
        <xdr:cNvPr id="252" name="n_2aveValue【体育館・プール】&#10;一人当たり面積"/>
        <xdr:cNvSpPr txBox="1"/>
      </xdr:nvSpPr>
      <xdr:spPr>
        <a:xfrm>
          <a:off x="7509587" y="10205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151909</xdr:rowOff>
    </xdr:from>
    <xdr:ext cx="469744" cy="259045"/>
    <xdr:sp macro="" textlink="">
      <xdr:nvSpPr>
        <xdr:cNvPr id="253" name="n_3aveValue【体育館・プール】&#10;一人当たり面積"/>
        <xdr:cNvSpPr txBox="1"/>
      </xdr:nvSpPr>
      <xdr:spPr>
        <a:xfrm>
          <a:off x="6712027" y="10210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151909</xdr:rowOff>
    </xdr:from>
    <xdr:ext cx="469744" cy="259045"/>
    <xdr:sp macro="" textlink="">
      <xdr:nvSpPr>
        <xdr:cNvPr id="254" name="n_4aveValue【体育館・プール】&#10;一人当たり面積"/>
        <xdr:cNvSpPr txBox="1"/>
      </xdr:nvSpPr>
      <xdr:spPr>
        <a:xfrm>
          <a:off x="5937327" y="10210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60215</xdr:rowOff>
    </xdr:from>
    <xdr:ext cx="469744" cy="259045"/>
    <xdr:sp macro="" textlink="">
      <xdr:nvSpPr>
        <xdr:cNvPr id="255" name="n_1mainValue【体育館・プール】&#10;一人当たり面積"/>
        <xdr:cNvSpPr txBox="1"/>
      </xdr:nvSpPr>
      <xdr:spPr>
        <a:xfrm>
          <a:off x="8271587" y="1062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62501</xdr:rowOff>
    </xdr:from>
    <xdr:ext cx="469744" cy="259045"/>
    <xdr:sp macro="" textlink="">
      <xdr:nvSpPr>
        <xdr:cNvPr id="256" name="n_2mainValue【体育館・プール】&#10;一人当たり面積"/>
        <xdr:cNvSpPr txBox="1"/>
      </xdr:nvSpPr>
      <xdr:spPr>
        <a:xfrm>
          <a:off x="7509587" y="10623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64787</xdr:rowOff>
    </xdr:from>
    <xdr:ext cx="469744" cy="259045"/>
    <xdr:sp macro="" textlink="">
      <xdr:nvSpPr>
        <xdr:cNvPr id="257" name="n_3mainValue【体育館・プール】&#10;一人当たり面積"/>
        <xdr:cNvSpPr txBox="1"/>
      </xdr:nvSpPr>
      <xdr:spPr>
        <a:xfrm>
          <a:off x="6712027" y="1062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67073</xdr:rowOff>
    </xdr:from>
    <xdr:ext cx="469744" cy="259045"/>
    <xdr:sp macro="" textlink="">
      <xdr:nvSpPr>
        <xdr:cNvPr id="258" name="n_4mainValue【体育館・プール】&#10;一人当たり面積"/>
        <xdr:cNvSpPr txBox="1"/>
      </xdr:nvSpPr>
      <xdr:spPr>
        <a:xfrm>
          <a:off x="5937327" y="10628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0" name="直線コネクタ 269"/>
        <xdr:cNvCxnSpPr/>
      </xdr:nvCxnSpPr>
      <xdr:spPr>
        <a:xfrm>
          <a:off x="67056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1" name="テキスト ボックス 270"/>
        <xdr:cNvSpPr txBox="1"/>
      </xdr:nvSpPr>
      <xdr:spPr>
        <a:xfrm>
          <a:off x="27196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2" name="直線コネクタ 271"/>
        <xdr:cNvCxnSpPr/>
      </xdr:nvCxnSpPr>
      <xdr:spPr>
        <a:xfrm>
          <a:off x="67056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3" name="テキスト ボックス 272"/>
        <xdr:cNvSpPr txBox="1"/>
      </xdr:nvSpPr>
      <xdr:spPr>
        <a:xfrm>
          <a:off x="336081" y="138709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4" name="直線コネクタ 273"/>
        <xdr:cNvCxnSpPr/>
      </xdr:nvCxnSpPr>
      <xdr:spPr>
        <a:xfrm>
          <a:off x="67056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5" name="テキスト ボックス 274"/>
        <xdr:cNvSpPr txBox="1"/>
      </xdr:nvSpPr>
      <xdr:spPr>
        <a:xfrm>
          <a:off x="336081" y="1342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6" name="直線コネクタ 275"/>
        <xdr:cNvCxnSpPr/>
      </xdr:nvCxnSpPr>
      <xdr:spPr>
        <a:xfrm>
          <a:off x="67056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7" name="テキスト ボックス 276"/>
        <xdr:cNvSpPr txBox="1"/>
      </xdr:nvSpPr>
      <xdr:spPr>
        <a:xfrm>
          <a:off x="336081" y="129756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8" name="直線コネクタ 277"/>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9" name="テキスト ボックス 278"/>
        <xdr:cNvSpPr txBox="1"/>
      </xdr:nvSpPr>
      <xdr:spPr>
        <a:xfrm>
          <a:off x="33608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0" name="【福祉施設】&#10;有形固定資産減価償却率グラフ枠"/>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150113</xdr:rowOff>
    </xdr:from>
    <xdr:to>
      <xdr:col>24</xdr:col>
      <xdr:colOff>62865</xdr:colOff>
      <xdr:row>85</xdr:row>
      <xdr:rowOff>118111</xdr:rowOff>
    </xdr:to>
    <xdr:cxnSp macro="">
      <xdr:nvCxnSpPr>
        <xdr:cNvPr id="281" name="直線コネクタ 280"/>
        <xdr:cNvCxnSpPr/>
      </xdr:nvCxnSpPr>
      <xdr:spPr>
        <a:xfrm flipV="1">
          <a:off x="4086225" y="13058393"/>
          <a:ext cx="0" cy="1309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121938</xdr:rowOff>
    </xdr:from>
    <xdr:ext cx="405111" cy="259045"/>
    <xdr:sp macro="" textlink="">
      <xdr:nvSpPr>
        <xdr:cNvPr id="282" name="【福祉施設】&#10;有形固定資産減価償却率最小値テキスト"/>
        <xdr:cNvSpPr txBox="1"/>
      </xdr:nvSpPr>
      <xdr:spPr>
        <a:xfrm>
          <a:off x="4124960" y="14371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118111</xdr:rowOff>
    </xdr:from>
    <xdr:to>
      <xdr:col>24</xdr:col>
      <xdr:colOff>152400</xdr:colOff>
      <xdr:row>85</xdr:row>
      <xdr:rowOff>118111</xdr:rowOff>
    </xdr:to>
    <xdr:cxnSp macro="">
      <xdr:nvCxnSpPr>
        <xdr:cNvPr id="283" name="直線コネクタ 282"/>
        <xdr:cNvCxnSpPr/>
      </xdr:nvCxnSpPr>
      <xdr:spPr>
        <a:xfrm>
          <a:off x="4020820" y="1436751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96790</xdr:rowOff>
    </xdr:from>
    <xdr:ext cx="405111" cy="259045"/>
    <xdr:sp macro="" textlink="">
      <xdr:nvSpPr>
        <xdr:cNvPr id="284" name="【福祉施設】&#10;有形固定資産減価償却率最大値テキスト"/>
        <xdr:cNvSpPr txBox="1"/>
      </xdr:nvSpPr>
      <xdr:spPr>
        <a:xfrm>
          <a:off x="4124960" y="12837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150113</xdr:rowOff>
    </xdr:from>
    <xdr:to>
      <xdr:col>24</xdr:col>
      <xdr:colOff>152400</xdr:colOff>
      <xdr:row>77</xdr:row>
      <xdr:rowOff>150113</xdr:rowOff>
    </xdr:to>
    <xdr:cxnSp macro="">
      <xdr:nvCxnSpPr>
        <xdr:cNvPr id="285" name="直線コネクタ 284"/>
        <xdr:cNvCxnSpPr/>
      </xdr:nvCxnSpPr>
      <xdr:spPr>
        <a:xfrm>
          <a:off x="4020820" y="1305839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54881</xdr:rowOff>
    </xdr:from>
    <xdr:ext cx="405111" cy="259045"/>
    <xdr:sp macro="" textlink="">
      <xdr:nvSpPr>
        <xdr:cNvPr id="286" name="【福祉施設】&#10;有形固定資産減価償却率平均値テキスト"/>
        <xdr:cNvSpPr txBox="1"/>
      </xdr:nvSpPr>
      <xdr:spPr>
        <a:xfrm>
          <a:off x="4124960" y="134660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76454</xdr:rowOff>
    </xdr:from>
    <xdr:to>
      <xdr:col>24</xdr:col>
      <xdr:colOff>114300</xdr:colOff>
      <xdr:row>81</xdr:row>
      <xdr:rowOff>6604</xdr:rowOff>
    </xdr:to>
    <xdr:sp macro="" textlink="">
      <xdr:nvSpPr>
        <xdr:cNvPr id="287" name="フローチャート: 判断 286"/>
        <xdr:cNvSpPr/>
      </xdr:nvSpPr>
      <xdr:spPr>
        <a:xfrm>
          <a:off x="4036060" y="134876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39878</xdr:rowOff>
    </xdr:from>
    <xdr:to>
      <xdr:col>20</xdr:col>
      <xdr:colOff>38100</xdr:colOff>
      <xdr:row>80</xdr:row>
      <xdr:rowOff>141478</xdr:rowOff>
    </xdr:to>
    <xdr:sp macro="" textlink="">
      <xdr:nvSpPr>
        <xdr:cNvPr id="288" name="フローチャート: 判断 287"/>
        <xdr:cNvSpPr/>
      </xdr:nvSpPr>
      <xdr:spPr>
        <a:xfrm>
          <a:off x="3312160" y="1345107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12446</xdr:rowOff>
    </xdr:from>
    <xdr:to>
      <xdr:col>15</xdr:col>
      <xdr:colOff>101600</xdr:colOff>
      <xdr:row>80</xdr:row>
      <xdr:rowOff>114046</xdr:rowOff>
    </xdr:to>
    <xdr:sp macro="" textlink="">
      <xdr:nvSpPr>
        <xdr:cNvPr id="289" name="フローチャート: 判断 288"/>
        <xdr:cNvSpPr/>
      </xdr:nvSpPr>
      <xdr:spPr>
        <a:xfrm>
          <a:off x="2514600" y="13423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147320</xdr:rowOff>
    </xdr:from>
    <xdr:to>
      <xdr:col>10</xdr:col>
      <xdr:colOff>165100</xdr:colOff>
      <xdr:row>80</xdr:row>
      <xdr:rowOff>77470</xdr:rowOff>
    </xdr:to>
    <xdr:sp macro="" textlink="">
      <xdr:nvSpPr>
        <xdr:cNvPr id="290" name="フローチャート: 判断 289"/>
        <xdr:cNvSpPr/>
      </xdr:nvSpPr>
      <xdr:spPr>
        <a:xfrm>
          <a:off x="1739900" y="133908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110744</xdr:rowOff>
    </xdr:from>
    <xdr:to>
      <xdr:col>6</xdr:col>
      <xdr:colOff>38100</xdr:colOff>
      <xdr:row>80</xdr:row>
      <xdr:rowOff>40894</xdr:rowOff>
    </xdr:to>
    <xdr:sp macro="" textlink="">
      <xdr:nvSpPr>
        <xdr:cNvPr id="291" name="フローチャート: 判断 290"/>
        <xdr:cNvSpPr/>
      </xdr:nvSpPr>
      <xdr:spPr>
        <a:xfrm>
          <a:off x="965200" y="1335430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2" name="テキスト ボックス 291"/>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3" name="テキスト ボックス 292"/>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4" name="テキスト ボックス 293"/>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5" name="テキスト ボックス 294"/>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6" name="テキスト ボックス 295"/>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81</xdr:row>
      <xdr:rowOff>85598</xdr:rowOff>
    </xdr:from>
    <xdr:to>
      <xdr:col>15</xdr:col>
      <xdr:colOff>101600</xdr:colOff>
      <xdr:row>82</xdr:row>
      <xdr:rowOff>15748</xdr:rowOff>
    </xdr:to>
    <xdr:sp macro="" textlink="">
      <xdr:nvSpPr>
        <xdr:cNvPr id="297" name="楕円 296"/>
        <xdr:cNvSpPr/>
      </xdr:nvSpPr>
      <xdr:spPr>
        <a:xfrm>
          <a:off x="2514600" y="1366443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115315</xdr:rowOff>
    </xdr:from>
    <xdr:to>
      <xdr:col>10</xdr:col>
      <xdr:colOff>165100</xdr:colOff>
      <xdr:row>82</xdr:row>
      <xdr:rowOff>45465</xdr:rowOff>
    </xdr:to>
    <xdr:sp macro="" textlink="">
      <xdr:nvSpPr>
        <xdr:cNvPr id="298" name="楕円 297"/>
        <xdr:cNvSpPr/>
      </xdr:nvSpPr>
      <xdr:spPr>
        <a:xfrm>
          <a:off x="1739900" y="136941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136398</xdr:rowOff>
    </xdr:from>
    <xdr:to>
      <xdr:col>15</xdr:col>
      <xdr:colOff>50800</xdr:colOff>
      <xdr:row>81</xdr:row>
      <xdr:rowOff>166115</xdr:rowOff>
    </xdr:to>
    <xdr:cxnSp macro="">
      <xdr:nvCxnSpPr>
        <xdr:cNvPr id="299" name="直線コネクタ 298"/>
        <xdr:cNvCxnSpPr/>
      </xdr:nvCxnSpPr>
      <xdr:spPr>
        <a:xfrm flipV="1">
          <a:off x="1790700" y="13715238"/>
          <a:ext cx="774700" cy="29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51308</xdr:rowOff>
    </xdr:from>
    <xdr:to>
      <xdr:col>6</xdr:col>
      <xdr:colOff>38100</xdr:colOff>
      <xdr:row>81</xdr:row>
      <xdr:rowOff>152908</xdr:rowOff>
    </xdr:to>
    <xdr:sp macro="" textlink="">
      <xdr:nvSpPr>
        <xdr:cNvPr id="300" name="楕円 299"/>
        <xdr:cNvSpPr/>
      </xdr:nvSpPr>
      <xdr:spPr>
        <a:xfrm>
          <a:off x="965200" y="1363014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102108</xdr:rowOff>
    </xdr:from>
    <xdr:to>
      <xdr:col>10</xdr:col>
      <xdr:colOff>114300</xdr:colOff>
      <xdr:row>81</xdr:row>
      <xdr:rowOff>166115</xdr:rowOff>
    </xdr:to>
    <xdr:cxnSp macro="">
      <xdr:nvCxnSpPr>
        <xdr:cNvPr id="301" name="直線コネクタ 300"/>
        <xdr:cNvCxnSpPr/>
      </xdr:nvCxnSpPr>
      <xdr:spPr>
        <a:xfrm>
          <a:off x="1008380" y="13680948"/>
          <a:ext cx="782320" cy="6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78</xdr:row>
      <xdr:rowOff>158005</xdr:rowOff>
    </xdr:from>
    <xdr:ext cx="405111" cy="259045"/>
    <xdr:sp macro="" textlink="">
      <xdr:nvSpPr>
        <xdr:cNvPr id="302" name="n_1aveValue【福祉施設】&#10;有形固定資産減価償却率"/>
        <xdr:cNvSpPr txBox="1"/>
      </xdr:nvSpPr>
      <xdr:spPr>
        <a:xfrm>
          <a:off x="3170564" y="13233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130573</xdr:rowOff>
    </xdr:from>
    <xdr:ext cx="405111" cy="259045"/>
    <xdr:sp macro="" textlink="">
      <xdr:nvSpPr>
        <xdr:cNvPr id="303" name="n_2aveValue【福祉施設】&#10;有形固定資産減価償却率"/>
        <xdr:cNvSpPr txBox="1"/>
      </xdr:nvSpPr>
      <xdr:spPr>
        <a:xfrm>
          <a:off x="2385704" y="13206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93997</xdr:rowOff>
    </xdr:from>
    <xdr:ext cx="405111" cy="259045"/>
    <xdr:sp macro="" textlink="">
      <xdr:nvSpPr>
        <xdr:cNvPr id="304" name="n_3aveValue【福祉施設】&#10;有形固定資産減価償却率"/>
        <xdr:cNvSpPr txBox="1"/>
      </xdr:nvSpPr>
      <xdr:spPr>
        <a:xfrm>
          <a:off x="1611004" y="13169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57421</xdr:rowOff>
    </xdr:from>
    <xdr:ext cx="405111" cy="259045"/>
    <xdr:sp macro="" textlink="">
      <xdr:nvSpPr>
        <xdr:cNvPr id="305" name="n_4aveValue【福祉施設】&#10;有形固定資産減価償却率"/>
        <xdr:cNvSpPr txBox="1"/>
      </xdr:nvSpPr>
      <xdr:spPr>
        <a:xfrm>
          <a:off x="836304" y="13133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6875</xdr:rowOff>
    </xdr:from>
    <xdr:ext cx="405111" cy="259045"/>
    <xdr:sp macro="" textlink="">
      <xdr:nvSpPr>
        <xdr:cNvPr id="306" name="n_2mainValue【福祉施設】&#10;有形固定資産減価償却率"/>
        <xdr:cNvSpPr txBox="1"/>
      </xdr:nvSpPr>
      <xdr:spPr>
        <a:xfrm>
          <a:off x="2385704" y="13753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36592</xdr:rowOff>
    </xdr:from>
    <xdr:ext cx="405111" cy="259045"/>
    <xdr:sp macro="" textlink="">
      <xdr:nvSpPr>
        <xdr:cNvPr id="307" name="n_3mainValue【福祉施設】&#10;有形固定資産減価償却率"/>
        <xdr:cNvSpPr txBox="1"/>
      </xdr:nvSpPr>
      <xdr:spPr>
        <a:xfrm>
          <a:off x="1611004" y="13783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144035</xdr:rowOff>
    </xdr:from>
    <xdr:ext cx="405111" cy="259045"/>
    <xdr:sp macro="" textlink="">
      <xdr:nvSpPr>
        <xdr:cNvPr id="308" name="n_4mainValue【福祉施設】&#10;有形固定資産減価償却率"/>
        <xdr:cNvSpPr txBox="1"/>
      </xdr:nvSpPr>
      <xdr:spPr>
        <a:xfrm>
          <a:off x="836304" y="13722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9" name="正方形/長方形 308"/>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0" name="正方形/長方形 309"/>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1" name="正方形/長方形 310"/>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2" name="正方形/長方形 311"/>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3" name="正方形/長方形 312"/>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4" name="正方形/長方形 313"/>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5" name="正方形/長方形 314"/>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6" name="正方形/長方形 315"/>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7" name="テキスト ボックス 316"/>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8" name="直線コネクタ 317"/>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19" name="直線コネクタ 318"/>
        <xdr:cNvCxnSpPr/>
      </xdr:nvCxnSpPr>
      <xdr:spPr>
        <a:xfrm>
          <a:off x="5826760" y="1458576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0" name="テキスト ボックス 319"/>
        <xdr:cNvSpPr txBox="1"/>
      </xdr:nvSpPr>
      <xdr:spPr>
        <a:xfrm>
          <a:off x="54053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21" name="直線コネクタ 320"/>
        <xdr:cNvCxnSpPr/>
      </xdr:nvCxnSpPr>
      <xdr:spPr>
        <a:xfrm>
          <a:off x="5826760" y="1426300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22" name="テキスト ボックス 321"/>
        <xdr:cNvSpPr txBox="1"/>
      </xdr:nvSpPr>
      <xdr:spPr>
        <a:xfrm>
          <a:off x="540530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23" name="直線コネクタ 322"/>
        <xdr:cNvCxnSpPr/>
      </xdr:nvCxnSpPr>
      <xdr:spPr>
        <a:xfrm>
          <a:off x="5826760" y="1394405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24" name="テキスト ボックス 323"/>
        <xdr:cNvSpPr txBox="1"/>
      </xdr:nvSpPr>
      <xdr:spPr>
        <a:xfrm>
          <a:off x="540530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25" name="直線コネクタ 324"/>
        <xdr:cNvCxnSpPr/>
      </xdr:nvCxnSpPr>
      <xdr:spPr>
        <a:xfrm>
          <a:off x="5826760" y="1362510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26" name="テキスト ボックス 325"/>
        <xdr:cNvSpPr txBox="1"/>
      </xdr:nvSpPr>
      <xdr:spPr>
        <a:xfrm>
          <a:off x="540530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27" name="直線コネクタ 326"/>
        <xdr:cNvCxnSpPr/>
      </xdr:nvCxnSpPr>
      <xdr:spPr>
        <a:xfrm>
          <a:off x="5826760" y="1330615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28" name="テキスト ボックス 327"/>
        <xdr:cNvSpPr txBox="1"/>
      </xdr:nvSpPr>
      <xdr:spPr>
        <a:xfrm>
          <a:off x="540530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29" name="直線コネクタ 328"/>
        <xdr:cNvCxnSpPr/>
      </xdr:nvCxnSpPr>
      <xdr:spPr>
        <a:xfrm>
          <a:off x="5826760" y="1298720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30" name="テキスト ボックス 329"/>
        <xdr:cNvSpPr txBox="1"/>
      </xdr:nvSpPr>
      <xdr:spPr>
        <a:xfrm>
          <a:off x="540530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1" name="直線コネクタ 330"/>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2" name="テキスト ボックス 331"/>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3" name="【福祉施設】&#10;一人当たり面積グラフ枠"/>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78921</xdr:rowOff>
    </xdr:from>
    <xdr:to>
      <xdr:col>54</xdr:col>
      <xdr:colOff>189865</xdr:colOff>
      <xdr:row>86</xdr:row>
      <xdr:rowOff>81643</xdr:rowOff>
    </xdr:to>
    <xdr:cxnSp macro="">
      <xdr:nvCxnSpPr>
        <xdr:cNvPr id="334" name="直線コネクタ 333"/>
        <xdr:cNvCxnSpPr/>
      </xdr:nvCxnSpPr>
      <xdr:spPr>
        <a:xfrm flipV="1">
          <a:off x="9219565" y="12987201"/>
          <a:ext cx="0" cy="15114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85470</xdr:rowOff>
    </xdr:from>
    <xdr:ext cx="469744" cy="259045"/>
    <xdr:sp macro="" textlink="">
      <xdr:nvSpPr>
        <xdr:cNvPr id="335" name="【福祉施設】&#10;一人当たり面積最小値テキスト"/>
        <xdr:cNvSpPr txBox="1"/>
      </xdr:nvSpPr>
      <xdr:spPr>
        <a:xfrm>
          <a:off x="9258300" y="14502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81643</xdr:rowOff>
    </xdr:from>
    <xdr:to>
      <xdr:col>55</xdr:col>
      <xdr:colOff>88900</xdr:colOff>
      <xdr:row>86</xdr:row>
      <xdr:rowOff>81643</xdr:rowOff>
    </xdr:to>
    <xdr:cxnSp macro="">
      <xdr:nvCxnSpPr>
        <xdr:cNvPr id="336" name="直線コネクタ 335"/>
        <xdr:cNvCxnSpPr/>
      </xdr:nvCxnSpPr>
      <xdr:spPr>
        <a:xfrm>
          <a:off x="9154160" y="1449868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25598</xdr:rowOff>
    </xdr:from>
    <xdr:ext cx="469744" cy="259045"/>
    <xdr:sp macro="" textlink="">
      <xdr:nvSpPr>
        <xdr:cNvPr id="337" name="【福祉施設】&#10;一人当たり面積最大値テキスト"/>
        <xdr:cNvSpPr txBox="1"/>
      </xdr:nvSpPr>
      <xdr:spPr>
        <a:xfrm>
          <a:off x="9258300" y="12766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78921</xdr:rowOff>
    </xdr:from>
    <xdr:to>
      <xdr:col>55</xdr:col>
      <xdr:colOff>88900</xdr:colOff>
      <xdr:row>77</xdr:row>
      <xdr:rowOff>78921</xdr:rowOff>
    </xdr:to>
    <xdr:cxnSp macro="">
      <xdr:nvCxnSpPr>
        <xdr:cNvPr id="338" name="直線コネクタ 337"/>
        <xdr:cNvCxnSpPr/>
      </xdr:nvCxnSpPr>
      <xdr:spPr>
        <a:xfrm>
          <a:off x="9154160" y="1298720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44648</xdr:rowOff>
    </xdr:from>
    <xdr:ext cx="469744" cy="259045"/>
    <xdr:sp macro="" textlink="">
      <xdr:nvSpPr>
        <xdr:cNvPr id="339" name="【福祉施設】&#10;一人当たり面積平均値テキスト"/>
        <xdr:cNvSpPr txBox="1"/>
      </xdr:nvSpPr>
      <xdr:spPr>
        <a:xfrm>
          <a:off x="9258300" y="139587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66221</xdr:rowOff>
    </xdr:from>
    <xdr:to>
      <xdr:col>55</xdr:col>
      <xdr:colOff>50800</xdr:colOff>
      <xdr:row>83</xdr:row>
      <xdr:rowOff>167821</xdr:rowOff>
    </xdr:to>
    <xdr:sp macro="" textlink="">
      <xdr:nvSpPr>
        <xdr:cNvPr id="340" name="フローチャート: 判断 339"/>
        <xdr:cNvSpPr/>
      </xdr:nvSpPr>
      <xdr:spPr>
        <a:xfrm>
          <a:off x="9192260" y="1398034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66221</xdr:rowOff>
    </xdr:from>
    <xdr:to>
      <xdr:col>50</xdr:col>
      <xdr:colOff>165100</xdr:colOff>
      <xdr:row>83</xdr:row>
      <xdr:rowOff>167821</xdr:rowOff>
    </xdr:to>
    <xdr:sp macro="" textlink="">
      <xdr:nvSpPr>
        <xdr:cNvPr id="341" name="フローチャート: 判断 340"/>
        <xdr:cNvSpPr/>
      </xdr:nvSpPr>
      <xdr:spPr>
        <a:xfrm>
          <a:off x="8445500" y="13980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66221</xdr:rowOff>
    </xdr:from>
    <xdr:to>
      <xdr:col>46</xdr:col>
      <xdr:colOff>38100</xdr:colOff>
      <xdr:row>83</xdr:row>
      <xdr:rowOff>167821</xdr:rowOff>
    </xdr:to>
    <xdr:sp macro="" textlink="">
      <xdr:nvSpPr>
        <xdr:cNvPr id="342" name="フローチャート: 判断 341"/>
        <xdr:cNvSpPr/>
      </xdr:nvSpPr>
      <xdr:spPr>
        <a:xfrm>
          <a:off x="7670800" y="1398034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77107</xdr:rowOff>
    </xdr:from>
    <xdr:to>
      <xdr:col>41</xdr:col>
      <xdr:colOff>101600</xdr:colOff>
      <xdr:row>84</xdr:row>
      <xdr:rowOff>7257</xdr:rowOff>
    </xdr:to>
    <xdr:sp macro="" textlink="">
      <xdr:nvSpPr>
        <xdr:cNvPr id="343" name="フローチャート: 判断 342"/>
        <xdr:cNvSpPr/>
      </xdr:nvSpPr>
      <xdr:spPr>
        <a:xfrm>
          <a:off x="6873240" y="1399122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77107</xdr:rowOff>
    </xdr:from>
    <xdr:to>
      <xdr:col>36</xdr:col>
      <xdr:colOff>165100</xdr:colOff>
      <xdr:row>84</xdr:row>
      <xdr:rowOff>7257</xdr:rowOff>
    </xdr:to>
    <xdr:sp macro="" textlink="">
      <xdr:nvSpPr>
        <xdr:cNvPr id="344" name="フローチャート: 判断 343"/>
        <xdr:cNvSpPr/>
      </xdr:nvSpPr>
      <xdr:spPr>
        <a:xfrm>
          <a:off x="6098540" y="1399122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5" name="テキスト ボックス 344"/>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6" name="テキスト ボックス 345"/>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7" name="テキスト ボックス 346"/>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8" name="テキスト ボックス 347"/>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9" name="テキスト ボックス 348"/>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86</xdr:row>
      <xdr:rowOff>74386</xdr:rowOff>
    </xdr:from>
    <xdr:to>
      <xdr:col>46</xdr:col>
      <xdr:colOff>38100</xdr:colOff>
      <xdr:row>87</xdr:row>
      <xdr:rowOff>4536</xdr:rowOff>
    </xdr:to>
    <xdr:sp macro="" textlink="">
      <xdr:nvSpPr>
        <xdr:cNvPr id="350" name="楕円 349"/>
        <xdr:cNvSpPr/>
      </xdr:nvSpPr>
      <xdr:spPr>
        <a:xfrm>
          <a:off x="7670800" y="1449142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86</xdr:row>
      <xdr:rowOff>74386</xdr:rowOff>
    </xdr:from>
    <xdr:to>
      <xdr:col>41</xdr:col>
      <xdr:colOff>101600</xdr:colOff>
      <xdr:row>87</xdr:row>
      <xdr:rowOff>4536</xdr:rowOff>
    </xdr:to>
    <xdr:sp macro="" textlink="">
      <xdr:nvSpPr>
        <xdr:cNvPr id="351" name="楕円 350"/>
        <xdr:cNvSpPr/>
      </xdr:nvSpPr>
      <xdr:spPr>
        <a:xfrm>
          <a:off x="6873240" y="1449142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125186</xdr:rowOff>
    </xdr:from>
    <xdr:to>
      <xdr:col>45</xdr:col>
      <xdr:colOff>177800</xdr:colOff>
      <xdr:row>86</xdr:row>
      <xdr:rowOff>125186</xdr:rowOff>
    </xdr:to>
    <xdr:cxnSp macro="">
      <xdr:nvCxnSpPr>
        <xdr:cNvPr id="352" name="直線コネクタ 351"/>
        <xdr:cNvCxnSpPr/>
      </xdr:nvCxnSpPr>
      <xdr:spPr>
        <a:xfrm>
          <a:off x="6924040" y="14542226"/>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74386</xdr:rowOff>
    </xdr:from>
    <xdr:to>
      <xdr:col>36</xdr:col>
      <xdr:colOff>165100</xdr:colOff>
      <xdr:row>87</xdr:row>
      <xdr:rowOff>4536</xdr:rowOff>
    </xdr:to>
    <xdr:sp macro="" textlink="">
      <xdr:nvSpPr>
        <xdr:cNvPr id="353" name="楕円 352"/>
        <xdr:cNvSpPr/>
      </xdr:nvSpPr>
      <xdr:spPr>
        <a:xfrm>
          <a:off x="6098540" y="1449142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125186</xdr:rowOff>
    </xdr:from>
    <xdr:to>
      <xdr:col>41</xdr:col>
      <xdr:colOff>50800</xdr:colOff>
      <xdr:row>86</xdr:row>
      <xdr:rowOff>125186</xdr:rowOff>
    </xdr:to>
    <xdr:cxnSp macro="">
      <xdr:nvCxnSpPr>
        <xdr:cNvPr id="354" name="直線コネクタ 353"/>
        <xdr:cNvCxnSpPr/>
      </xdr:nvCxnSpPr>
      <xdr:spPr>
        <a:xfrm>
          <a:off x="6149340" y="14542226"/>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12898</xdr:rowOff>
    </xdr:from>
    <xdr:ext cx="469744" cy="259045"/>
    <xdr:sp macro="" textlink="">
      <xdr:nvSpPr>
        <xdr:cNvPr id="355" name="n_1aveValue【福祉施設】&#10;一人当たり面積"/>
        <xdr:cNvSpPr txBox="1"/>
      </xdr:nvSpPr>
      <xdr:spPr>
        <a:xfrm>
          <a:off x="8271587" y="13759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12898</xdr:rowOff>
    </xdr:from>
    <xdr:ext cx="469744" cy="259045"/>
    <xdr:sp macro="" textlink="">
      <xdr:nvSpPr>
        <xdr:cNvPr id="356" name="n_2aveValue【福祉施設】&#10;一人当たり面積"/>
        <xdr:cNvSpPr txBox="1"/>
      </xdr:nvSpPr>
      <xdr:spPr>
        <a:xfrm>
          <a:off x="7509587" y="13759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23784</xdr:rowOff>
    </xdr:from>
    <xdr:ext cx="469744" cy="259045"/>
    <xdr:sp macro="" textlink="">
      <xdr:nvSpPr>
        <xdr:cNvPr id="357" name="n_3aveValue【福祉施設】&#10;一人当たり面積"/>
        <xdr:cNvSpPr txBox="1"/>
      </xdr:nvSpPr>
      <xdr:spPr>
        <a:xfrm>
          <a:off x="6712027" y="13770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23784</xdr:rowOff>
    </xdr:from>
    <xdr:ext cx="469744" cy="259045"/>
    <xdr:sp macro="" textlink="">
      <xdr:nvSpPr>
        <xdr:cNvPr id="358" name="n_4aveValue【福祉施設】&#10;一人当たり面積"/>
        <xdr:cNvSpPr txBox="1"/>
      </xdr:nvSpPr>
      <xdr:spPr>
        <a:xfrm>
          <a:off x="5937327" y="13770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167113</xdr:rowOff>
    </xdr:from>
    <xdr:ext cx="469744" cy="259045"/>
    <xdr:sp macro="" textlink="">
      <xdr:nvSpPr>
        <xdr:cNvPr id="359" name="n_2mainValue【福祉施設】&#10;一人当たり面積"/>
        <xdr:cNvSpPr txBox="1"/>
      </xdr:nvSpPr>
      <xdr:spPr>
        <a:xfrm>
          <a:off x="7509587" y="14584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167113</xdr:rowOff>
    </xdr:from>
    <xdr:ext cx="469744" cy="259045"/>
    <xdr:sp macro="" textlink="">
      <xdr:nvSpPr>
        <xdr:cNvPr id="360" name="n_3mainValue【福祉施設】&#10;一人当たり面積"/>
        <xdr:cNvSpPr txBox="1"/>
      </xdr:nvSpPr>
      <xdr:spPr>
        <a:xfrm>
          <a:off x="6712027" y="14584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167113</xdr:rowOff>
    </xdr:from>
    <xdr:ext cx="469744" cy="259045"/>
    <xdr:sp macro="" textlink="">
      <xdr:nvSpPr>
        <xdr:cNvPr id="361" name="n_4mainValue【福祉施設】&#10;一人当たり面積"/>
        <xdr:cNvSpPr txBox="1"/>
      </xdr:nvSpPr>
      <xdr:spPr>
        <a:xfrm>
          <a:off x="5937327" y="14584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2" name="正方形/長方形 361"/>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3" name="正方形/長方形 362"/>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4" name="正方形/長方形 363"/>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5" name="正方形/長方形 364"/>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6" name="正方形/長方形 365"/>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7" name="正方形/長方形 366"/>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8" name="正方形/長方形 367"/>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9" name="正方形/長方形 368"/>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70" name="テキスト ボックス 369"/>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71" name="直線コネクタ 370"/>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72" name="テキスト ボックス 371"/>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73" name="直線コネクタ 372"/>
        <xdr:cNvCxnSpPr/>
      </xdr:nvCxnSpPr>
      <xdr:spPr>
        <a:xfrm>
          <a:off x="67056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74" name="テキスト ボックス 373"/>
        <xdr:cNvSpPr txBox="1"/>
      </xdr:nvSpPr>
      <xdr:spPr>
        <a:xfrm>
          <a:off x="27196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75" name="直線コネクタ 374"/>
        <xdr:cNvCxnSpPr/>
      </xdr:nvCxnSpPr>
      <xdr:spPr>
        <a:xfrm>
          <a:off x="67056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76" name="テキスト ボックス 375"/>
        <xdr:cNvSpPr txBox="1"/>
      </xdr:nvSpPr>
      <xdr:spPr>
        <a:xfrm>
          <a:off x="33608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77" name="直線コネクタ 376"/>
        <xdr:cNvCxnSpPr/>
      </xdr:nvCxnSpPr>
      <xdr:spPr>
        <a:xfrm>
          <a:off x="67056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78" name="テキスト ボックス 377"/>
        <xdr:cNvSpPr txBox="1"/>
      </xdr:nvSpPr>
      <xdr:spPr>
        <a:xfrm>
          <a:off x="33608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79" name="直線コネクタ 378"/>
        <xdr:cNvCxnSpPr/>
      </xdr:nvCxnSpPr>
      <xdr:spPr>
        <a:xfrm>
          <a:off x="67056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80" name="テキスト ボックス 379"/>
        <xdr:cNvSpPr txBox="1"/>
      </xdr:nvSpPr>
      <xdr:spPr>
        <a:xfrm>
          <a:off x="33608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81" name="直線コネクタ 380"/>
        <xdr:cNvCxnSpPr/>
      </xdr:nvCxnSpPr>
      <xdr:spPr>
        <a:xfrm>
          <a:off x="67056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82" name="テキスト ボックス 381"/>
        <xdr:cNvSpPr txBox="1"/>
      </xdr:nvSpPr>
      <xdr:spPr>
        <a:xfrm>
          <a:off x="33608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83" name="直線コネクタ 382"/>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84" name="テキスト ボックス 383"/>
        <xdr:cNvSpPr txBox="1"/>
      </xdr:nvSpPr>
      <xdr:spPr>
        <a:xfrm>
          <a:off x="37734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85" name="【市民会館】&#10;有形固定資産減価償却率グラフ枠"/>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137161</xdr:rowOff>
    </xdr:from>
    <xdr:to>
      <xdr:col>24</xdr:col>
      <xdr:colOff>62865</xdr:colOff>
      <xdr:row>108</xdr:row>
      <xdr:rowOff>152400</xdr:rowOff>
    </xdr:to>
    <xdr:cxnSp macro="">
      <xdr:nvCxnSpPr>
        <xdr:cNvPr id="386" name="直線コネクタ 385"/>
        <xdr:cNvCxnSpPr/>
      </xdr:nvCxnSpPr>
      <xdr:spPr>
        <a:xfrm flipV="1">
          <a:off x="4086225" y="16733521"/>
          <a:ext cx="0" cy="1523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387" name="【市民会館】&#10;有形固定資産減価償却率最小値テキスト"/>
        <xdr:cNvSpPr txBox="1"/>
      </xdr:nvSpPr>
      <xdr:spPr>
        <a:xfrm>
          <a:off x="4124960"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388" name="直線コネクタ 387"/>
        <xdr:cNvCxnSpPr/>
      </xdr:nvCxnSpPr>
      <xdr:spPr>
        <a:xfrm>
          <a:off x="4020820" y="182575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83838</xdr:rowOff>
    </xdr:from>
    <xdr:ext cx="405111" cy="259045"/>
    <xdr:sp macro="" textlink="">
      <xdr:nvSpPr>
        <xdr:cNvPr id="389" name="【市民会館】&#10;有形固定資産減価償却率最大値テキスト"/>
        <xdr:cNvSpPr txBox="1"/>
      </xdr:nvSpPr>
      <xdr:spPr>
        <a:xfrm>
          <a:off x="4124960" y="165125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137161</xdr:rowOff>
    </xdr:from>
    <xdr:to>
      <xdr:col>24</xdr:col>
      <xdr:colOff>152400</xdr:colOff>
      <xdr:row>99</xdr:row>
      <xdr:rowOff>137161</xdr:rowOff>
    </xdr:to>
    <xdr:cxnSp macro="">
      <xdr:nvCxnSpPr>
        <xdr:cNvPr id="390" name="直線コネクタ 389"/>
        <xdr:cNvCxnSpPr/>
      </xdr:nvCxnSpPr>
      <xdr:spPr>
        <a:xfrm>
          <a:off x="4020820" y="1673352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76852</xdr:rowOff>
    </xdr:from>
    <xdr:ext cx="405111" cy="259045"/>
    <xdr:sp macro="" textlink="">
      <xdr:nvSpPr>
        <xdr:cNvPr id="391" name="【市民会館】&#10;有形固定資産減価償却率平均値テキスト"/>
        <xdr:cNvSpPr txBox="1"/>
      </xdr:nvSpPr>
      <xdr:spPr>
        <a:xfrm>
          <a:off x="4124960" y="171761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53975</xdr:rowOff>
    </xdr:from>
    <xdr:to>
      <xdr:col>24</xdr:col>
      <xdr:colOff>114300</xdr:colOff>
      <xdr:row>103</xdr:row>
      <xdr:rowOff>155575</xdr:rowOff>
    </xdr:to>
    <xdr:sp macro="" textlink="">
      <xdr:nvSpPr>
        <xdr:cNvPr id="392" name="フローチャート: 判断 391"/>
        <xdr:cNvSpPr/>
      </xdr:nvSpPr>
      <xdr:spPr>
        <a:xfrm>
          <a:off x="4036060" y="1732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17780</xdr:rowOff>
    </xdr:from>
    <xdr:to>
      <xdr:col>20</xdr:col>
      <xdr:colOff>38100</xdr:colOff>
      <xdr:row>103</xdr:row>
      <xdr:rowOff>119380</xdr:rowOff>
    </xdr:to>
    <xdr:sp macro="" textlink="">
      <xdr:nvSpPr>
        <xdr:cNvPr id="393" name="フローチャート: 判断 392"/>
        <xdr:cNvSpPr/>
      </xdr:nvSpPr>
      <xdr:spPr>
        <a:xfrm>
          <a:off x="3312160" y="1728470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27305</xdr:rowOff>
    </xdr:from>
    <xdr:to>
      <xdr:col>15</xdr:col>
      <xdr:colOff>101600</xdr:colOff>
      <xdr:row>103</xdr:row>
      <xdr:rowOff>128905</xdr:rowOff>
    </xdr:to>
    <xdr:sp macro="" textlink="">
      <xdr:nvSpPr>
        <xdr:cNvPr id="394" name="フローチャート: 判断 393"/>
        <xdr:cNvSpPr/>
      </xdr:nvSpPr>
      <xdr:spPr>
        <a:xfrm>
          <a:off x="2514600" y="17294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25400</xdr:rowOff>
    </xdr:from>
    <xdr:to>
      <xdr:col>10</xdr:col>
      <xdr:colOff>165100</xdr:colOff>
      <xdr:row>103</xdr:row>
      <xdr:rowOff>127000</xdr:rowOff>
    </xdr:to>
    <xdr:sp macro="" textlink="">
      <xdr:nvSpPr>
        <xdr:cNvPr id="395" name="フローチャート: 判断 394"/>
        <xdr:cNvSpPr/>
      </xdr:nvSpPr>
      <xdr:spPr>
        <a:xfrm>
          <a:off x="1739900" y="17292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2539</xdr:rowOff>
    </xdr:from>
    <xdr:to>
      <xdr:col>6</xdr:col>
      <xdr:colOff>38100</xdr:colOff>
      <xdr:row>103</xdr:row>
      <xdr:rowOff>104139</xdr:rowOff>
    </xdr:to>
    <xdr:sp macro="" textlink="">
      <xdr:nvSpPr>
        <xdr:cNvPr id="396" name="フローチャート: 判断 395"/>
        <xdr:cNvSpPr/>
      </xdr:nvSpPr>
      <xdr:spPr>
        <a:xfrm>
          <a:off x="965200" y="1726945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97" name="テキスト ボックス 396"/>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98" name="テキスト ボックス 397"/>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99" name="テキスト ボックス 398"/>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00" name="テキスト ボックス 399"/>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01" name="テキスト ボックス 400"/>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111125</xdr:rowOff>
    </xdr:from>
    <xdr:to>
      <xdr:col>24</xdr:col>
      <xdr:colOff>114300</xdr:colOff>
      <xdr:row>105</xdr:row>
      <xdr:rowOff>41275</xdr:rowOff>
    </xdr:to>
    <xdr:sp macro="" textlink="">
      <xdr:nvSpPr>
        <xdr:cNvPr id="402" name="楕円 401"/>
        <xdr:cNvSpPr/>
      </xdr:nvSpPr>
      <xdr:spPr>
        <a:xfrm>
          <a:off x="4036060" y="175456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89552</xdr:rowOff>
    </xdr:from>
    <xdr:ext cx="405111" cy="259045"/>
    <xdr:sp macro="" textlink="">
      <xdr:nvSpPr>
        <xdr:cNvPr id="403" name="【市民会館】&#10;有形固定資産減価償却率該当値テキスト"/>
        <xdr:cNvSpPr txBox="1"/>
      </xdr:nvSpPr>
      <xdr:spPr>
        <a:xfrm>
          <a:off x="4124960" y="17524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82550</xdr:rowOff>
    </xdr:from>
    <xdr:to>
      <xdr:col>20</xdr:col>
      <xdr:colOff>38100</xdr:colOff>
      <xdr:row>105</xdr:row>
      <xdr:rowOff>12700</xdr:rowOff>
    </xdr:to>
    <xdr:sp macro="" textlink="">
      <xdr:nvSpPr>
        <xdr:cNvPr id="404" name="楕円 403"/>
        <xdr:cNvSpPr/>
      </xdr:nvSpPr>
      <xdr:spPr>
        <a:xfrm>
          <a:off x="3312160" y="175171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133350</xdr:rowOff>
    </xdr:from>
    <xdr:to>
      <xdr:col>24</xdr:col>
      <xdr:colOff>63500</xdr:colOff>
      <xdr:row>104</xdr:row>
      <xdr:rowOff>161925</xdr:rowOff>
    </xdr:to>
    <xdr:cxnSp macro="">
      <xdr:nvCxnSpPr>
        <xdr:cNvPr id="405" name="直線コネクタ 404"/>
        <xdr:cNvCxnSpPr/>
      </xdr:nvCxnSpPr>
      <xdr:spPr>
        <a:xfrm>
          <a:off x="3355340" y="17567910"/>
          <a:ext cx="73152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78739</xdr:rowOff>
    </xdr:from>
    <xdr:to>
      <xdr:col>15</xdr:col>
      <xdr:colOff>101600</xdr:colOff>
      <xdr:row>105</xdr:row>
      <xdr:rowOff>8889</xdr:rowOff>
    </xdr:to>
    <xdr:sp macro="" textlink="">
      <xdr:nvSpPr>
        <xdr:cNvPr id="406" name="楕円 405"/>
        <xdr:cNvSpPr/>
      </xdr:nvSpPr>
      <xdr:spPr>
        <a:xfrm>
          <a:off x="2514600" y="1751329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129539</xdr:rowOff>
    </xdr:from>
    <xdr:to>
      <xdr:col>19</xdr:col>
      <xdr:colOff>177800</xdr:colOff>
      <xdr:row>104</xdr:row>
      <xdr:rowOff>133350</xdr:rowOff>
    </xdr:to>
    <xdr:cxnSp macro="">
      <xdr:nvCxnSpPr>
        <xdr:cNvPr id="407" name="直線コネクタ 406"/>
        <xdr:cNvCxnSpPr/>
      </xdr:nvCxnSpPr>
      <xdr:spPr>
        <a:xfrm>
          <a:off x="2565400" y="17564099"/>
          <a:ext cx="78994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101600</xdr:rowOff>
    </xdr:from>
    <xdr:to>
      <xdr:col>10</xdr:col>
      <xdr:colOff>165100</xdr:colOff>
      <xdr:row>105</xdr:row>
      <xdr:rowOff>31750</xdr:rowOff>
    </xdr:to>
    <xdr:sp macro="" textlink="">
      <xdr:nvSpPr>
        <xdr:cNvPr id="408" name="楕円 407"/>
        <xdr:cNvSpPr/>
      </xdr:nvSpPr>
      <xdr:spPr>
        <a:xfrm>
          <a:off x="1739900" y="175361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129539</xdr:rowOff>
    </xdr:from>
    <xdr:to>
      <xdr:col>15</xdr:col>
      <xdr:colOff>50800</xdr:colOff>
      <xdr:row>104</xdr:row>
      <xdr:rowOff>152400</xdr:rowOff>
    </xdr:to>
    <xdr:cxnSp macro="">
      <xdr:nvCxnSpPr>
        <xdr:cNvPr id="409" name="直線コネクタ 408"/>
        <xdr:cNvCxnSpPr/>
      </xdr:nvCxnSpPr>
      <xdr:spPr>
        <a:xfrm flipV="1">
          <a:off x="1790700" y="17564099"/>
          <a:ext cx="7747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50164</xdr:rowOff>
    </xdr:from>
    <xdr:to>
      <xdr:col>6</xdr:col>
      <xdr:colOff>38100</xdr:colOff>
      <xdr:row>104</xdr:row>
      <xdr:rowOff>151764</xdr:rowOff>
    </xdr:to>
    <xdr:sp macro="" textlink="">
      <xdr:nvSpPr>
        <xdr:cNvPr id="410" name="楕円 409"/>
        <xdr:cNvSpPr/>
      </xdr:nvSpPr>
      <xdr:spPr>
        <a:xfrm>
          <a:off x="965200" y="1748472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100964</xdr:rowOff>
    </xdr:from>
    <xdr:to>
      <xdr:col>10</xdr:col>
      <xdr:colOff>114300</xdr:colOff>
      <xdr:row>104</xdr:row>
      <xdr:rowOff>152400</xdr:rowOff>
    </xdr:to>
    <xdr:cxnSp macro="">
      <xdr:nvCxnSpPr>
        <xdr:cNvPr id="411" name="直線コネクタ 410"/>
        <xdr:cNvCxnSpPr/>
      </xdr:nvCxnSpPr>
      <xdr:spPr>
        <a:xfrm>
          <a:off x="1008380" y="17535524"/>
          <a:ext cx="78232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101</xdr:row>
      <xdr:rowOff>135907</xdr:rowOff>
    </xdr:from>
    <xdr:ext cx="405111" cy="259045"/>
    <xdr:sp macro="" textlink="">
      <xdr:nvSpPr>
        <xdr:cNvPr id="412" name="n_1aveValue【市民会館】&#10;有形固定資産減価償却率"/>
        <xdr:cNvSpPr txBox="1"/>
      </xdr:nvSpPr>
      <xdr:spPr>
        <a:xfrm>
          <a:off x="3170564" y="1706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145432</xdr:rowOff>
    </xdr:from>
    <xdr:ext cx="405111" cy="259045"/>
    <xdr:sp macro="" textlink="">
      <xdr:nvSpPr>
        <xdr:cNvPr id="413" name="n_2aveValue【市民会館】&#10;有形固定資産減価償却率"/>
        <xdr:cNvSpPr txBox="1"/>
      </xdr:nvSpPr>
      <xdr:spPr>
        <a:xfrm>
          <a:off x="2385704" y="17077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143527</xdr:rowOff>
    </xdr:from>
    <xdr:ext cx="405111" cy="259045"/>
    <xdr:sp macro="" textlink="">
      <xdr:nvSpPr>
        <xdr:cNvPr id="414" name="n_3aveValue【市民会館】&#10;有形固定資産減価償却率"/>
        <xdr:cNvSpPr txBox="1"/>
      </xdr:nvSpPr>
      <xdr:spPr>
        <a:xfrm>
          <a:off x="1611004" y="17075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120666</xdr:rowOff>
    </xdr:from>
    <xdr:ext cx="405111" cy="259045"/>
    <xdr:sp macro="" textlink="">
      <xdr:nvSpPr>
        <xdr:cNvPr id="415" name="n_4aveValue【市民会館】&#10;有形固定資産減価償却率"/>
        <xdr:cNvSpPr txBox="1"/>
      </xdr:nvSpPr>
      <xdr:spPr>
        <a:xfrm>
          <a:off x="836304" y="170523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3827</xdr:rowOff>
    </xdr:from>
    <xdr:ext cx="405111" cy="259045"/>
    <xdr:sp macro="" textlink="">
      <xdr:nvSpPr>
        <xdr:cNvPr id="416" name="n_1mainValue【市民会館】&#10;有形固定資産減価償却率"/>
        <xdr:cNvSpPr txBox="1"/>
      </xdr:nvSpPr>
      <xdr:spPr>
        <a:xfrm>
          <a:off x="3170564" y="17606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16</xdr:rowOff>
    </xdr:from>
    <xdr:ext cx="405111" cy="259045"/>
    <xdr:sp macro="" textlink="">
      <xdr:nvSpPr>
        <xdr:cNvPr id="417" name="n_2mainValue【市民会館】&#10;有形固定資産減価償却率"/>
        <xdr:cNvSpPr txBox="1"/>
      </xdr:nvSpPr>
      <xdr:spPr>
        <a:xfrm>
          <a:off x="2385704" y="17602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22877</xdr:rowOff>
    </xdr:from>
    <xdr:ext cx="405111" cy="259045"/>
    <xdr:sp macro="" textlink="">
      <xdr:nvSpPr>
        <xdr:cNvPr id="418" name="n_3mainValue【市民会館】&#10;有形固定資産減価償却率"/>
        <xdr:cNvSpPr txBox="1"/>
      </xdr:nvSpPr>
      <xdr:spPr>
        <a:xfrm>
          <a:off x="1611004" y="17625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142891</xdr:rowOff>
    </xdr:from>
    <xdr:ext cx="405111" cy="259045"/>
    <xdr:sp macro="" textlink="">
      <xdr:nvSpPr>
        <xdr:cNvPr id="419" name="n_4mainValue【市民会館】&#10;有形固定資産減価償却率"/>
        <xdr:cNvSpPr txBox="1"/>
      </xdr:nvSpPr>
      <xdr:spPr>
        <a:xfrm>
          <a:off x="836304" y="17577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20" name="正方形/長方形 419"/>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21" name="正方形/長方形 420"/>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22" name="正方形/長方形 421"/>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23" name="正方形/長方形 422"/>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24" name="正方形/長方形 423"/>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25" name="正方形/長方形 424"/>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26" name="正方形/長方形 425"/>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27" name="正方形/長方形 426"/>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28" name="テキスト ボックス 427"/>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29" name="直線コネクタ 428"/>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430" name="直線コネクタ 429"/>
        <xdr:cNvCxnSpPr/>
      </xdr:nvCxnSpPr>
      <xdr:spPr>
        <a:xfrm>
          <a:off x="5826760" y="18070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162577</xdr:rowOff>
    </xdr:from>
    <xdr:ext cx="467179" cy="259045"/>
    <xdr:sp macro="" textlink="">
      <xdr:nvSpPr>
        <xdr:cNvPr id="431" name="テキスト ボックス 430"/>
        <xdr:cNvSpPr txBox="1"/>
      </xdr:nvSpPr>
      <xdr:spPr>
        <a:xfrm>
          <a:off x="5405301" y="17932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32" name="直線コネクタ 431"/>
        <xdr:cNvCxnSpPr/>
      </xdr:nvCxnSpPr>
      <xdr:spPr>
        <a:xfrm>
          <a:off x="5826760" y="175107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33" name="テキスト ボックス 432"/>
        <xdr:cNvSpPr txBox="1"/>
      </xdr:nvSpPr>
      <xdr:spPr>
        <a:xfrm>
          <a:off x="540530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434" name="直線コネクタ 433"/>
        <xdr:cNvCxnSpPr/>
      </xdr:nvCxnSpPr>
      <xdr:spPr>
        <a:xfrm>
          <a:off x="5826760" y="169506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48277</xdr:rowOff>
    </xdr:from>
    <xdr:ext cx="467179" cy="259045"/>
    <xdr:sp macro="" textlink="">
      <xdr:nvSpPr>
        <xdr:cNvPr id="435" name="テキスト ボックス 434"/>
        <xdr:cNvSpPr txBox="1"/>
      </xdr:nvSpPr>
      <xdr:spPr>
        <a:xfrm>
          <a:off x="5405301" y="16812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36" name="直線コネクタ 435"/>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37" name="テキスト ボックス 436"/>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38" name="【市民会館】&#10;一人当たり面積グラフ枠"/>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93345</xdr:rowOff>
    </xdr:from>
    <xdr:to>
      <xdr:col>54</xdr:col>
      <xdr:colOff>189865</xdr:colOff>
      <xdr:row>107</xdr:row>
      <xdr:rowOff>104775</xdr:rowOff>
    </xdr:to>
    <xdr:cxnSp macro="">
      <xdr:nvCxnSpPr>
        <xdr:cNvPr id="439" name="直線コネクタ 438"/>
        <xdr:cNvCxnSpPr/>
      </xdr:nvCxnSpPr>
      <xdr:spPr>
        <a:xfrm flipV="1">
          <a:off x="9219565" y="16857345"/>
          <a:ext cx="0" cy="1184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108602</xdr:rowOff>
    </xdr:from>
    <xdr:ext cx="469744" cy="259045"/>
    <xdr:sp macro="" textlink="">
      <xdr:nvSpPr>
        <xdr:cNvPr id="440" name="【市民会館】&#10;一人当たり面積最小値テキスト"/>
        <xdr:cNvSpPr txBox="1"/>
      </xdr:nvSpPr>
      <xdr:spPr>
        <a:xfrm>
          <a:off x="9258300" y="18046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104775</xdr:rowOff>
    </xdr:from>
    <xdr:to>
      <xdr:col>55</xdr:col>
      <xdr:colOff>88900</xdr:colOff>
      <xdr:row>107</xdr:row>
      <xdr:rowOff>104775</xdr:rowOff>
    </xdr:to>
    <xdr:cxnSp macro="">
      <xdr:nvCxnSpPr>
        <xdr:cNvPr id="441" name="直線コネクタ 440"/>
        <xdr:cNvCxnSpPr/>
      </xdr:nvCxnSpPr>
      <xdr:spPr>
        <a:xfrm>
          <a:off x="9154160" y="180422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40022</xdr:rowOff>
    </xdr:from>
    <xdr:ext cx="469744" cy="259045"/>
    <xdr:sp macro="" textlink="">
      <xdr:nvSpPr>
        <xdr:cNvPr id="442" name="【市民会館】&#10;一人当たり面積最大値テキスト"/>
        <xdr:cNvSpPr txBox="1"/>
      </xdr:nvSpPr>
      <xdr:spPr>
        <a:xfrm>
          <a:off x="9258300" y="16636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93345</xdr:rowOff>
    </xdr:from>
    <xdr:to>
      <xdr:col>55</xdr:col>
      <xdr:colOff>88900</xdr:colOff>
      <xdr:row>100</xdr:row>
      <xdr:rowOff>93345</xdr:rowOff>
    </xdr:to>
    <xdr:cxnSp macro="">
      <xdr:nvCxnSpPr>
        <xdr:cNvPr id="443" name="直線コネクタ 442"/>
        <xdr:cNvCxnSpPr/>
      </xdr:nvCxnSpPr>
      <xdr:spPr>
        <a:xfrm>
          <a:off x="9154160" y="168573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123841</xdr:rowOff>
    </xdr:from>
    <xdr:ext cx="469744" cy="259045"/>
    <xdr:sp macro="" textlink="">
      <xdr:nvSpPr>
        <xdr:cNvPr id="444" name="【市民会館】&#10;一人当たり面積平均値テキスト"/>
        <xdr:cNvSpPr txBox="1"/>
      </xdr:nvSpPr>
      <xdr:spPr>
        <a:xfrm>
          <a:off x="9258300" y="175584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145414</xdr:rowOff>
    </xdr:from>
    <xdr:to>
      <xdr:col>55</xdr:col>
      <xdr:colOff>50800</xdr:colOff>
      <xdr:row>105</xdr:row>
      <xdr:rowOff>75564</xdr:rowOff>
    </xdr:to>
    <xdr:sp macro="" textlink="">
      <xdr:nvSpPr>
        <xdr:cNvPr id="445" name="フローチャート: 判断 444"/>
        <xdr:cNvSpPr/>
      </xdr:nvSpPr>
      <xdr:spPr>
        <a:xfrm>
          <a:off x="9192260" y="1757997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162561</xdr:rowOff>
    </xdr:from>
    <xdr:to>
      <xdr:col>50</xdr:col>
      <xdr:colOff>165100</xdr:colOff>
      <xdr:row>105</xdr:row>
      <xdr:rowOff>92711</xdr:rowOff>
    </xdr:to>
    <xdr:sp macro="" textlink="">
      <xdr:nvSpPr>
        <xdr:cNvPr id="446" name="フローチャート: 判断 445"/>
        <xdr:cNvSpPr/>
      </xdr:nvSpPr>
      <xdr:spPr>
        <a:xfrm>
          <a:off x="8445500" y="1759712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162561</xdr:rowOff>
    </xdr:from>
    <xdr:to>
      <xdr:col>46</xdr:col>
      <xdr:colOff>38100</xdr:colOff>
      <xdr:row>105</xdr:row>
      <xdr:rowOff>92711</xdr:rowOff>
    </xdr:to>
    <xdr:sp macro="" textlink="">
      <xdr:nvSpPr>
        <xdr:cNvPr id="447" name="フローチャート: 判断 446"/>
        <xdr:cNvSpPr/>
      </xdr:nvSpPr>
      <xdr:spPr>
        <a:xfrm>
          <a:off x="7670800" y="1759712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13970</xdr:rowOff>
    </xdr:from>
    <xdr:to>
      <xdr:col>41</xdr:col>
      <xdr:colOff>101600</xdr:colOff>
      <xdr:row>105</xdr:row>
      <xdr:rowOff>115570</xdr:rowOff>
    </xdr:to>
    <xdr:sp macro="" textlink="">
      <xdr:nvSpPr>
        <xdr:cNvPr id="448" name="フローチャート: 判断 447"/>
        <xdr:cNvSpPr/>
      </xdr:nvSpPr>
      <xdr:spPr>
        <a:xfrm>
          <a:off x="6873240" y="1761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13970</xdr:rowOff>
    </xdr:from>
    <xdr:to>
      <xdr:col>36</xdr:col>
      <xdr:colOff>165100</xdr:colOff>
      <xdr:row>105</xdr:row>
      <xdr:rowOff>115570</xdr:rowOff>
    </xdr:to>
    <xdr:sp macro="" textlink="">
      <xdr:nvSpPr>
        <xdr:cNvPr id="449" name="フローチャート: 判断 448"/>
        <xdr:cNvSpPr/>
      </xdr:nvSpPr>
      <xdr:spPr>
        <a:xfrm>
          <a:off x="6098540" y="1761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50" name="テキスト ボックス 449"/>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51" name="テキスト ボックス 450"/>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52" name="テキスト ボックス 451"/>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53" name="テキスト ボックス 452"/>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54" name="テキスト ボックス 453"/>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103</xdr:row>
      <xdr:rowOff>99695</xdr:rowOff>
    </xdr:from>
    <xdr:to>
      <xdr:col>55</xdr:col>
      <xdr:colOff>50800</xdr:colOff>
      <xdr:row>104</xdr:row>
      <xdr:rowOff>29845</xdr:rowOff>
    </xdr:to>
    <xdr:sp macro="" textlink="">
      <xdr:nvSpPr>
        <xdr:cNvPr id="455" name="楕円 454"/>
        <xdr:cNvSpPr/>
      </xdr:nvSpPr>
      <xdr:spPr>
        <a:xfrm>
          <a:off x="9192260" y="1736661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102</xdr:row>
      <xdr:rowOff>122572</xdr:rowOff>
    </xdr:from>
    <xdr:ext cx="469744" cy="259045"/>
    <xdr:sp macro="" textlink="">
      <xdr:nvSpPr>
        <xdr:cNvPr id="456" name="【市民会館】&#10;一人当たり面積該当値テキスト"/>
        <xdr:cNvSpPr txBox="1"/>
      </xdr:nvSpPr>
      <xdr:spPr>
        <a:xfrm>
          <a:off x="9258300" y="17221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103</xdr:row>
      <xdr:rowOff>105411</xdr:rowOff>
    </xdr:from>
    <xdr:to>
      <xdr:col>50</xdr:col>
      <xdr:colOff>165100</xdr:colOff>
      <xdr:row>104</xdr:row>
      <xdr:rowOff>35561</xdr:rowOff>
    </xdr:to>
    <xdr:sp macro="" textlink="">
      <xdr:nvSpPr>
        <xdr:cNvPr id="457" name="楕円 456"/>
        <xdr:cNvSpPr/>
      </xdr:nvSpPr>
      <xdr:spPr>
        <a:xfrm>
          <a:off x="8445500" y="1737233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103</xdr:row>
      <xdr:rowOff>150495</xdr:rowOff>
    </xdr:from>
    <xdr:to>
      <xdr:col>55</xdr:col>
      <xdr:colOff>0</xdr:colOff>
      <xdr:row>103</xdr:row>
      <xdr:rowOff>156211</xdr:rowOff>
    </xdr:to>
    <xdr:cxnSp macro="">
      <xdr:nvCxnSpPr>
        <xdr:cNvPr id="458" name="直線コネクタ 457"/>
        <xdr:cNvCxnSpPr/>
      </xdr:nvCxnSpPr>
      <xdr:spPr>
        <a:xfrm flipV="1">
          <a:off x="8496300" y="17417415"/>
          <a:ext cx="7239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103</xdr:row>
      <xdr:rowOff>93980</xdr:rowOff>
    </xdr:from>
    <xdr:to>
      <xdr:col>46</xdr:col>
      <xdr:colOff>38100</xdr:colOff>
      <xdr:row>104</xdr:row>
      <xdr:rowOff>24130</xdr:rowOff>
    </xdr:to>
    <xdr:sp macro="" textlink="">
      <xdr:nvSpPr>
        <xdr:cNvPr id="459" name="楕円 458"/>
        <xdr:cNvSpPr/>
      </xdr:nvSpPr>
      <xdr:spPr>
        <a:xfrm>
          <a:off x="7670800" y="173609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103</xdr:row>
      <xdr:rowOff>144780</xdr:rowOff>
    </xdr:from>
    <xdr:to>
      <xdr:col>50</xdr:col>
      <xdr:colOff>114300</xdr:colOff>
      <xdr:row>103</xdr:row>
      <xdr:rowOff>156211</xdr:rowOff>
    </xdr:to>
    <xdr:cxnSp macro="">
      <xdr:nvCxnSpPr>
        <xdr:cNvPr id="460" name="直線コネクタ 459"/>
        <xdr:cNvCxnSpPr/>
      </xdr:nvCxnSpPr>
      <xdr:spPr>
        <a:xfrm>
          <a:off x="7713980" y="17411700"/>
          <a:ext cx="78232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103</xdr:row>
      <xdr:rowOff>99695</xdr:rowOff>
    </xdr:from>
    <xdr:to>
      <xdr:col>41</xdr:col>
      <xdr:colOff>101600</xdr:colOff>
      <xdr:row>104</xdr:row>
      <xdr:rowOff>29845</xdr:rowOff>
    </xdr:to>
    <xdr:sp macro="" textlink="">
      <xdr:nvSpPr>
        <xdr:cNvPr id="461" name="楕円 460"/>
        <xdr:cNvSpPr/>
      </xdr:nvSpPr>
      <xdr:spPr>
        <a:xfrm>
          <a:off x="6873240" y="173666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103</xdr:row>
      <xdr:rowOff>144780</xdr:rowOff>
    </xdr:from>
    <xdr:to>
      <xdr:col>45</xdr:col>
      <xdr:colOff>177800</xdr:colOff>
      <xdr:row>103</xdr:row>
      <xdr:rowOff>150495</xdr:rowOff>
    </xdr:to>
    <xdr:cxnSp macro="">
      <xdr:nvCxnSpPr>
        <xdr:cNvPr id="462" name="直線コネクタ 461"/>
        <xdr:cNvCxnSpPr/>
      </xdr:nvCxnSpPr>
      <xdr:spPr>
        <a:xfrm flipV="1">
          <a:off x="6924040" y="17411700"/>
          <a:ext cx="78994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103</xdr:row>
      <xdr:rowOff>105411</xdr:rowOff>
    </xdr:from>
    <xdr:to>
      <xdr:col>36</xdr:col>
      <xdr:colOff>165100</xdr:colOff>
      <xdr:row>104</xdr:row>
      <xdr:rowOff>35561</xdr:rowOff>
    </xdr:to>
    <xdr:sp macro="" textlink="">
      <xdr:nvSpPr>
        <xdr:cNvPr id="463" name="楕円 462"/>
        <xdr:cNvSpPr/>
      </xdr:nvSpPr>
      <xdr:spPr>
        <a:xfrm>
          <a:off x="6098540" y="1737233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103</xdr:row>
      <xdr:rowOff>150495</xdr:rowOff>
    </xdr:from>
    <xdr:to>
      <xdr:col>41</xdr:col>
      <xdr:colOff>50800</xdr:colOff>
      <xdr:row>103</xdr:row>
      <xdr:rowOff>156211</xdr:rowOff>
    </xdr:to>
    <xdr:cxnSp macro="">
      <xdr:nvCxnSpPr>
        <xdr:cNvPr id="464" name="直線コネクタ 463"/>
        <xdr:cNvCxnSpPr/>
      </xdr:nvCxnSpPr>
      <xdr:spPr>
        <a:xfrm flipV="1">
          <a:off x="6149340" y="17417415"/>
          <a:ext cx="7747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83838</xdr:rowOff>
    </xdr:from>
    <xdr:ext cx="469744" cy="259045"/>
    <xdr:sp macro="" textlink="">
      <xdr:nvSpPr>
        <xdr:cNvPr id="465" name="n_1aveValue【市民会館】&#10;一人当たり面積"/>
        <xdr:cNvSpPr txBox="1"/>
      </xdr:nvSpPr>
      <xdr:spPr>
        <a:xfrm>
          <a:off x="8271587" y="17686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83838</xdr:rowOff>
    </xdr:from>
    <xdr:ext cx="469744" cy="259045"/>
    <xdr:sp macro="" textlink="">
      <xdr:nvSpPr>
        <xdr:cNvPr id="466" name="n_2aveValue【市民会館】&#10;一人当たり面積"/>
        <xdr:cNvSpPr txBox="1"/>
      </xdr:nvSpPr>
      <xdr:spPr>
        <a:xfrm>
          <a:off x="7509587" y="17686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106697</xdr:rowOff>
    </xdr:from>
    <xdr:ext cx="469744" cy="259045"/>
    <xdr:sp macro="" textlink="">
      <xdr:nvSpPr>
        <xdr:cNvPr id="467" name="n_3aveValue【市民会館】&#10;一人当たり面積"/>
        <xdr:cNvSpPr txBox="1"/>
      </xdr:nvSpPr>
      <xdr:spPr>
        <a:xfrm>
          <a:off x="6712027" y="17708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106697</xdr:rowOff>
    </xdr:from>
    <xdr:ext cx="469744" cy="259045"/>
    <xdr:sp macro="" textlink="">
      <xdr:nvSpPr>
        <xdr:cNvPr id="468" name="n_4aveValue【市民会館】&#10;一人当たり面積"/>
        <xdr:cNvSpPr txBox="1"/>
      </xdr:nvSpPr>
      <xdr:spPr>
        <a:xfrm>
          <a:off x="5937327" y="17708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102</xdr:row>
      <xdr:rowOff>52088</xdr:rowOff>
    </xdr:from>
    <xdr:ext cx="469744" cy="259045"/>
    <xdr:sp macro="" textlink="">
      <xdr:nvSpPr>
        <xdr:cNvPr id="469" name="n_1mainValue【市民会館】&#10;一人当たり面積"/>
        <xdr:cNvSpPr txBox="1"/>
      </xdr:nvSpPr>
      <xdr:spPr>
        <a:xfrm>
          <a:off x="8271587" y="17151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102</xdr:row>
      <xdr:rowOff>40657</xdr:rowOff>
    </xdr:from>
    <xdr:ext cx="469744" cy="259045"/>
    <xdr:sp macro="" textlink="">
      <xdr:nvSpPr>
        <xdr:cNvPr id="470" name="n_2mainValue【市民会館】&#10;一人当たり面積"/>
        <xdr:cNvSpPr txBox="1"/>
      </xdr:nvSpPr>
      <xdr:spPr>
        <a:xfrm>
          <a:off x="7509587" y="17139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102</xdr:row>
      <xdr:rowOff>46372</xdr:rowOff>
    </xdr:from>
    <xdr:ext cx="469744" cy="259045"/>
    <xdr:sp macro="" textlink="">
      <xdr:nvSpPr>
        <xdr:cNvPr id="471" name="n_3mainValue【市民会館】&#10;一人当たり面積"/>
        <xdr:cNvSpPr txBox="1"/>
      </xdr:nvSpPr>
      <xdr:spPr>
        <a:xfrm>
          <a:off x="6712027" y="17145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102</xdr:row>
      <xdr:rowOff>52088</xdr:rowOff>
    </xdr:from>
    <xdr:ext cx="469744" cy="259045"/>
    <xdr:sp macro="" textlink="">
      <xdr:nvSpPr>
        <xdr:cNvPr id="472" name="n_4mainValue【市民会館】&#10;一人当たり面積"/>
        <xdr:cNvSpPr txBox="1"/>
      </xdr:nvSpPr>
      <xdr:spPr>
        <a:xfrm>
          <a:off x="5937327" y="17151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73" name="正方形/長方形 472"/>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74" name="正方形/長方形 473"/>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75" name="正方形/長方形 474"/>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76" name="正方形/長方形 475"/>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77" name="正方形/長方形 476"/>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78" name="正方形/長方形 477"/>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79" name="正方形/長方形 478"/>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80" name="正方形/長方形 479"/>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81" name="テキスト ボックス 480"/>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82" name="直線コネクタ 481"/>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83" name="テキスト ボックス 482"/>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84" name="直線コネクタ 483"/>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85" name="テキスト ボックス 484"/>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86" name="直線コネクタ 485"/>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87" name="テキスト ボックス 486"/>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88" name="直線コネクタ 487"/>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89" name="テキスト ボックス 488"/>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90" name="直線コネクタ 489"/>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91" name="テキスト ボックス 490"/>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92" name="直線コネクタ 491"/>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93" name="テキスト ボックス 492"/>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94" name="直線コネクタ 493"/>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95" name="テキスト ボックス 494"/>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96" name="【一般廃棄物処理施設】&#10;有形固定資産減価償却率グラフ枠"/>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41</xdr:row>
      <xdr:rowOff>76200</xdr:rowOff>
    </xdr:to>
    <xdr:cxnSp macro="">
      <xdr:nvCxnSpPr>
        <xdr:cNvPr id="497" name="直線コネクタ 496"/>
        <xdr:cNvCxnSpPr/>
      </xdr:nvCxnSpPr>
      <xdr:spPr>
        <a:xfrm flipV="1">
          <a:off x="14375764" y="5589270"/>
          <a:ext cx="0" cy="1360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80027</xdr:rowOff>
    </xdr:from>
    <xdr:ext cx="405111" cy="259045"/>
    <xdr:sp macro="" textlink="">
      <xdr:nvSpPr>
        <xdr:cNvPr id="498" name="【一般廃棄物処理施設】&#10;有形固定資産減価償却率最小値テキスト"/>
        <xdr:cNvSpPr txBox="1"/>
      </xdr:nvSpPr>
      <xdr:spPr>
        <a:xfrm>
          <a:off x="14414500" y="6953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76200</xdr:rowOff>
    </xdr:from>
    <xdr:to>
      <xdr:col>86</xdr:col>
      <xdr:colOff>25400</xdr:colOff>
      <xdr:row>41</xdr:row>
      <xdr:rowOff>76200</xdr:rowOff>
    </xdr:to>
    <xdr:cxnSp macro="">
      <xdr:nvCxnSpPr>
        <xdr:cNvPr id="499" name="直線コネクタ 498"/>
        <xdr:cNvCxnSpPr/>
      </xdr:nvCxnSpPr>
      <xdr:spPr>
        <a:xfrm>
          <a:off x="14287500" y="69494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05111" cy="259045"/>
    <xdr:sp macro="" textlink="">
      <xdr:nvSpPr>
        <xdr:cNvPr id="500" name="【一般廃棄物処理施設】&#10;有形固定資産減価償却率最大値テキスト"/>
        <xdr:cNvSpPr txBox="1"/>
      </xdr:nvSpPr>
      <xdr:spPr>
        <a:xfrm>
          <a:off x="14414500" y="5368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501" name="直線コネクタ 500"/>
        <xdr:cNvCxnSpPr/>
      </xdr:nvCxnSpPr>
      <xdr:spPr>
        <a:xfrm>
          <a:off x="14287500" y="55892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99077</xdr:rowOff>
    </xdr:from>
    <xdr:ext cx="405111" cy="259045"/>
    <xdr:sp macro="" textlink="">
      <xdr:nvSpPr>
        <xdr:cNvPr id="502" name="【一般廃棄物処理施設】&#10;有形固定資産減価償却率平均値テキスト"/>
        <xdr:cNvSpPr txBox="1"/>
      </xdr:nvSpPr>
      <xdr:spPr>
        <a:xfrm>
          <a:off x="14414500" y="6301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120650</xdr:rowOff>
    </xdr:from>
    <xdr:to>
      <xdr:col>85</xdr:col>
      <xdr:colOff>177800</xdr:colOff>
      <xdr:row>38</xdr:row>
      <xdr:rowOff>50800</xdr:rowOff>
    </xdr:to>
    <xdr:sp macro="" textlink="">
      <xdr:nvSpPr>
        <xdr:cNvPr id="503" name="フローチャート: 判断 502"/>
        <xdr:cNvSpPr/>
      </xdr:nvSpPr>
      <xdr:spPr>
        <a:xfrm>
          <a:off x="14325600" y="632333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84455</xdr:rowOff>
    </xdr:from>
    <xdr:to>
      <xdr:col>81</xdr:col>
      <xdr:colOff>101600</xdr:colOff>
      <xdr:row>38</xdr:row>
      <xdr:rowOff>14605</xdr:rowOff>
    </xdr:to>
    <xdr:sp macro="" textlink="">
      <xdr:nvSpPr>
        <xdr:cNvPr id="504" name="フローチャート: 判断 503"/>
        <xdr:cNvSpPr/>
      </xdr:nvSpPr>
      <xdr:spPr>
        <a:xfrm>
          <a:off x="13578840" y="62871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59690</xdr:rowOff>
    </xdr:from>
    <xdr:to>
      <xdr:col>76</xdr:col>
      <xdr:colOff>165100</xdr:colOff>
      <xdr:row>37</xdr:row>
      <xdr:rowOff>161290</xdr:rowOff>
    </xdr:to>
    <xdr:sp macro="" textlink="">
      <xdr:nvSpPr>
        <xdr:cNvPr id="505" name="フローチャート: 判断 504"/>
        <xdr:cNvSpPr/>
      </xdr:nvSpPr>
      <xdr:spPr>
        <a:xfrm>
          <a:off x="12804140" y="626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46355</xdr:rowOff>
    </xdr:from>
    <xdr:to>
      <xdr:col>72</xdr:col>
      <xdr:colOff>38100</xdr:colOff>
      <xdr:row>37</xdr:row>
      <xdr:rowOff>147955</xdr:rowOff>
    </xdr:to>
    <xdr:sp macro="" textlink="">
      <xdr:nvSpPr>
        <xdr:cNvPr id="506" name="フローチャート: 判断 505"/>
        <xdr:cNvSpPr/>
      </xdr:nvSpPr>
      <xdr:spPr>
        <a:xfrm>
          <a:off x="12029440" y="624903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33020</xdr:rowOff>
    </xdr:from>
    <xdr:to>
      <xdr:col>67</xdr:col>
      <xdr:colOff>101600</xdr:colOff>
      <xdr:row>37</xdr:row>
      <xdr:rowOff>134620</xdr:rowOff>
    </xdr:to>
    <xdr:sp macro="" textlink="">
      <xdr:nvSpPr>
        <xdr:cNvPr id="507" name="フローチャート: 判断 506"/>
        <xdr:cNvSpPr/>
      </xdr:nvSpPr>
      <xdr:spPr>
        <a:xfrm>
          <a:off x="11231880" y="623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08" name="テキスト ボックス 507"/>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09" name="テキスト ボックス 508"/>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10" name="テキスト ボックス 509"/>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11" name="テキスト ボックス 510"/>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12" name="テキスト ボックス 511"/>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154940</xdr:rowOff>
    </xdr:from>
    <xdr:to>
      <xdr:col>85</xdr:col>
      <xdr:colOff>177800</xdr:colOff>
      <xdr:row>37</xdr:row>
      <xdr:rowOff>85090</xdr:rowOff>
    </xdr:to>
    <xdr:sp macro="" textlink="">
      <xdr:nvSpPr>
        <xdr:cNvPr id="513" name="楕円 512"/>
        <xdr:cNvSpPr/>
      </xdr:nvSpPr>
      <xdr:spPr>
        <a:xfrm>
          <a:off x="14325600" y="618998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6367</xdr:rowOff>
    </xdr:from>
    <xdr:ext cx="405111" cy="259045"/>
    <xdr:sp macro="" textlink="">
      <xdr:nvSpPr>
        <xdr:cNvPr id="514" name="【一般廃棄物処理施設】&#10;有形固定資産減価償却率該当値テキスト"/>
        <xdr:cNvSpPr txBox="1"/>
      </xdr:nvSpPr>
      <xdr:spPr>
        <a:xfrm>
          <a:off x="14414500" y="604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130175</xdr:rowOff>
    </xdr:from>
    <xdr:to>
      <xdr:col>81</xdr:col>
      <xdr:colOff>101600</xdr:colOff>
      <xdr:row>37</xdr:row>
      <xdr:rowOff>60325</xdr:rowOff>
    </xdr:to>
    <xdr:sp macro="" textlink="">
      <xdr:nvSpPr>
        <xdr:cNvPr id="515" name="楕円 514"/>
        <xdr:cNvSpPr/>
      </xdr:nvSpPr>
      <xdr:spPr>
        <a:xfrm>
          <a:off x="13578840" y="61652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9525</xdr:rowOff>
    </xdr:from>
    <xdr:to>
      <xdr:col>85</xdr:col>
      <xdr:colOff>127000</xdr:colOff>
      <xdr:row>37</xdr:row>
      <xdr:rowOff>34290</xdr:rowOff>
    </xdr:to>
    <xdr:cxnSp macro="">
      <xdr:nvCxnSpPr>
        <xdr:cNvPr id="516" name="直線コネクタ 515"/>
        <xdr:cNvCxnSpPr/>
      </xdr:nvCxnSpPr>
      <xdr:spPr>
        <a:xfrm>
          <a:off x="13629640" y="6212205"/>
          <a:ext cx="74676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126365</xdr:rowOff>
    </xdr:from>
    <xdr:to>
      <xdr:col>76</xdr:col>
      <xdr:colOff>165100</xdr:colOff>
      <xdr:row>37</xdr:row>
      <xdr:rowOff>56515</xdr:rowOff>
    </xdr:to>
    <xdr:sp macro="" textlink="">
      <xdr:nvSpPr>
        <xdr:cNvPr id="517" name="楕円 516"/>
        <xdr:cNvSpPr/>
      </xdr:nvSpPr>
      <xdr:spPr>
        <a:xfrm>
          <a:off x="12804140" y="61614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5715</xdr:rowOff>
    </xdr:from>
    <xdr:to>
      <xdr:col>81</xdr:col>
      <xdr:colOff>50800</xdr:colOff>
      <xdr:row>37</xdr:row>
      <xdr:rowOff>9525</xdr:rowOff>
    </xdr:to>
    <xdr:cxnSp macro="">
      <xdr:nvCxnSpPr>
        <xdr:cNvPr id="518" name="直線コネクタ 517"/>
        <xdr:cNvCxnSpPr/>
      </xdr:nvCxnSpPr>
      <xdr:spPr>
        <a:xfrm>
          <a:off x="12854940" y="6208395"/>
          <a:ext cx="7747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145415</xdr:rowOff>
    </xdr:from>
    <xdr:to>
      <xdr:col>72</xdr:col>
      <xdr:colOff>38100</xdr:colOff>
      <xdr:row>37</xdr:row>
      <xdr:rowOff>75565</xdr:rowOff>
    </xdr:to>
    <xdr:sp macro="" textlink="">
      <xdr:nvSpPr>
        <xdr:cNvPr id="519" name="楕円 518"/>
        <xdr:cNvSpPr/>
      </xdr:nvSpPr>
      <xdr:spPr>
        <a:xfrm>
          <a:off x="12029440" y="618045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5715</xdr:rowOff>
    </xdr:from>
    <xdr:to>
      <xdr:col>76</xdr:col>
      <xdr:colOff>114300</xdr:colOff>
      <xdr:row>37</xdr:row>
      <xdr:rowOff>24765</xdr:rowOff>
    </xdr:to>
    <xdr:cxnSp macro="">
      <xdr:nvCxnSpPr>
        <xdr:cNvPr id="520" name="直線コネクタ 519"/>
        <xdr:cNvCxnSpPr/>
      </xdr:nvCxnSpPr>
      <xdr:spPr>
        <a:xfrm flipV="1">
          <a:off x="12072620" y="6208395"/>
          <a:ext cx="78232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103505</xdr:rowOff>
    </xdr:from>
    <xdr:to>
      <xdr:col>67</xdr:col>
      <xdr:colOff>101600</xdr:colOff>
      <xdr:row>37</xdr:row>
      <xdr:rowOff>33655</xdr:rowOff>
    </xdr:to>
    <xdr:sp macro="" textlink="">
      <xdr:nvSpPr>
        <xdr:cNvPr id="521" name="楕円 520"/>
        <xdr:cNvSpPr/>
      </xdr:nvSpPr>
      <xdr:spPr>
        <a:xfrm>
          <a:off x="11231880" y="61385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154305</xdr:rowOff>
    </xdr:from>
    <xdr:to>
      <xdr:col>71</xdr:col>
      <xdr:colOff>177800</xdr:colOff>
      <xdr:row>37</xdr:row>
      <xdr:rowOff>24765</xdr:rowOff>
    </xdr:to>
    <xdr:cxnSp macro="">
      <xdr:nvCxnSpPr>
        <xdr:cNvPr id="522" name="直線コネクタ 521"/>
        <xdr:cNvCxnSpPr/>
      </xdr:nvCxnSpPr>
      <xdr:spPr>
        <a:xfrm>
          <a:off x="11282680" y="6189345"/>
          <a:ext cx="78994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5732</xdr:rowOff>
    </xdr:from>
    <xdr:ext cx="405111" cy="259045"/>
    <xdr:sp macro="" textlink="">
      <xdr:nvSpPr>
        <xdr:cNvPr id="523" name="n_1aveValue【一般廃棄物処理施設】&#10;有形固定資産減価償却率"/>
        <xdr:cNvSpPr txBox="1"/>
      </xdr:nvSpPr>
      <xdr:spPr>
        <a:xfrm>
          <a:off x="13437244" y="6376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152417</xdr:rowOff>
    </xdr:from>
    <xdr:ext cx="405111" cy="259045"/>
    <xdr:sp macro="" textlink="">
      <xdr:nvSpPr>
        <xdr:cNvPr id="524" name="n_2aveValue【一般廃棄物処理施設】&#10;有形固定資産減価償却率"/>
        <xdr:cNvSpPr txBox="1"/>
      </xdr:nvSpPr>
      <xdr:spPr>
        <a:xfrm>
          <a:off x="12675244" y="6355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139082</xdr:rowOff>
    </xdr:from>
    <xdr:ext cx="405111" cy="259045"/>
    <xdr:sp macro="" textlink="">
      <xdr:nvSpPr>
        <xdr:cNvPr id="525" name="n_3aveValue【一般廃棄物処理施設】&#10;有形固定資産減価償却率"/>
        <xdr:cNvSpPr txBox="1"/>
      </xdr:nvSpPr>
      <xdr:spPr>
        <a:xfrm>
          <a:off x="11900544" y="6341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125747</xdr:rowOff>
    </xdr:from>
    <xdr:ext cx="405111" cy="259045"/>
    <xdr:sp macro="" textlink="">
      <xdr:nvSpPr>
        <xdr:cNvPr id="526" name="n_4aveValue【一般廃棄物処理施設】&#10;有形固定資産減価償却率"/>
        <xdr:cNvSpPr txBox="1"/>
      </xdr:nvSpPr>
      <xdr:spPr>
        <a:xfrm>
          <a:off x="11102984" y="6328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76852</xdr:rowOff>
    </xdr:from>
    <xdr:ext cx="405111" cy="259045"/>
    <xdr:sp macro="" textlink="">
      <xdr:nvSpPr>
        <xdr:cNvPr id="527" name="n_1mainValue【一般廃棄物処理施設】&#10;有形固定資産減価償却率"/>
        <xdr:cNvSpPr txBox="1"/>
      </xdr:nvSpPr>
      <xdr:spPr>
        <a:xfrm>
          <a:off x="13437244" y="594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73042</xdr:rowOff>
    </xdr:from>
    <xdr:ext cx="405111" cy="259045"/>
    <xdr:sp macro="" textlink="">
      <xdr:nvSpPr>
        <xdr:cNvPr id="528" name="n_2mainValue【一般廃棄物処理施設】&#10;有形固定資産減価償却率"/>
        <xdr:cNvSpPr txBox="1"/>
      </xdr:nvSpPr>
      <xdr:spPr>
        <a:xfrm>
          <a:off x="12675244" y="5940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92092</xdr:rowOff>
    </xdr:from>
    <xdr:ext cx="405111" cy="259045"/>
    <xdr:sp macro="" textlink="">
      <xdr:nvSpPr>
        <xdr:cNvPr id="529" name="n_3mainValue【一般廃棄物処理施設】&#10;有形固定資産減価償却率"/>
        <xdr:cNvSpPr txBox="1"/>
      </xdr:nvSpPr>
      <xdr:spPr>
        <a:xfrm>
          <a:off x="11900544" y="5959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50182</xdr:rowOff>
    </xdr:from>
    <xdr:ext cx="405111" cy="259045"/>
    <xdr:sp macro="" textlink="">
      <xdr:nvSpPr>
        <xdr:cNvPr id="530" name="n_4mainValue【一般廃棄物処理施設】&#10;有形固定資産減価償却率"/>
        <xdr:cNvSpPr txBox="1"/>
      </xdr:nvSpPr>
      <xdr:spPr>
        <a:xfrm>
          <a:off x="11102984" y="591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31" name="正方形/長方形 530"/>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32" name="正方形/長方形 531"/>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33" name="正方形/長方形 532"/>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34" name="正方形/長方形 533"/>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35" name="正方形/長方形 534"/>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36" name="正方形/長方形 535"/>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37" name="正方形/長方形 536"/>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38" name="正方形/長方形 537"/>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39" name="テキスト ボックス 538"/>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40" name="直線コネクタ 539"/>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41" name="直線コネクタ 540"/>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42" name="テキスト ボックス 541"/>
        <xdr:cNvSpPr txBox="1"/>
      </xdr:nvSpPr>
      <xdr:spPr>
        <a:xfrm>
          <a:off x="15890374" y="694056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43" name="直線コネクタ 542"/>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44" name="テキスト ボックス 543"/>
        <xdr:cNvSpPr txBox="1"/>
      </xdr:nvSpPr>
      <xdr:spPr>
        <a:xfrm>
          <a:off x="15630721" y="65671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45" name="直線コネクタ 544"/>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46" name="テキスト ボックス 545"/>
        <xdr:cNvSpPr txBox="1"/>
      </xdr:nvSpPr>
      <xdr:spPr>
        <a:xfrm>
          <a:off x="15589461" y="61976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47" name="直線コネクタ 546"/>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48" name="テキスト ボックス 547"/>
        <xdr:cNvSpPr txBox="1"/>
      </xdr:nvSpPr>
      <xdr:spPr>
        <a:xfrm>
          <a:off x="15589461" y="58242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49" name="直線コネクタ 548"/>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50" name="テキスト ボックス 549"/>
        <xdr:cNvSpPr txBox="1"/>
      </xdr:nvSpPr>
      <xdr:spPr>
        <a:xfrm>
          <a:off x="15589461" y="54508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51" name="直線コネクタ 550"/>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52" name="テキスト ボックス 551"/>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53" name="【一般廃棄物処理施設】&#10;一人当たり有形固定資産（償却資産）額グラフ枠"/>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44188</xdr:rowOff>
    </xdr:from>
    <xdr:to>
      <xdr:col>116</xdr:col>
      <xdr:colOff>62864</xdr:colOff>
      <xdr:row>42</xdr:row>
      <xdr:rowOff>17290</xdr:rowOff>
    </xdr:to>
    <xdr:cxnSp macro="">
      <xdr:nvCxnSpPr>
        <xdr:cNvPr id="554" name="直線コネクタ 553"/>
        <xdr:cNvCxnSpPr/>
      </xdr:nvCxnSpPr>
      <xdr:spPr>
        <a:xfrm flipV="1">
          <a:off x="19509104" y="5576308"/>
          <a:ext cx="0" cy="1481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21117</xdr:rowOff>
    </xdr:from>
    <xdr:ext cx="469744" cy="259045"/>
    <xdr:sp macro="" textlink="">
      <xdr:nvSpPr>
        <xdr:cNvPr id="555" name="【一般廃棄物処理施設】&#10;一人当たり有形固定資産（償却資産）額最小値テキスト"/>
        <xdr:cNvSpPr txBox="1"/>
      </xdr:nvSpPr>
      <xdr:spPr>
        <a:xfrm>
          <a:off x="19547840" y="7061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17290</xdr:rowOff>
    </xdr:from>
    <xdr:to>
      <xdr:col>116</xdr:col>
      <xdr:colOff>152400</xdr:colOff>
      <xdr:row>42</xdr:row>
      <xdr:rowOff>17290</xdr:rowOff>
    </xdr:to>
    <xdr:cxnSp macro="">
      <xdr:nvCxnSpPr>
        <xdr:cNvPr id="556" name="直線コネクタ 555"/>
        <xdr:cNvCxnSpPr/>
      </xdr:nvCxnSpPr>
      <xdr:spPr>
        <a:xfrm>
          <a:off x="19443700" y="70581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162315</xdr:rowOff>
    </xdr:from>
    <xdr:ext cx="599010" cy="259045"/>
    <xdr:sp macro="" textlink="">
      <xdr:nvSpPr>
        <xdr:cNvPr id="557" name="【一般廃棄物処理施設】&#10;一人当たり有形固定資産（償却資産）額最大値テキスト"/>
        <xdr:cNvSpPr txBox="1"/>
      </xdr:nvSpPr>
      <xdr:spPr>
        <a:xfrm>
          <a:off x="19547840" y="5359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44188</xdr:rowOff>
    </xdr:from>
    <xdr:to>
      <xdr:col>116</xdr:col>
      <xdr:colOff>152400</xdr:colOff>
      <xdr:row>33</xdr:row>
      <xdr:rowOff>44188</xdr:rowOff>
    </xdr:to>
    <xdr:cxnSp macro="">
      <xdr:nvCxnSpPr>
        <xdr:cNvPr id="558" name="直線コネクタ 557"/>
        <xdr:cNvCxnSpPr/>
      </xdr:nvCxnSpPr>
      <xdr:spPr>
        <a:xfrm>
          <a:off x="19443700" y="55763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106784</xdr:rowOff>
    </xdr:from>
    <xdr:ext cx="534377" cy="259045"/>
    <xdr:sp macro="" textlink="">
      <xdr:nvSpPr>
        <xdr:cNvPr id="559" name="【一般廃棄物処理施設】&#10;一人当たり有形固定資産（償却資産）額平均値テキスト"/>
        <xdr:cNvSpPr txBox="1"/>
      </xdr:nvSpPr>
      <xdr:spPr>
        <a:xfrm>
          <a:off x="19547840" y="63094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83907</xdr:rowOff>
    </xdr:from>
    <xdr:to>
      <xdr:col>116</xdr:col>
      <xdr:colOff>114300</xdr:colOff>
      <xdr:row>39</xdr:row>
      <xdr:rowOff>14057</xdr:rowOff>
    </xdr:to>
    <xdr:sp macro="" textlink="">
      <xdr:nvSpPr>
        <xdr:cNvPr id="560" name="フローチャート: 判断 559"/>
        <xdr:cNvSpPr/>
      </xdr:nvSpPr>
      <xdr:spPr>
        <a:xfrm>
          <a:off x="19458940" y="645422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96220</xdr:rowOff>
    </xdr:from>
    <xdr:to>
      <xdr:col>112</xdr:col>
      <xdr:colOff>38100</xdr:colOff>
      <xdr:row>39</xdr:row>
      <xdr:rowOff>26370</xdr:rowOff>
    </xdr:to>
    <xdr:sp macro="" textlink="">
      <xdr:nvSpPr>
        <xdr:cNvPr id="561" name="フローチャート: 判断 560"/>
        <xdr:cNvSpPr/>
      </xdr:nvSpPr>
      <xdr:spPr>
        <a:xfrm>
          <a:off x="18735040" y="64665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110599</xdr:rowOff>
    </xdr:from>
    <xdr:to>
      <xdr:col>107</xdr:col>
      <xdr:colOff>101600</xdr:colOff>
      <xdr:row>39</xdr:row>
      <xdr:rowOff>40749</xdr:rowOff>
    </xdr:to>
    <xdr:sp macro="" textlink="">
      <xdr:nvSpPr>
        <xdr:cNvPr id="562" name="フローチャート: 判断 561"/>
        <xdr:cNvSpPr/>
      </xdr:nvSpPr>
      <xdr:spPr>
        <a:xfrm>
          <a:off x="17937480" y="648091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129801</xdr:rowOff>
    </xdr:from>
    <xdr:to>
      <xdr:col>102</xdr:col>
      <xdr:colOff>165100</xdr:colOff>
      <xdr:row>39</xdr:row>
      <xdr:rowOff>59951</xdr:rowOff>
    </xdr:to>
    <xdr:sp macro="" textlink="">
      <xdr:nvSpPr>
        <xdr:cNvPr id="563" name="フローチャート: 判断 562"/>
        <xdr:cNvSpPr/>
      </xdr:nvSpPr>
      <xdr:spPr>
        <a:xfrm>
          <a:off x="17162780" y="650012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143404</xdr:rowOff>
    </xdr:from>
    <xdr:to>
      <xdr:col>98</xdr:col>
      <xdr:colOff>38100</xdr:colOff>
      <xdr:row>39</xdr:row>
      <xdr:rowOff>73554</xdr:rowOff>
    </xdr:to>
    <xdr:sp macro="" textlink="">
      <xdr:nvSpPr>
        <xdr:cNvPr id="564" name="フローチャート: 判断 563"/>
        <xdr:cNvSpPr/>
      </xdr:nvSpPr>
      <xdr:spPr>
        <a:xfrm>
          <a:off x="16388080" y="651372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65" name="テキスト ボックス 564"/>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66" name="テキスト ボックス 565"/>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67" name="テキスト ボックス 566"/>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68" name="テキスト ボックス 567"/>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69" name="テキスト ボックス 568"/>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22748</xdr:rowOff>
    </xdr:from>
    <xdr:to>
      <xdr:col>116</xdr:col>
      <xdr:colOff>114300</xdr:colOff>
      <xdr:row>39</xdr:row>
      <xdr:rowOff>124348</xdr:rowOff>
    </xdr:to>
    <xdr:sp macro="" textlink="">
      <xdr:nvSpPr>
        <xdr:cNvPr id="570" name="楕円 569"/>
        <xdr:cNvSpPr/>
      </xdr:nvSpPr>
      <xdr:spPr>
        <a:xfrm>
          <a:off x="19458940" y="6560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1175</xdr:rowOff>
    </xdr:from>
    <xdr:ext cx="534377" cy="259045"/>
    <xdr:sp macro="" textlink="">
      <xdr:nvSpPr>
        <xdr:cNvPr id="571" name="【一般廃棄物処理施設】&#10;一人当たり有形固定資産（償却資産）額該当値テキスト"/>
        <xdr:cNvSpPr txBox="1"/>
      </xdr:nvSpPr>
      <xdr:spPr>
        <a:xfrm>
          <a:off x="19547840" y="6539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31748</xdr:rowOff>
    </xdr:from>
    <xdr:to>
      <xdr:col>112</xdr:col>
      <xdr:colOff>38100</xdr:colOff>
      <xdr:row>39</xdr:row>
      <xdr:rowOff>133348</xdr:rowOff>
    </xdr:to>
    <xdr:sp macro="" textlink="">
      <xdr:nvSpPr>
        <xdr:cNvPr id="572" name="楕円 571"/>
        <xdr:cNvSpPr/>
      </xdr:nvSpPr>
      <xdr:spPr>
        <a:xfrm>
          <a:off x="18735040" y="656970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73548</xdr:rowOff>
    </xdr:from>
    <xdr:to>
      <xdr:col>116</xdr:col>
      <xdr:colOff>63500</xdr:colOff>
      <xdr:row>39</xdr:row>
      <xdr:rowOff>82548</xdr:rowOff>
    </xdr:to>
    <xdr:cxnSp macro="">
      <xdr:nvCxnSpPr>
        <xdr:cNvPr id="573" name="直線コネクタ 572"/>
        <xdr:cNvCxnSpPr/>
      </xdr:nvCxnSpPr>
      <xdr:spPr>
        <a:xfrm flipV="1">
          <a:off x="18778220" y="6611508"/>
          <a:ext cx="731520" cy="9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48908</xdr:rowOff>
    </xdr:from>
    <xdr:to>
      <xdr:col>107</xdr:col>
      <xdr:colOff>101600</xdr:colOff>
      <xdr:row>39</xdr:row>
      <xdr:rowOff>150508</xdr:rowOff>
    </xdr:to>
    <xdr:sp macro="" textlink="">
      <xdr:nvSpPr>
        <xdr:cNvPr id="574" name="楕円 573"/>
        <xdr:cNvSpPr/>
      </xdr:nvSpPr>
      <xdr:spPr>
        <a:xfrm>
          <a:off x="17937480" y="6586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82548</xdr:rowOff>
    </xdr:from>
    <xdr:to>
      <xdr:col>111</xdr:col>
      <xdr:colOff>177800</xdr:colOff>
      <xdr:row>39</xdr:row>
      <xdr:rowOff>99708</xdr:rowOff>
    </xdr:to>
    <xdr:cxnSp macro="">
      <xdr:nvCxnSpPr>
        <xdr:cNvPr id="575" name="直線コネクタ 574"/>
        <xdr:cNvCxnSpPr/>
      </xdr:nvCxnSpPr>
      <xdr:spPr>
        <a:xfrm flipV="1">
          <a:off x="17988280" y="6620508"/>
          <a:ext cx="789940" cy="1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95489</xdr:rowOff>
    </xdr:from>
    <xdr:to>
      <xdr:col>102</xdr:col>
      <xdr:colOff>165100</xdr:colOff>
      <xdr:row>40</xdr:row>
      <xdr:rowOff>25639</xdr:rowOff>
    </xdr:to>
    <xdr:sp macro="" textlink="">
      <xdr:nvSpPr>
        <xdr:cNvPr id="576" name="楕円 575"/>
        <xdr:cNvSpPr/>
      </xdr:nvSpPr>
      <xdr:spPr>
        <a:xfrm>
          <a:off x="17162780" y="663344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99708</xdr:rowOff>
    </xdr:from>
    <xdr:to>
      <xdr:col>107</xdr:col>
      <xdr:colOff>50800</xdr:colOff>
      <xdr:row>39</xdr:row>
      <xdr:rowOff>146289</xdr:rowOff>
    </xdr:to>
    <xdr:cxnSp macro="">
      <xdr:nvCxnSpPr>
        <xdr:cNvPr id="577" name="直線コネクタ 576"/>
        <xdr:cNvCxnSpPr/>
      </xdr:nvCxnSpPr>
      <xdr:spPr>
        <a:xfrm flipV="1">
          <a:off x="17213580" y="6637668"/>
          <a:ext cx="774700" cy="46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95725</xdr:rowOff>
    </xdr:from>
    <xdr:to>
      <xdr:col>98</xdr:col>
      <xdr:colOff>38100</xdr:colOff>
      <xdr:row>40</xdr:row>
      <xdr:rowOff>25875</xdr:rowOff>
    </xdr:to>
    <xdr:sp macro="" textlink="">
      <xdr:nvSpPr>
        <xdr:cNvPr id="578" name="楕円 577"/>
        <xdr:cNvSpPr/>
      </xdr:nvSpPr>
      <xdr:spPr>
        <a:xfrm>
          <a:off x="16388080" y="663368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146289</xdr:rowOff>
    </xdr:from>
    <xdr:to>
      <xdr:col>102</xdr:col>
      <xdr:colOff>114300</xdr:colOff>
      <xdr:row>39</xdr:row>
      <xdr:rowOff>146525</xdr:rowOff>
    </xdr:to>
    <xdr:cxnSp macro="">
      <xdr:nvCxnSpPr>
        <xdr:cNvPr id="579" name="直線コネクタ 578"/>
        <xdr:cNvCxnSpPr/>
      </xdr:nvCxnSpPr>
      <xdr:spPr>
        <a:xfrm flipV="1">
          <a:off x="16431260" y="6684249"/>
          <a:ext cx="782320" cy="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42897</xdr:rowOff>
    </xdr:from>
    <xdr:ext cx="534377" cy="259045"/>
    <xdr:sp macro="" textlink="">
      <xdr:nvSpPr>
        <xdr:cNvPr id="580" name="n_1aveValue【一般廃棄物処理施設】&#10;一人当たり有形固定資産（償却資産）額"/>
        <xdr:cNvSpPr txBox="1"/>
      </xdr:nvSpPr>
      <xdr:spPr>
        <a:xfrm>
          <a:off x="18528811" y="6245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57276</xdr:rowOff>
    </xdr:from>
    <xdr:ext cx="534377" cy="259045"/>
    <xdr:sp macro="" textlink="">
      <xdr:nvSpPr>
        <xdr:cNvPr id="581" name="n_2aveValue【一般廃棄物処理施設】&#10;一人当たり有形固定資産（償却資産）額"/>
        <xdr:cNvSpPr txBox="1"/>
      </xdr:nvSpPr>
      <xdr:spPr>
        <a:xfrm>
          <a:off x="17766811" y="6259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76479</xdr:rowOff>
    </xdr:from>
    <xdr:ext cx="534377" cy="259045"/>
    <xdr:sp macro="" textlink="">
      <xdr:nvSpPr>
        <xdr:cNvPr id="582" name="n_3aveValue【一般廃棄物処理施設】&#10;一人当たり有形固定資産（償却資産）額"/>
        <xdr:cNvSpPr txBox="1"/>
      </xdr:nvSpPr>
      <xdr:spPr>
        <a:xfrm>
          <a:off x="16969251" y="6279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90080</xdr:rowOff>
    </xdr:from>
    <xdr:ext cx="534377" cy="259045"/>
    <xdr:sp macro="" textlink="">
      <xdr:nvSpPr>
        <xdr:cNvPr id="583" name="n_4aveValue【一般廃棄物処理施設】&#10;一人当たり有形固定資産（償却資産）額"/>
        <xdr:cNvSpPr txBox="1"/>
      </xdr:nvSpPr>
      <xdr:spPr>
        <a:xfrm>
          <a:off x="16194551" y="6292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39</xdr:row>
      <xdr:rowOff>124475</xdr:rowOff>
    </xdr:from>
    <xdr:ext cx="534377" cy="259045"/>
    <xdr:sp macro="" textlink="">
      <xdr:nvSpPr>
        <xdr:cNvPr id="584" name="n_1mainValue【一般廃棄物処理施設】&#10;一人当たり有形固定資産（償却資産）額"/>
        <xdr:cNvSpPr txBox="1"/>
      </xdr:nvSpPr>
      <xdr:spPr>
        <a:xfrm>
          <a:off x="18528811" y="6662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141635</xdr:rowOff>
    </xdr:from>
    <xdr:ext cx="534377" cy="259045"/>
    <xdr:sp macro="" textlink="">
      <xdr:nvSpPr>
        <xdr:cNvPr id="585" name="n_2mainValue【一般廃棄物処理施設】&#10;一人当たり有形固定資産（償却資産）額"/>
        <xdr:cNvSpPr txBox="1"/>
      </xdr:nvSpPr>
      <xdr:spPr>
        <a:xfrm>
          <a:off x="17766811" y="6679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16766</xdr:rowOff>
    </xdr:from>
    <xdr:ext cx="534377" cy="259045"/>
    <xdr:sp macro="" textlink="">
      <xdr:nvSpPr>
        <xdr:cNvPr id="586" name="n_3mainValue【一般廃棄物処理施設】&#10;一人当たり有形固定資産（償却資産）額"/>
        <xdr:cNvSpPr txBox="1"/>
      </xdr:nvSpPr>
      <xdr:spPr>
        <a:xfrm>
          <a:off x="16969251" y="6722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17002</xdr:rowOff>
    </xdr:from>
    <xdr:ext cx="534377" cy="259045"/>
    <xdr:sp macro="" textlink="">
      <xdr:nvSpPr>
        <xdr:cNvPr id="587" name="n_4mainValue【一般廃棄物処理施設】&#10;一人当たり有形固定資産（償却資産）額"/>
        <xdr:cNvSpPr txBox="1"/>
      </xdr:nvSpPr>
      <xdr:spPr>
        <a:xfrm>
          <a:off x="16194551" y="6722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88" name="正方形/長方形 587"/>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89" name="正方形/長方形 588"/>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90" name="正方形/長方形 589"/>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91" name="正方形/長方形 590"/>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92" name="正方形/長方形 591"/>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93" name="正方形/長方形 592"/>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94" name="正方形/長方形 593"/>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95" name="正方形/長方形 594"/>
        <xdr:cNvSpPr/>
      </xdr:nvSpPr>
      <xdr:spPr>
        <a:xfrm>
          <a:off x="10960100" y="894207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596" name="正方形/長方形 595"/>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97" name="正方形/長方形 596"/>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98" name="正方形/長方形 597"/>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99" name="正方形/長方形 598"/>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00" name="正方形/長方形 599"/>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01" name="正方形/長方形 600"/>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02" name="正方形/長方形 601"/>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03" name="正方形/長方形 602"/>
        <xdr:cNvSpPr/>
      </xdr:nvSpPr>
      <xdr:spPr>
        <a:xfrm>
          <a:off x="16093440" y="894207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604" name="正方形/長方形 603"/>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05" name="正方形/長方形 604"/>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06" name="正方形/長方形 605"/>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07" name="正方形/長方形 606"/>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08" name="正方形/長方形 607"/>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09" name="正方形/長方形 608"/>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10" name="正方形/長方形 609"/>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11" name="正方形/長方形 610"/>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12" name="テキスト ボックス 611"/>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13" name="直線コネクタ 612"/>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14" name="テキスト ボックス 613"/>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15" name="直線コネクタ 614"/>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16" name="テキスト ボックス 615"/>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17" name="直線コネクタ 616"/>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18" name="テキスト ボックス 617"/>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19" name="直線コネクタ 618"/>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20" name="テキスト ボックス 619"/>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21" name="直線コネクタ 620"/>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22" name="テキスト ボックス 621"/>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23" name="直線コネクタ 622"/>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24" name="テキスト ボックス 623"/>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25" name="直線コネクタ 624"/>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26" name="テキスト ボックス 625"/>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27" name="【消防施設】&#10;有形固定資産減価償却率グラフ枠"/>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34289</xdr:rowOff>
    </xdr:from>
    <xdr:to>
      <xdr:col>85</xdr:col>
      <xdr:colOff>126364</xdr:colOff>
      <xdr:row>85</xdr:row>
      <xdr:rowOff>13336</xdr:rowOff>
    </xdr:to>
    <xdr:cxnSp macro="">
      <xdr:nvCxnSpPr>
        <xdr:cNvPr id="628" name="直線コネクタ 627"/>
        <xdr:cNvCxnSpPr/>
      </xdr:nvCxnSpPr>
      <xdr:spPr>
        <a:xfrm flipV="1">
          <a:off x="14375764" y="13277849"/>
          <a:ext cx="0" cy="984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17163</xdr:rowOff>
    </xdr:from>
    <xdr:ext cx="405111" cy="259045"/>
    <xdr:sp macro="" textlink="">
      <xdr:nvSpPr>
        <xdr:cNvPr id="629" name="【消防施設】&#10;有形固定資産減価償却率最小値テキスト"/>
        <xdr:cNvSpPr txBox="1"/>
      </xdr:nvSpPr>
      <xdr:spPr>
        <a:xfrm>
          <a:off x="14414500" y="14266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13336</xdr:rowOff>
    </xdr:from>
    <xdr:to>
      <xdr:col>86</xdr:col>
      <xdr:colOff>25400</xdr:colOff>
      <xdr:row>85</xdr:row>
      <xdr:rowOff>13336</xdr:rowOff>
    </xdr:to>
    <xdr:cxnSp macro="">
      <xdr:nvCxnSpPr>
        <xdr:cNvPr id="630" name="直線コネクタ 629"/>
        <xdr:cNvCxnSpPr/>
      </xdr:nvCxnSpPr>
      <xdr:spPr>
        <a:xfrm>
          <a:off x="14287500" y="1426273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152416</xdr:rowOff>
    </xdr:from>
    <xdr:ext cx="405111" cy="259045"/>
    <xdr:sp macro="" textlink="">
      <xdr:nvSpPr>
        <xdr:cNvPr id="631" name="【消防施設】&#10;有形固定資産減価償却率最大値テキスト"/>
        <xdr:cNvSpPr txBox="1"/>
      </xdr:nvSpPr>
      <xdr:spPr>
        <a:xfrm>
          <a:off x="14414500" y="13060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34289</xdr:rowOff>
    </xdr:from>
    <xdr:to>
      <xdr:col>86</xdr:col>
      <xdr:colOff>25400</xdr:colOff>
      <xdr:row>79</xdr:row>
      <xdr:rowOff>34289</xdr:rowOff>
    </xdr:to>
    <xdr:cxnSp macro="">
      <xdr:nvCxnSpPr>
        <xdr:cNvPr id="632" name="直線コネクタ 631"/>
        <xdr:cNvCxnSpPr/>
      </xdr:nvCxnSpPr>
      <xdr:spPr>
        <a:xfrm>
          <a:off x="14287500" y="1327784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118127</xdr:rowOff>
    </xdr:from>
    <xdr:ext cx="405111" cy="259045"/>
    <xdr:sp macro="" textlink="">
      <xdr:nvSpPr>
        <xdr:cNvPr id="633" name="【消防施設】&#10;有形固定資産減価償却率平均値テキスト"/>
        <xdr:cNvSpPr txBox="1"/>
      </xdr:nvSpPr>
      <xdr:spPr>
        <a:xfrm>
          <a:off x="14414500" y="136969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139700</xdr:rowOff>
    </xdr:from>
    <xdr:to>
      <xdr:col>85</xdr:col>
      <xdr:colOff>177800</xdr:colOff>
      <xdr:row>82</xdr:row>
      <xdr:rowOff>69850</xdr:rowOff>
    </xdr:to>
    <xdr:sp macro="" textlink="">
      <xdr:nvSpPr>
        <xdr:cNvPr id="634" name="フローチャート: 判断 633"/>
        <xdr:cNvSpPr/>
      </xdr:nvSpPr>
      <xdr:spPr>
        <a:xfrm>
          <a:off x="14325600" y="1371854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122555</xdr:rowOff>
    </xdr:from>
    <xdr:to>
      <xdr:col>81</xdr:col>
      <xdr:colOff>101600</xdr:colOff>
      <xdr:row>82</xdr:row>
      <xdr:rowOff>52705</xdr:rowOff>
    </xdr:to>
    <xdr:sp macro="" textlink="">
      <xdr:nvSpPr>
        <xdr:cNvPr id="635" name="フローチャート: 判断 634"/>
        <xdr:cNvSpPr/>
      </xdr:nvSpPr>
      <xdr:spPr>
        <a:xfrm>
          <a:off x="13578840" y="137013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109220</xdr:rowOff>
    </xdr:from>
    <xdr:to>
      <xdr:col>76</xdr:col>
      <xdr:colOff>165100</xdr:colOff>
      <xdr:row>82</xdr:row>
      <xdr:rowOff>39370</xdr:rowOff>
    </xdr:to>
    <xdr:sp macro="" textlink="">
      <xdr:nvSpPr>
        <xdr:cNvPr id="636" name="フローチャート: 判断 635"/>
        <xdr:cNvSpPr/>
      </xdr:nvSpPr>
      <xdr:spPr>
        <a:xfrm>
          <a:off x="12804140" y="136880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86361</xdr:rowOff>
    </xdr:from>
    <xdr:to>
      <xdr:col>72</xdr:col>
      <xdr:colOff>38100</xdr:colOff>
      <xdr:row>82</xdr:row>
      <xdr:rowOff>16511</xdr:rowOff>
    </xdr:to>
    <xdr:sp macro="" textlink="">
      <xdr:nvSpPr>
        <xdr:cNvPr id="637" name="フローチャート: 判断 636"/>
        <xdr:cNvSpPr/>
      </xdr:nvSpPr>
      <xdr:spPr>
        <a:xfrm>
          <a:off x="12029440" y="1366520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65405</xdr:rowOff>
    </xdr:from>
    <xdr:to>
      <xdr:col>67</xdr:col>
      <xdr:colOff>101600</xdr:colOff>
      <xdr:row>81</xdr:row>
      <xdr:rowOff>167005</xdr:rowOff>
    </xdr:to>
    <xdr:sp macro="" textlink="">
      <xdr:nvSpPr>
        <xdr:cNvPr id="638" name="フローチャート: 判断 637"/>
        <xdr:cNvSpPr/>
      </xdr:nvSpPr>
      <xdr:spPr>
        <a:xfrm>
          <a:off x="11231880" y="13644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39" name="テキスト ボックス 638"/>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40" name="テキスト ボックス 639"/>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41" name="テキスト ボックス 640"/>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42" name="テキスト ボックス 641"/>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43" name="テキスト ボックス 642"/>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111125</xdr:rowOff>
    </xdr:from>
    <xdr:to>
      <xdr:col>85</xdr:col>
      <xdr:colOff>177800</xdr:colOff>
      <xdr:row>82</xdr:row>
      <xdr:rowOff>41275</xdr:rowOff>
    </xdr:to>
    <xdr:sp macro="" textlink="">
      <xdr:nvSpPr>
        <xdr:cNvPr id="644" name="楕円 643"/>
        <xdr:cNvSpPr/>
      </xdr:nvSpPr>
      <xdr:spPr>
        <a:xfrm>
          <a:off x="14325600" y="1368996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134002</xdr:rowOff>
    </xdr:from>
    <xdr:ext cx="405111" cy="259045"/>
    <xdr:sp macro="" textlink="">
      <xdr:nvSpPr>
        <xdr:cNvPr id="645" name="【消防施設】&#10;有形固定資産減価償却率該当値テキスト"/>
        <xdr:cNvSpPr txBox="1"/>
      </xdr:nvSpPr>
      <xdr:spPr>
        <a:xfrm>
          <a:off x="14414500" y="1354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86361</xdr:rowOff>
    </xdr:from>
    <xdr:to>
      <xdr:col>81</xdr:col>
      <xdr:colOff>101600</xdr:colOff>
      <xdr:row>82</xdr:row>
      <xdr:rowOff>16511</xdr:rowOff>
    </xdr:to>
    <xdr:sp macro="" textlink="">
      <xdr:nvSpPr>
        <xdr:cNvPr id="646" name="楕円 645"/>
        <xdr:cNvSpPr/>
      </xdr:nvSpPr>
      <xdr:spPr>
        <a:xfrm>
          <a:off x="13578840" y="1366520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137161</xdr:rowOff>
    </xdr:from>
    <xdr:to>
      <xdr:col>85</xdr:col>
      <xdr:colOff>127000</xdr:colOff>
      <xdr:row>81</xdr:row>
      <xdr:rowOff>161925</xdr:rowOff>
    </xdr:to>
    <xdr:cxnSp macro="">
      <xdr:nvCxnSpPr>
        <xdr:cNvPr id="647" name="直線コネクタ 646"/>
        <xdr:cNvCxnSpPr/>
      </xdr:nvCxnSpPr>
      <xdr:spPr>
        <a:xfrm>
          <a:off x="13629640" y="13716001"/>
          <a:ext cx="74676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82550</xdr:rowOff>
    </xdr:from>
    <xdr:to>
      <xdr:col>76</xdr:col>
      <xdr:colOff>165100</xdr:colOff>
      <xdr:row>82</xdr:row>
      <xdr:rowOff>12700</xdr:rowOff>
    </xdr:to>
    <xdr:sp macro="" textlink="">
      <xdr:nvSpPr>
        <xdr:cNvPr id="648" name="楕円 647"/>
        <xdr:cNvSpPr/>
      </xdr:nvSpPr>
      <xdr:spPr>
        <a:xfrm>
          <a:off x="12804140" y="136613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133350</xdr:rowOff>
    </xdr:from>
    <xdr:to>
      <xdr:col>81</xdr:col>
      <xdr:colOff>50800</xdr:colOff>
      <xdr:row>81</xdr:row>
      <xdr:rowOff>137161</xdr:rowOff>
    </xdr:to>
    <xdr:cxnSp macro="">
      <xdr:nvCxnSpPr>
        <xdr:cNvPr id="649" name="直線コネクタ 648"/>
        <xdr:cNvCxnSpPr/>
      </xdr:nvCxnSpPr>
      <xdr:spPr>
        <a:xfrm>
          <a:off x="12854940" y="13712190"/>
          <a:ext cx="7747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101600</xdr:rowOff>
    </xdr:from>
    <xdr:to>
      <xdr:col>72</xdr:col>
      <xdr:colOff>38100</xdr:colOff>
      <xdr:row>82</xdr:row>
      <xdr:rowOff>31750</xdr:rowOff>
    </xdr:to>
    <xdr:sp macro="" textlink="">
      <xdr:nvSpPr>
        <xdr:cNvPr id="650" name="楕円 649"/>
        <xdr:cNvSpPr/>
      </xdr:nvSpPr>
      <xdr:spPr>
        <a:xfrm>
          <a:off x="12029440" y="136804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133350</xdr:rowOff>
    </xdr:from>
    <xdr:to>
      <xdr:col>76</xdr:col>
      <xdr:colOff>114300</xdr:colOff>
      <xdr:row>81</xdr:row>
      <xdr:rowOff>152400</xdr:rowOff>
    </xdr:to>
    <xdr:cxnSp macro="">
      <xdr:nvCxnSpPr>
        <xdr:cNvPr id="651" name="直線コネクタ 650"/>
        <xdr:cNvCxnSpPr/>
      </xdr:nvCxnSpPr>
      <xdr:spPr>
        <a:xfrm flipV="1">
          <a:off x="12072620" y="13712190"/>
          <a:ext cx="78232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57786</xdr:rowOff>
    </xdr:from>
    <xdr:to>
      <xdr:col>67</xdr:col>
      <xdr:colOff>101600</xdr:colOff>
      <xdr:row>81</xdr:row>
      <xdr:rowOff>159386</xdr:rowOff>
    </xdr:to>
    <xdr:sp macro="" textlink="">
      <xdr:nvSpPr>
        <xdr:cNvPr id="652" name="楕円 651"/>
        <xdr:cNvSpPr/>
      </xdr:nvSpPr>
      <xdr:spPr>
        <a:xfrm>
          <a:off x="11231880" y="1363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108586</xdr:rowOff>
    </xdr:from>
    <xdr:to>
      <xdr:col>71</xdr:col>
      <xdr:colOff>177800</xdr:colOff>
      <xdr:row>81</xdr:row>
      <xdr:rowOff>152400</xdr:rowOff>
    </xdr:to>
    <xdr:cxnSp macro="">
      <xdr:nvCxnSpPr>
        <xdr:cNvPr id="653" name="直線コネクタ 652"/>
        <xdr:cNvCxnSpPr/>
      </xdr:nvCxnSpPr>
      <xdr:spPr>
        <a:xfrm>
          <a:off x="11282680" y="13687426"/>
          <a:ext cx="78994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43832</xdr:rowOff>
    </xdr:from>
    <xdr:ext cx="405111" cy="259045"/>
    <xdr:sp macro="" textlink="">
      <xdr:nvSpPr>
        <xdr:cNvPr id="654" name="n_1aveValue【消防施設】&#10;有形固定資産減価償却率"/>
        <xdr:cNvSpPr txBox="1"/>
      </xdr:nvSpPr>
      <xdr:spPr>
        <a:xfrm>
          <a:off x="13437244" y="13790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30497</xdr:rowOff>
    </xdr:from>
    <xdr:ext cx="405111" cy="259045"/>
    <xdr:sp macro="" textlink="">
      <xdr:nvSpPr>
        <xdr:cNvPr id="655" name="n_2aveValue【消防施設】&#10;有形固定資産減価償却率"/>
        <xdr:cNvSpPr txBox="1"/>
      </xdr:nvSpPr>
      <xdr:spPr>
        <a:xfrm>
          <a:off x="12675244" y="13776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33038</xdr:rowOff>
    </xdr:from>
    <xdr:ext cx="405111" cy="259045"/>
    <xdr:sp macro="" textlink="">
      <xdr:nvSpPr>
        <xdr:cNvPr id="656" name="n_3aveValue【消防施設】&#10;有形固定資産減価償却率"/>
        <xdr:cNvSpPr txBox="1"/>
      </xdr:nvSpPr>
      <xdr:spPr>
        <a:xfrm>
          <a:off x="11900544" y="13444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158132</xdr:rowOff>
    </xdr:from>
    <xdr:ext cx="405111" cy="259045"/>
    <xdr:sp macro="" textlink="">
      <xdr:nvSpPr>
        <xdr:cNvPr id="657" name="n_4aveValue【消防施設】&#10;有形固定資産減価償却率"/>
        <xdr:cNvSpPr txBox="1"/>
      </xdr:nvSpPr>
      <xdr:spPr>
        <a:xfrm>
          <a:off x="11102984" y="13736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33038</xdr:rowOff>
    </xdr:from>
    <xdr:ext cx="405111" cy="259045"/>
    <xdr:sp macro="" textlink="">
      <xdr:nvSpPr>
        <xdr:cNvPr id="658" name="n_1mainValue【消防施設】&#10;有形固定資産減価償却率"/>
        <xdr:cNvSpPr txBox="1"/>
      </xdr:nvSpPr>
      <xdr:spPr>
        <a:xfrm>
          <a:off x="13437244" y="13444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29227</xdr:rowOff>
    </xdr:from>
    <xdr:ext cx="405111" cy="259045"/>
    <xdr:sp macro="" textlink="">
      <xdr:nvSpPr>
        <xdr:cNvPr id="659" name="n_2mainValue【消防施設】&#10;有形固定資産減価償却率"/>
        <xdr:cNvSpPr txBox="1"/>
      </xdr:nvSpPr>
      <xdr:spPr>
        <a:xfrm>
          <a:off x="12675244" y="1344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22877</xdr:rowOff>
    </xdr:from>
    <xdr:ext cx="405111" cy="259045"/>
    <xdr:sp macro="" textlink="">
      <xdr:nvSpPr>
        <xdr:cNvPr id="660" name="n_3mainValue【消防施設】&#10;有形固定資産減価償却率"/>
        <xdr:cNvSpPr txBox="1"/>
      </xdr:nvSpPr>
      <xdr:spPr>
        <a:xfrm>
          <a:off x="11900544" y="13769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4463</xdr:rowOff>
    </xdr:from>
    <xdr:ext cx="405111" cy="259045"/>
    <xdr:sp macro="" textlink="">
      <xdr:nvSpPr>
        <xdr:cNvPr id="661" name="n_4mainValue【消防施設】&#10;有形固定資産減価償却率"/>
        <xdr:cNvSpPr txBox="1"/>
      </xdr:nvSpPr>
      <xdr:spPr>
        <a:xfrm>
          <a:off x="11102984" y="13415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62" name="正方形/長方形 661"/>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63" name="正方形/長方形 662"/>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64" name="正方形/長方形 663"/>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65" name="正方形/長方形 664"/>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66" name="正方形/長方形 665"/>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67" name="正方形/長方形 666"/>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68" name="正方形/長方形 667"/>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69" name="正方形/長方形 668"/>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70" name="テキスト ボックス 669"/>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71" name="直線コネクタ 670"/>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72" name="直線コネクタ 671"/>
        <xdr:cNvCxnSpPr/>
      </xdr:nvCxnSpPr>
      <xdr:spPr>
        <a:xfrm>
          <a:off x="1609344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73" name="テキスト ボックス 672"/>
        <xdr:cNvSpPr txBox="1"/>
      </xdr:nvSpPr>
      <xdr:spPr>
        <a:xfrm>
          <a:off x="1569484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74" name="直線コネクタ 673"/>
        <xdr:cNvCxnSpPr/>
      </xdr:nvCxnSpPr>
      <xdr:spPr>
        <a:xfrm>
          <a:off x="1609344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75" name="テキスト ボックス 674"/>
        <xdr:cNvSpPr txBox="1"/>
      </xdr:nvSpPr>
      <xdr:spPr>
        <a:xfrm>
          <a:off x="1569484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76" name="直線コネクタ 675"/>
        <xdr:cNvCxnSpPr/>
      </xdr:nvCxnSpPr>
      <xdr:spPr>
        <a:xfrm>
          <a:off x="1609344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77" name="テキスト ボックス 676"/>
        <xdr:cNvSpPr txBox="1"/>
      </xdr:nvSpPr>
      <xdr:spPr>
        <a:xfrm>
          <a:off x="1569484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78" name="直線コネクタ 677"/>
        <xdr:cNvCxnSpPr/>
      </xdr:nvCxnSpPr>
      <xdr:spPr>
        <a:xfrm>
          <a:off x="1609344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79" name="テキスト ボックス 678"/>
        <xdr:cNvSpPr txBox="1"/>
      </xdr:nvSpPr>
      <xdr:spPr>
        <a:xfrm>
          <a:off x="1569484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80" name="直線コネクタ 679"/>
        <xdr:cNvCxnSpPr/>
      </xdr:nvCxnSpPr>
      <xdr:spPr>
        <a:xfrm>
          <a:off x="1609344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81" name="テキスト ボックス 680"/>
        <xdr:cNvSpPr txBox="1"/>
      </xdr:nvSpPr>
      <xdr:spPr>
        <a:xfrm>
          <a:off x="1569484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82" name="直線コネクタ 681"/>
        <xdr:cNvCxnSpPr/>
      </xdr:nvCxnSpPr>
      <xdr:spPr>
        <a:xfrm>
          <a:off x="1609344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83" name="テキスト ボックス 682"/>
        <xdr:cNvSpPr txBox="1"/>
      </xdr:nvSpPr>
      <xdr:spPr>
        <a:xfrm>
          <a:off x="1569484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84" name="直線コネクタ 683"/>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85" name="テキスト ボックス 684"/>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86" name="【消防施設】&#10;一人当たり面積グラフ枠"/>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103414</xdr:rowOff>
    </xdr:from>
    <xdr:to>
      <xdr:col>116</xdr:col>
      <xdr:colOff>62864</xdr:colOff>
      <xdr:row>86</xdr:row>
      <xdr:rowOff>70757</xdr:rowOff>
    </xdr:to>
    <xdr:cxnSp macro="">
      <xdr:nvCxnSpPr>
        <xdr:cNvPr id="687" name="直線コネクタ 686"/>
        <xdr:cNvCxnSpPr/>
      </xdr:nvCxnSpPr>
      <xdr:spPr>
        <a:xfrm flipV="1">
          <a:off x="19509104" y="13179334"/>
          <a:ext cx="0" cy="1308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74584</xdr:rowOff>
    </xdr:from>
    <xdr:ext cx="469744" cy="259045"/>
    <xdr:sp macro="" textlink="">
      <xdr:nvSpPr>
        <xdr:cNvPr id="688" name="【消防施設】&#10;一人当たり面積最小値テキスト"/>
        <xdr:cNvSpPr txBox="1"/>
      </xdr:nvSpPr>
      <xdr:spPr>
        <a:xfrm>
          <a:off x="19547840" y="14491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70757</xdr:rowOff>
    </xdr:from>
    <xdr:to>
      <xdr:col>116</xdr:col>
      <xdr:colOff>152400</xdr:colOff>
      <xdr:row>86</xdr:row>
      <xdr:rowOff>70757</xdr:rowOff>
    </xdr:to>
    <xdr:cxnSp macro="">
      <xdr:nvCxnSpPr>
        <xdr:cNvPr id="689" name="直線コネクタ 688"/>
        <xdr:cNvCxnSpPr/>
      </xdr:nvCxnSpPr>
      <xdr:spPr>
        <a:xfrm>
          <a:off x="19443700" y="1448779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50091</xdr:rowOff>
    </xdr:from>
    <xdr:ext cx="469744" cy="259045"/>
    <xdr:sp macro="" textlink="">
      <xdr:nvSpPr>
        <xdr:cNvPr id="690" name="【消防施設】&#10;一人当たり面積最大値テキスト"/>
        <xdr:cNvSpPr txBox="1"/>
      </xdr:nvSpPr>
      <xdr:spPr>
        <a:xfrm>
          <a:off x="19547840" y="12958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103414</xdr:rowOff>
    </xdr:from>
    <xdr:to>
      <xdr:col>116</xdr:col>
      <xdr:colOff>152400</xdr:colOff>
      <xdr:row>78</xdr:row>
      <xdr:rowOff>103414</xdr:rowOff>
    </xdr:to>
    <xdr:cxnSp macro="">
      <xdr:nvCxnSpPr>
        <xdr:cNvPr id="691" name="直線コネクタ 690"/>
        <xdr:cNvCxnSpPr/>
      </xdr:nvCxnSpPr>
      <xdr:spPr>
        <a:xfrm>
          <a:off x="19443700" y="1317933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55534</xdr:rowOff>
    </xdr:from>
    <xdr:ext cx="469744" cy="259045"/>
    <xdr:sp macro="" textlink="">
      <xdr:nvSpPr>
        <xdr:cNvPr id="692" name="【消防施設】&#10;一人当たり面積平均値テキスト"/>
        <xdr:cNvSpPr txBox="1"/>
      </xdr:nvSpPr>
      <xdr:spPr>
        <a:xfrm>
          <a:off x="19547840" y="139696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77107</xdr:rowOff>
    </xdr:from>
    <xdr:to>
      <xdr:col>116</xdr:col>
      <xdr:colOff>114300</xdr:colOff>
      <xdr:row>84</xdr:row>
      <xdr:rowOff>7257</xdr:rowOff>
    </xdr:to>
    <xdr:sp macro="" textlink="">
      <xdr:nvSpPr>
        <xdr:cNvPr id="693" name="フローチャート: 判断 692"/>
        <xdr:cNvSpPr/>
      </xdr:nvSpPr>
      <xdr:spPr>
        <a:xfrm>
          <a:off x="19458940" y="1399122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87993</xdr:rowOff>
    </xdr:from>
    <xdr:to>
      <xdr:col>112</xdr:col>
      <xdr:colOff>38100</xdr:colOff>
      <xdr:row>84</xdr:row>
      <xdr:rowOff>18143</xdr:rowOff>
    </xdr:to>
    <xdr:sp macro="" textlink="">
      <xdr:nvSpPr>
        <xdr:cNvPr id="694" name="フローチャート: 判断 693"/>
        <xdr:cNvSpPr/>
      </xdr:nvSpPr>
      <xdr:spPr>
        <a:xfrm>
          <a:off x="18735040" y="1400211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98879</xdr:rowOff>
    </xdr:from>
    <xdr:to>
      <xdr:col>107</xdr:col>
      <xdr:colOff>101600</xdr:colOff>
      <xdr:row>84</xdr:row>
      <xdr:rowOff>29029</xdr:rowOff>
    </xdr:to>
    <xdr:sp macro="" textlink="">
      <xdr:nvSpPr>
        <xdr:cNvPr id="695" name="フローチャート: 判断 694"/>
        <xdr:cNvSpPr/>
      </xdr:nvSpPr>
      <xdr:spPr>
        <a:xfrm>
          <a:off x="17937480" y="1401299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98879</xdr:rowOff>
    </xdr:from>
    <xdr:to>
      <xdr:col>102</xdr:col>
      <xdr:colOff>165100</xdr:colOff>
      <xdr:row>84</xdr:row>
      <xdr:rowOff>29029</xdr:rowOff>
    </xdr:to>
    <xdr:sp macro="" textlink="">
      <xdr:nvSpPr>
        <xdr:cNvPr id="696" name="フローチャート: 判断 695"/>
        <xdr:cNvSpPr/>
      </xdr:nvSpPr>
      <xdr:spPr>
        <a:xfrm>
          <a:off x="17162780" y="1401299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98879</xdr:rowOff>
    </xdr:from>
    <xdr:to>
      <xdr:col>98</xdr:col>
      <xdr:colOff>38100</xdr:colOff>
      <xdr:row>84</xdr:row>
      <xdr:rowOff>29029</xdr:rowOff>
    </xdr:to>
    <xdr:sp macro="" textlink="">
      <xdr:nvSpPr>
        <xdr:cNvPr id="697" name="フローチャート: 判断 696"/>
        <xdr:cNvSpPr/>
      </xdr:nvSpPr>
      <xdr:spPr>
        <a:xfrm>
          <a:off x="16388080" y="1401299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98" name="テキスト ボックス 697"/>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99" name="テキスト ボックス 698"/>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00" name="テキスト ボックス 699"/>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01" name="テキスト ボックス 700"/>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02" name="テキスト ボックス 701"/>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63500</xdr:rowOff>
    </xdr:from>
    <xdr:to>
      <xdr:col>116</xdr:col>
      <xdr:colOff>114300</xdr:colOff>
      <xdr:row>82</xdr:row>
      <xdr:rowOff>165100</xdr:rowOff>
    </xdr:to>
    <xdr:sp macro="" textlink="">
      <xdr:nvSpPr>
        <xdr:cNvPr id="703" name="楕円 702"/>
        <xdr:cNvSpPr/>
      </xdr:nvSpPr>
      <xdr:spPr>
        <a:xfrm>
          <a:off x="19458940" y="1380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86377</xdr:rowOff>
    </xdr:from>
    <xdr:ext cx="469744" cy="259045"/>
    <xdr:sp macro="" textlink="">
      <xdr:nvSpPr>
        <xdr:cNvPr id="704" name="【消防施設】&#10;一人当たり面積該当値テキスト"/>
        <xdr:cNvSpPr txBox="1"/>
      </xdr:nvSpPr>
      <xdr:spPr>
        <a:xfrm>
          <a:off x="19547840" y="13665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74386</xdr:rowOff>
    </xdr:from>
    <xdr:to>
      <xdr:col>112</xdr:col>
      <xdr:colOff>38100</xdr:colOff>
      <xdr:row>83</xdr:row>
      <xdr:rowOff>4536</xdr:rowOff>
    </xdr:to>
    <xdr:sp macro="" textlink="">
      <xdr:nvSpPr>
        <xdr:cNvPr id="705" name="楕円 704"/>
        <xdr:cNvSpPr/>
      </xdr:nvSpPr>
      <xdr:spPr>
        <a:xfrm>
          <a:off x="18735040" y="1382086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114300</xdr:rowOff>
    </xdr:from>
    <xdr:to>
      <xdr:col>116</xdr:col>
      <xdr:colOff>63500</xdr:colOff>
      <xdr:row>82</xdr:row>
      <xdr:rowOff>125186</xdr:rowOff>
    </xdr:to>
    <xdr:cxnSp macro="">
      <xdr:nvCxnSpPr>
        <xdr:cNvPr id="706" name="直線コネクタ 705"/>
        <xdr:cNvCxnSpPr/>
      </xdr:nvCxnSpPr>
      <xdr:spPr>
        <a:xfrm flipV="1">
          <a:off x="18778220" y="13860780"/>
          <a:ext cx="73152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74386</xdr:rowOff>
    </xdr:from>
    <xdr:to>
      <xdr:col>107</xdr:col>
      <xdr:colOff>101600</xdr:colOff>
      <xdr:row>83</xdr:row>
      <xdr:rowOff>4536</xdr:rowOff>
    </xdr:to>
    <xdr:sp macro="" textlink="">
      <xdr:nvSpPr>
        <xdr:cNvPr id="707" name="楕円 706"/>
        <xdr:cNvSpPr/>
      </xdr:nvSpPr>
      <xdr:spPr>
        <a:xfrm>
          <a:off x="17937480" y="1382086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125186</xdr:rowOff>
    </xdr:from>
    <xdr:to>
      <xdr:col>111</xdr:col>
      <xdr:colOff>177800</xdr:colOff>
      <xdr:row>82</xdr:row>
      <xdr:rowOff>125186</xdr:rowOff>
    </xdr:to>
    <xdr:cxnSp macro="">
      <xdr:nvCxnSpPr>
        <xdr:cNvPr id="708" name="直線コネクタ 707"/>
        <xdr:cNvCxnSpPr/>
      </xdr:nvCxnSpPr>
      <xdr:spPr>
        <a:xfrm>
          <a:off x="17988280" y="13871666"/>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85271</xdr:rowOff>
    </xdr:from>
    <xdr:to>
      <xdr:col>102</xdr:col>
      <xdr:colOff>165100</xdr:colOff>
      <xdr:row>83</xdr:row>
      <xdr:rowOff>15421</xdr:rowOff>
    </xdr:to>
    <xdr:sp macro="" textlink="">
      <xdr:nvSpPr>
        <xdr:cNvPr id="709" name="楕円 708"/>
        <xdr:cNvSpPr/>
      </xdr:nvSpPr>
      <xdr:spPr>
        <a:xfrm>
          <a:off x="17162780" y="1383175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125186</xdr:rowOff>
    </xdr:from>
    <xdr:to>
      <xdr:col>107</xdr:col>
      <xdr:colOff>50800</xdr:colOff>
      <xdr:row>82</xdr:row>
      <xdr:rowOff>136071</xdr:rowOff>
    </xdr:to>
    <xdr:cxnSp macro="">
      <xdr:nvCxnSpPr>
        <xdr:cNvPr id="710" name="直線コネクタ 709"/>
        <xdr:cNvCxnSpPr/>
      </xdr:nvCxnSpPr>
      <xdr:spPr>
        <a:xfrm flipV="1">
          <a:off x="17213580" y="13871666"/>
          <a:ext cx="7747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85271</xdr:rowOff>
    </xdr:from>
    <xdr:to>
      <xdr:col>98</xdr:col>
      <xdr:colOff>38100</xdr:colOff>
      <xdr:row>83</xdr:row>
      <xdr:rowOff>15421</xdr:rowOff>
    </xdr:to>
    <xdr:sp macro="" textlink="">
      <xdr:nvSpPr>
        <xdr:cNvPr id="711" name="楕円 710"/>
        <xdr:cNvSpPr/>
      </xdr:nvSpPr>
      <xdr:spPr>
        <a:xfrm>
          <a:off x="16388080" y="1383175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136071</xdr:rowOff>
    </xdr:from>
    <xdr:to>
      <xdr:col>102</xdr:col>
      <xdr:colOff>114300</xdr:colOff>
      <xdr:row>82</xdr:row>
      <xdr:rowOff>136071</xdr:rowOff>
    </xdr:to>
    <xdr:cxnSp macro="">
      <xdr:nvCxnSpPr>
        <xdr:cNvPr id="712" name="直線コネクタ 711"/>
        <xdr:cNvCxnSpPr/>
      </xdr:nvCxnSpPr>
      <xdr:spPr>
        <a:xfrm>
          <a:off x="16431260" y="13882551"/>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9270</xdr:rowOff>
    </xdr:from>
    <xdr:ext cx="469744" cy="259045"/>
    <xdr:sp macro="" textlink="">
      <xdr:nvSpPr>
        <xdr:cNvPr id="713" name="n_1aveValue【消防施設】&#10;一人当たり面積"/>
        <xdr:cNvSpPr txBox="1"/>
      </xdr:nvSpPr>
      <xdr:spPr>
        <a:xfrm>
          <a:off x="18561127" y="14091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20156</xdr:rowOff>
    </xdr:from>
    <xdr:ext cx="469744" cy="259045"/>
    <xdr:sp macro="" textlink="">
      <xdr:nvSpPr>
        <xdr:cNvPr id="714" name="n_2aveValue【消防施設】&#10;一人当たり面積"/>
        <xdr:cNvSpPr txBox="1"/>
      </xdr:nvSpPr>
      <xdr:spPr>
        <a:xfrm>
          <a:off x="17776267" y="14101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20156</xdr:rowOff>
    </xdr:from>
    <xdr:ext cx="469744" cy="259045"/>
    <xdr:sp macro="" textlink="">
      <xdr:nvSpPr>
        <xdr:cNvPr id="715" name="n_3aveValue【消防施設】&#10;一人当たり面積"/>
        <xdr:cNvSpPr txBox="1"/>
      </xdr:nvSpPr>
      <xdr:spPr>
        <a:xfrm>
          <a:off x="17001567" y="14101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20156</xdr:rowOff>
    </xdr:from>
    <xdr:ext cx="469744" cy="259045"/>
    <xdr:sp macro="" textlink="">
      <xdr:nvSpPr>
        <xdr:cNvPr id="716" name="n_4aveValue【消防施設】&#10;一人当たり面積"/>
        <xdr:cNvSpPr txBox="1"/>
      </xdr:nvSpPr>
      <xdr:spPr>
        <a:xfrm>
          <a:off x="16226867" y="14101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21063</xdr:rowOff>
    </xdr:from>
    <xdr:ext cx="469744" cy="259045"/>
    <xdr:sp macro="" textlink="">
      <xdr:nvSpPr>
        <xdr:cNvPr id="717" name="n_1mainValue【消防施設】&#10;一人当たり面積"/>
        <xdr:cNvSpPr txBox="1"/>
      </xdr:nvSpPr>
      <xdr:spPr>
        <a:xfrm>
          <a:off x="18561127" y="13599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21063</xdr:rowOff>
    </xdr:from>
    <xdr:ext cx="469744" cy="259045"/>
    <xdr:sp macro="" textlink="">
      <xdr:nvSpPr>
        <xdr:cNvPr id="718" name="n_2mainValue【消防施設】&#10;一人当たり面積"/>
        <xdr:cNvSpPr txBox="1"/>
      </xdr:nvSpPr>
      <xdr:spPr>
        <a:xfrm>
          <a:off x="17776267" y="13599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31948</xdr:rowOff>
    </xdr:from>
    <xdr:ext cx="469744" cy="259045"/>
    <xdr:sp macro="" textlink="">
      <xdr:nvSpPr>
        <xdr:cNvPr id="719" name="n_3mainValue【消防施設】&#10;一人当たり面積"/>
        <xdr:cNvSpPr txBox="1"/>
      </xdr:nvSpPr>
      <xdr:spPr>
        <a:xfrm>
          <a:off x="17001567" y="13610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31948</xdr:rowOff>
    </xdr:from>
    <xdr:ext cx="469744" cy="259045"/>
    <xdr:sp macro="" textlink="">
      <xdr:nvSpPr>
        <xdr:cNvPr id="720" name="n_4mainValue【消防施設】&#10;一人当たり面積"/>
        <xdr:cNvSpPr txBox="1"/>
      </xdr:nvSpPr>
      <xdr:spPr>
        <a:xfrm>
          <a:off x="16226867" y="13610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21" name="正方形/長方形 720"/>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22" name="正方形/長方形 721"/>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23" name="正方形/長方形 722"/>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24" name="正方形/長方形 723"/>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25" name="正方形/長方形 724"/>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26" name="正方形/長方形 725"/>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27" name="正方形/長方形 726"/>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28" name="正方形/長方形 727"/>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29" name="テキスト ボックス 728"/>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30" name="直線コネクタ 729"/>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31" name="テキスト ボックス 730"/>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32" name="直線コネクタ 731"/>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33" name="テキスト ボックス 732"/>
        <xdr:cNvSpPr txBox="1"/>
      </xdr:nvSpPr>
      <xdr:spPr>
        <a:xfrm>
          <a:off x="105615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34" name="直線コネクタ 733"/>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35" name="テキスト ボックス 734"/>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36" name="直線コネクタ 735"/>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37" name="テキスト ボックス 736"/>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38" name="直線コネクタ 737"/>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39" name="テキスト ボックス 738"/>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40" name="直線コネクタ 739"/>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41" name="テキスト ボックス 740"/>
        <xdr:cNvSpPr txBox="1"/>
      </xdr:nvSpPr>
      <xdr:spPr>
        <a:xfrm>
          <a:off x="1060276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42" name="直線コネクタ 741"/>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43" name="テキスト ボックス 742"/>
        <xdr:cNvSpPr txBox="1"/>
      </xdr:nvSpPr>
      <xdr:spPr>
        <a:xfrm>
          <a:off x="1066688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44" name="【庁舎】&#10;有形固定資産減価償却率グラフ枠"/>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74295</xdr:rowOff>
    </xdr:from>
    <xdr:to>
      <xdr:col>85</xdr:col>
      <xdr:colOff>126364</xdr:colOff>
      <xdr:row>107</xdr:row>
      <xdr:rowOff>89536</xdr:rowOff>
    </xdr:to>
    <xdr:cxnSp macro="">
      <xdr:nvCxnSpPr>
        <xdr:cNvPr id="745" name="直線コネクタ 744"/>
        <xdr:cNvCxnSpPr/>
      </xdr:nvCxnSpPr>
      <xdr:spPr>
        <a:xfrm flipV="1">
          <a:off x="14375764" y="16670655"/>
          <a:ext cx="0" cy="1356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93363</xdr:rowOff>
    </xdr:from>
    <xdr:ext cx="405111" cy="259045"/>
    <xdr:sp macro="" textlink="">
      <xdr:nvSpPr>
        <xdr:cNvPr id="746" name="【庁舎】&#10;有形固定資産減価償却率最小値テキスト"/>
        <xdr:cNvSpPr txBox="1"/>
      </xdr:nvSpPr>
      <xdr:spPr>
        <a:xfrm>
          <a:off x="14414500" y="18030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89536</xdr:rowOff>
    </xdr:from>
    <xdr:to>
      <xdr:col>86</xdr:col>
      <xdr:colOff>25400</xdr:colOff>
      <xdr:row>107</xdr:row>
      <xdr:rowOff>89536</xdr:rowOff>
    </xdr:to>
    <xdr:cxnSp macro="">
      <xdr:nvCxnSpPr>
        <xdr:cNvPr id="747" name="直線コネクタ 746"/>
        <xdr:cNvCxnSpPr/>
      </xdr:nvCxnSpPr>
      <xdr:spPr>
        <a:xfrm>
          <a:off x="14287500" y="1802701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20972</xdr:rowOff>
    </xdr:from>
    <xdr:ext cx="405111" cy="259045"/>
    <xdr:sp macro="" textlink="">
      <xdr:nvSpPr>
        <xdr:cNvPr id="748" name="【庁舎】&#10;有形固定資産減価償却率最大値テキスト"/>
        <xdr:cNvSpPr txBox="1"/>
      </xdr:nvSpPr>
      <xdr:spPr>
        <a:xfrm>
          <a:off x="14414500" y="16449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74295</xdr:rowOff>
    </xdr:from>
    <xdr:to>
      <xdr:col>86</xdr:col>
      <xdr:colOff>25400</xdr:colOff>
      <xdr:row>99</xdr:row>
      <xdr:rowOff>74295</xdr:rowOff>
    </xdr:to>
    <xdr:cxnSp macro="">
      <xdr:nvCxnSpPr>
        <xdr:cNvPr id="749" name="直線コネクタ 748"/>
        <xdr:cNvCxnSpPr/>
      </xdr:nvCxnSpPr>
      <xdr:spPr>
        <a:xfrm>
          <a:off x="14287500" y="166706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137813</xdr:rowOff>
    </xdr:from>
    <xdr:ext cx="405111" cy="259045"/>
    <xdr:sp macro="" textlink="">
      <xdr:nvSpPr>
        <xdr:cNvPr id="750" name="【庁舎】&#10;有形固定資産減価償却率平均値テキスト"/>
        <xdr:cNvSpPr txBox="1"/>
      </xdr:nvSpPr>
      <xdr:spPr>
        <a:xfrm>
          <a:off x="14414500" y="172370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114936</xdr:rowOff>
    </xdr:from>
    <xdr:to>
      <xdr:col>85</xdr:col>
      <xdr:colOff>177800</xdr:colOff>
      <xdr:row>104</xdr:row>
      <xdr:rowOff>45086</xdr:rowOff>
    </xdr:to>
    <xdr:sp macro="" textlink="">
      <xdr:nvSpPr>
        <xdr:cNvPr id="751" name="フローチャート: 判断 750"/>
        <xdr:cNvSpPr/>
      </xdr:nvSpPr>
      <xdr:spPr>
        <a:xfrm>
          <a:off x="14325600" y="17381856"/>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101600</xdr:rowOff>
    </xdr:from>
    <xdr:to>
      <xdr:col>81</xdr:col>
      <xdr:colOff>101600</xdr:colOff>
      <xdr:row>104</xdr:row>
      <xdr:rowOff>31750</xdr:rowOff>
    </xdr:to>
    <xdr:sp macro="" textlink="">
      <xdr:nvSpPr>
        <xdr:cNvPr id="752" name="フローチャート: 判断 751"/>
        <xdr:cNvSpPr/>
      </xdr:nvSpPr>
      <xdr:spPr>
        <a:xfrm>
          <a:off x="13578840" y="173685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73025</xdr:rowOff>
    </xdr:from>
    <xdr:to>
      <xdr:col>76</xdr:col>
      <xdr:colOff>165100</xdr:colOff>
      <xdr:row>104</xdr:row>
      <xdr:rowOff>3175</xdr:rowOff>
    </xdr:to>
    <xdr:sp macro="" textlink="">
      <xdr:nvSpPr>
        <xdr:cNvPr id="753" name="フローチャート: 判断 752"/>
        <xdr:cNvSpPr/>
      </xdr:nvSpPr>
      <xdr:spPr>
        <a:xfrm>
          <a:off x="12804140" y="173399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46355</xdr:rowOff>
    </xdr:from>
    <xdr:to>
      <xdr:col>72</xdr:col>
      <xdr:colOff>38100</xdr:colOff>
      <xdr:row>103</xdr:row>
      <xdr:rowOff>147955</xdr:rowOff>
    </xdr:to>
    <xdr:sp macro="" textlink="">
      <xdr:nvSpPr>
        <xdr:cNvPr id="754" name="フローチャート: 判断 753"/>
        <xdr:cNvSpPr/>
      </xdr:nvSpPr>
      <xdr:spPr>
        <a:xfrm>
          <a:off x="12029440" y="1731327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59689</xdr:rowOff>
    </xdr:from>
    <xdr:to>
      <xdr:col>67</xdr:col>
      <xdr:colOff>101600</xdr:colOff>
      <xdr:row>103</xdr:row>
      <xdr:rowOff>161289</xdr:rowOff>
    </xdr:to>
    <xdr:sp macro="" textlink="">
      <xdr:nvSpPr>
        <xdr:cNvPr id="755" name="フローチャート: 判断 754"/>
        <xdr:cNvSpPr/>
      </xdr:nvSpPr>
      <xdr:spPr>
        <a:xfrm>
          <a:off x="11231880" y="17326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56" name="テキスト ボックス 755"/>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57" name="テキスト ボックス 756"/>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58" name="テキスト ボックス 757"/>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59" name="テキスト ボックス 758"/>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60" name="テキスト ボックス 759"/>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65405</xdr:rowOff>
    </xdr:from>
    <xdr:to>
      <xdr:col>85</xdr:col>
      <xdr:colOff>177800</xdr:colOff>
      <xdr:row>106</xdr:row>
      <xdr:rowOff>167005</xdr:rowOff>
    </xdr:to>
    <xdr:sp macro="" textlink="">
      <xdr:nvSpPr>
        <xdr:cNvPr id="761" name="楕円 760"/>
        <xdr:cNvSpPr/>
      </xdr:nvSpPr>
      <xdr:spPr>
        <a:xfrm>
          <a:off x="14325600" y="17835245"/>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43832</xdr:rowOff>
    </xdr:from>
    <xdr:ext cx="405111" cy="259045"/>
    <xdr:sp macro="" textlink="">
      <xdr:nvSpPr>
        <xdr:cNvPr id="762" name="【庁舎】&#10;有形固定資産減価償却率該当値テキスト"/>
        <xdr:cNvSpPr txBox="1"/>
      </xdr:nvSpPr>
      <xdr:spPr>
        <a:xfrm>
          <a:off x="14414500" y="17813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31114</xdr:rowOff>
    </xdr:from>
    <xdr:to>
      <xdr:col>81</xdr:col>
      <xdr:colOff>101600</xdr:colOff>
      <xdr:row>106</xdr:row>
      <xdr:rowOff>132714</xdr:rowOff>
    </xdr:to>
    <xdr:sp macro="" textlink="">
      <xdr:nvSpPr>
        <xdr:cNvPr id="763" name="楕円 762"/>
        <xdr:cNvSpPr/>
      </xdr:nvSpPr>
      <xdr:spPr>
        <a:xfrm>
          <a:off x="13578840" y="17800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81914</xdr:rowOff>
    </xdr:from>
    <xdr:to>
      <xdr:col>85</xdr:col>
      <xdr:colOff>127000</xdr:colOff>
      <xdr:row>106</xdr:row>
      <xdr:rowOff>116205</xdr:rowOff>
    </xdr:to>
    <xdr:cxnSp macro="">
      <xdr:nvCxnSpPr>
        <xdr:cNvPr id="764" name="直線コネクタ 763"/>
        <xdr:cNvCxnSpPr/>
      </xdr:nvCxnSpPr>
      <xdr:spPr>
        <a:xfrm>
          <a:off x="13629640" y="17851754"/>
          <a:ext cx="74676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25400</xdr:rowOff>
    </xdr:from>
    <xdr:to>
      <xdr:col>76</xdr:col>
      <xdr:colOff>165100</xdr:colOff>
      <xdr:row>106</xdr:row>
      <xdr:rowOff>127000</xdr:rowOff>
    </xdr:to>
    <xdr:sp macro="" textlink="">
      <xdr:nvSpPr>
        <xdr:cNvPr id="765" name="楕円 764"/>
        <xdr:cNvSpPr/>
      </xdr:nvSpPr>
      <xdr:spPr>
        <a:xfrm>
          <a:off x="12804140" y="1779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76200</xdr:rowOff>
    </xdr:from>
    <xdr:to>
      <xdr:col>81</xdr:col>
      <xdr:colOff>50800</xdr:colOff>
      <xdr:row>106</xdr:row>
      <xdr:rowOff>81914</xdr:rowOff>
    </xdr:to>
    <xdr:cxnSp macro="">
      <xdr:nvCxnSpPr>
        <xdr:cNvPr id="766" name="直線コネクタ 765"/>
        <xdr:cNvCxnSpPr/>
      </xdr:nvCxnSpPr>
      <xdr:spPr>
        <a:xfrm>
          <a:off x="12854940" y="17846040"/>
          <a:ext cx="7747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53975</xdr:rowOff>
    </xdr:from>
    <xdr:to>
      <xdr:col>72</xdr:col>
      <xdr:colOff>38100</xdr:colOff>
      <xdr:row>106</xdr:row>
      <xdr:rowOff>155575</xdr:rowOff>
    </xdr:to>
    <xdr:sp macro="" textlink="">
      <xdr:nvSpPr>
        <xdr:cNvPr id="767" name="楕円 766"/>
        <xdr:cNvSpPr/>
      </xdr:nvSpPr>
      <xdr:spPr>
        <a:xfrm>
          <a:off x="12029440" y="1782381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76200</xdr:rowOff>
    </xdr:from>
    <xdr:to>
      <xdr:col>76</xdr:col>
      <xdr:colOff>114300</xdr:colOff>
      <xdr:row>106</xdr:row>
      <xdr:rowOff>104775</xdr:rowOff>
    </xdr:to>
    <xdr:cxnSp macro="">
      <xdr:nvCxnSpPr>
        <xdr:cNvPr id="768" name="直線コネクタ 767"/>
        <xdr:cNvCxnSpPr/>
      </xdr:nvCxnSpPr>
      <xdr:spPr>
        <a:xfrm flipV="1">
          <a:off x="12072620" y="17846040"/>
          <a:ext cx="78232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162561</xdr:rowOff>
    </xdr:from>
    <xdr:to>
      <xdr:col>67</xdr:col>
      <xdr:colOff>101600</xdr:colOff>
      <xdr:row>106</xdr:row>
      <xdr:rowOff>92711</xdr:rowOff>
    </xdr:to>
    <xdr:sp macro="" textlink="">
      <xdr:nvSpPr>
        <xdr:cNvPr id="769" name="楕円 768"/>
        <xdr:cNvSpPr/>
      </xdr:nvSpPr>
      <xdr:spPr>
        <a:xfrm>
          <a:off x="11231880" y="1776476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41911</xdr:rowOff>
    </xdr:from>
    <xdr:to>
      <xdr:col>71</xdr:col>
      <xdr:colOff>177800</xdr:colOff>
      <xdr:row>106</xdr:row>
      <xdr:rowOff>104775</xdr:rowOff>
    </xdr:to>
    <xdr:cxnSp macro="">
      <xdr:nvCxnSpPr>
        <xdr:cNvPr id="770" name="直線コネクタ 769"/>
        <xdr:cNvCxnSpPr/>
      </xdr:nvCxnSpPr>
      <xdr:spPr>
        <a:xfrm>
          <a:off x="11282680" y="17811751"/>
          <a:ext cx="789940" cy="62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48277</xdr:rowOff>
    </xdr:from>
    <xdr:ext cx="405111" cy="259045"/>
    <xdr:sp macro="" textlink="">
      <xdr:nvSpPr>
        <xdr:cNvPr id="771" name="n_1aveValue【庁舎】&#10;有形固定資産減価償却率"/>
        <xdr:cNvSpPr txBox="1"/>
      </xdr:nvSpPr>
      <xdr:spPr>
        <a:xfrm>
          <a:off x="13437244" y="1714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19702</xdr:rowOff>
    </xdr:from>
    <xdr:ext cx="405111" cy="259045"/>
    <xdr:sp macro="" textlink="">
      <xdr:nvSpPr>
        <xdr:cNvPr id="772" name="n_2aveValue【庁舎】&#10;有形固定資産減価償却率"/>
        <xdr:cNvSpPr txBox="1"/>
      </xdr:nvSpPr>
      <xdr:spPr>
        <a:xfrm>
          <a:off x="12675244" y="17118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164482</xdr:rowOff>
    </xdr:from>
    <xdr:ext cx="405111" cy="259045"/>
    <xdr:sp macro="" textlink="">
      <xdr:nvSpPr>
        <xdr:cNvPr id="773" name="n_3aveValue【庁舎】&#10;有形固定資産減価償却率"/>
        <xdr:cNvSpPr txBox="1"/>
      </xdr:nvSpPr>
      <xdr:spPr>
        <a:xfrm>
          <a:off x="11900544" y="17096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6366</xdr:rowOff>
    </xdr:from>
    <xdr:ext cx="405111" cy="259045"/>
    <xdr:sp macro="" textlink="">
      <xdr:nvSpPr>
        <xdr:cNvPr id="774" name="n_4aveValue【庁舎】&#10;有形固定資産減価償却率"/>
        <xdr:cNvSpPr txBox="1"/>
      </xdr:nvSpPr>
      <xdr:spPr>
        <a:xfrm>
          <a:off x="11102984" y="171056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123841</xdr:rowOff>
    </xdr:from>
    <xdr:ext cx="405111" cy="259045"/>
    <xdr:sp macro="" textlink="">
      <xdr:nvSpPr>
        <xdr:cNvPr id="775" name="n_1mainValue【庁舎】&#10;有形固定資産減価償却率"/>
        <xdr:cNvSpPr txBox="1"/>
      </xdr:nvSpPr>
      <xdr:spPr>
        <a:xfrm>
          <a:off x="13437244" y="17893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118127</xdr:rowOff>
    </xdr:from>
    <xdr:ext cx="405111" cy="259045"/>
    <xdr:sp macro="" textlink="">
      <xdr:nvSpPr>
        <xdr:cNvPr id="776" name="n_2mainValue【庁舎】&#10;有形固定資産減価償却率"/>
        <xdr:cNvSpPr txBox="1"/>
      </xdr:nvSpPr>
      <xdr:spPr>
        <a:xfrm>
          <a:off x="12675244" y="17887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146702</xdr:rowOff>
    </xdr:from>
    <xdr:ext cx="405111" cy="259045"/>
    <xdr:sp macro="" textlink="">
      <xdr:nvSpPr>
        <xdr:cNvPr id="777" name="n_3mainValue【庁舎】&#10;有形固定資産減価償却率"/>
        <xdr:cNvSpPr txBox="1"/>
      </xdr:nvSpPr>
      <xdr:spPr>
        <a:xfrm>
          <a:off x="11900544" y="17916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83838</xdr:rowOff>
    </xdr:from>
    <xdr:ext cx="405111" cy="259045"/>
    <xdr:sp macro="" textlink="">
      <xdr:nvSpPr>
        <xdr:cNvPr id="778" name="n_4mainValue【庁舎】&#10;有形固定資産減価償却率"/>
        <xdr:cNvSpPr txBox="1"/>
      </xdr:nvSpPr>
      <xdr:spPr>
        <a:xfrm>
          <a:off x="11102984" y="1785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79" name="正方形/長方形 778"/>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80" name="正方形/長方形 779"/>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81" name="正方形/長方形 780"/>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82" name="正方形/長方形 781"/>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83" name="正方形/長方形 782"/>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84" name="正方形/長方形 783"/>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85" name="正方形/長方形 784"/>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86" name="正方形/長方形 785"/>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87" name="テキスト ボックス 786"/>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88" name="直線コネクタ 787"/>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89" name="直線コネクタ 788"/>
        <xdr:cNvCxnSpPr/>
      </xdr:nvCxnSpPr>
      <xdr:spPr>
        <a:xfrm>
          <a:off x="16093440" y="18181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90" name="テキスト ボックス 789"/>
        <xdr:cNvSpPr txBox="1"/>
      </xdr:nvSpPr>
      <xdr:spPr>
        <a:xfrm>
          <a:off x="1569484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91" name="直線コネクタ 790"/>
        <xdr:cNvCxnSpPr/>
      </xdr:nvCxnSpPr>
      <xdr:spPr>
        <a:xfrm>
          <a:off x="16093440" y="177355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92" name="テキスト ボックス 791"/>
        <xdr:cNvSpPr txBox="1"/>
      </xdr:nvSpPr>
      <xdr:spPr>
        <a:xfrm>
          <a:off x="15694841" y="17597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93" name="直線コネクタ 792"/>
        <xdr:cNvCxnSpPr/>
      </xdr:nvCxnSpPr>
      <xdr:spPr>
        <a:xfrm>
          <a:off x="16093440" y="172859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94" name="テキスト ボックス 793"/>
        <xdr:cNvSpPr txBox="1"/>
      </xdr:nvSpPr>
      <xdr:spPr>
        <a:xfrm>
          <a:off x="15694841" y="17147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95" name="直線コネクタ 794"/>
        <xdr:cNvCxnSpPr/>
      </xdr:nvCxnSpPr>
      <xdr:spPr>
        <a:xfrm>
          <a:off x="16093440" y="16840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96" name="テキスト ボックス 795"/>
        <xdr:cNvSpPr txBox="1"/>
      </xdr:nvSpPr>
      <xdr:spPr>
        <a:xfrm>
          <a:off x="1569484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97" name="直線コネクタ 796"/>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98" name="テキスト ボックス 797"/>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99" name="【庁舎】&#10;一人当たり面積グラフ枠"/>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35052</xdr:rowOff>
    </xdr:from>
    <xdr:to>
      <xdr:col>116</xdr:col>
      <xdr:colOff>62864</xdr:colOff>
      <xdr:row>106</xdr:row>
      <xdr:rowOff>99061</xdr:rowOff>
    </xdr:to>
    <xdr:cxnSp macro="">
      <xdr:nvCxnSpPr>
        <xdr:cNvPr id="800" name="直線コネクタ 799"/>
        <xdr:cNvCxnSpPr/>
      </xdr:nvCxnSpPr>
      <xdr:spPr>
        <a:xfrm flipV="1">
          <a:off x="19509104" y="16799052"/>
          <a:ext cx="0" cy="1069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102888</xdr:rowOff>
    </xdr:from>
    <xdr:ext cx="469744" cy="259045"/>
    <xdr:sp macro="" textlink="">
      <xdr:nvSpPr>
        <xdr:cNvPr id="801" name="【庁舎】&#10;一人当たり面積最小値テキスト"/>
        <xdr:cNvSpPr txBox="1"/>
      </xdr:nvSpPr>
      <xdr:spPr>
        <a:xfrm>
          <a:off x="19547840" y="17872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106</xdr:row>
      <xdr:rowOff>99061</xdr:rowOff>
    </xdr:from>
    <xdr:to>
      <xdr:col>116</xdr:col>
      <xdr:colOff>152400</xdr:colOff>
      <xdr:row>106</xdr:row>
      <xdr:rowOff>99061</xdr:rowOff>
    </xdr:to>
    <xdr:cxnSp macro="">
      <xdr:nvCxnSpPr>
        <xdr:cNvPr id="802" name="直線コネクタ 801"/>
        <xdr:cNvCxnSpPr/>
      </xdr:nvCxnSpPr>
      <xdr:spPr>
        <a:xfrm>
          <a:off x="19443700" y="1786890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153179</xdr:rowOff>
    </xdr:from>
    <xdr:ext cx="469744" cy="259045"/>
    <xdr:sp macro="" textlink="">
      <xdr:nvSpPr>
        <xdr:cNvPr id="803" name="【庁舎】&#10;一人当たり面積最大値テキスト"/>
        <xdr:cNvSpPr txBox="1"/>
      </xdr:nvSpPr>
      <xdr:spPr>
        <a:xfrm>
          <a:off x="19547840" y="16581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35052</xdr:rowOff>
    </xdr:from>
    <xdr:to>
      <xdr:col>116</xdr:col>
      <xdr:colOff>152400</xdr:colOff>
      <xdr:row>100</xdr:row>
      <xdr:rowOff>35052</xdr:rowOff>
    </xdr:to>
    <xdr:cxnSp macro="">
      <xdr:nvCxnSpPr>
        <xdr:cNvPr id="804" name="直線コネクタ 803"/>
        <xdr:cNvCxnSpPr/>
      </xdr:nvCxnSpPr>
      <xdr:spPr>
        <a:xfrm>
          <a:off x="19443700" y="1679905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31259</xdr:rowOff>
    </xdr:from>
    <xdr:ext cx="469744" cy="259045"/>
    <xdr:sp macro="" textlink="">
      <xdr:nvSpPr>
        <xdr:cNvPr id="805" name="【庁舎】&#10;一人当たり面積平均値テキスト"/>
        <xdr:cNvSpPr txBox="1"/>
      </xdr:nvSpPr>
      <xdr:spPr>
        <a:xfrm>
          <a:off x="19547840" y="174658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52832</xdr:rowOff>
    </xdr:from>
    <xdr:to>
      <xdr:col>116</xdr:col>
      <xdr:colOff>114300</xdr:colOff>
      <xdr:row>104</xdr:row>
      <xdr:rowOff>154432</xdr:rowOff>
    </xdr:to>
    <xdr:sp macro="" textlink="">
      <xdr:nvSpPr>
        <xdr:cNvPr id="806" name="フローチャート: 判断 805"/>
        <xdr:cNvSpPr/>
      </xdr:nvSpPr>
      <xdr:spPr>
        <a:xfrm>
          <a:off x="19458940" y="17487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43687</xdr:rowOff>
    </xdr:from>
    <xdr:to>
      <xdr:col>112</xdr:col>
      <xdr:colOff>38100</xdr:colOff>
      <xdr:row>104</xdr:row>
      <xdr:rowOff>145287</xdr:rowOff>
    </xdr:to>
    <xdr:sp macro="" textlink="">
      <xdr:nvSpPr>
        <xdr:cNvPr id="807" name="フローチャート: 判断 806"/>
        <xdr:cNvSpPr/>
      </xdr:nvSpPr>
      <xdr:spPr>
        <a:xfrm>
          <a:off x="18735040" y="1747824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52832</xdr:rowOff>
    </xdr:from>
    <xdr:to>
      <xdr:col>107</xdr:col>
      <xdr:colOff>101600</xdr:colOff>
      <xdr:row>104</xdr:row>
      <xdr:rowOff>154432</xdr:rowOff>
    </xdr:to>
    <xdr:sp macro="" textlink="">
      <xdr:nvSpPr>
        <xdr:cNvPr id="808" name="フローチャート: 判断 807"/>
        <xdr:cNvSpPr/>
      </xdr:nvSpPr>
      <xdr:spPr>
        <a:xfrm>
          <a:off x="17937480" y="17487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61976</xdr:rowOff>
    </xdr:from>
    <xdr:to>
      <xdr:col>102</xdr:col>
      <xdr:colOff>165100</xdr:colOff>
      <xdr:row>104</xdr:row>
      <xdr:rowOff>163576</xdr:rowOff>
    </xdr:to>
    <xdr:sp macro="" textlink="">
      <xdr:nvSpPr>
        <xdr:cNvPr id="809" name="フローチャート: 判断 808"/>
        <xdr:cNvSpPr/>
      </xdr:nvSpPr>
      <xdr:spPr>
        <a:xfrm>
          <a:off x="17162780" y="1749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66548</xdr:rowOff>
    </xdr:from>
    <xdr:to>
      <xdr:col>98</xdr:col>
      <xdr:colOff>38100</xdr:colOff>
      <xdr:row>104</xdr:row>
      <xdr:rowOff>168148</xdr:rowOff>
    </xdr:to>
    <xdr:sp macro="" textlink="">
      <xdr:nvSpPr>
        <xdr:cNvPr id="810" name="フローチャート: 判断 809"/>
        <xdr:cNvSpPr/>
      </xdr:nvSpPr>
      <xdr:spPr>
        <a:xfrm>
          <a:off x="16388080" y="1750110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11" name="テキスト ボックス 810"/>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12" name="テキスト ボックス 811"/>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13" name="テキスト ボックス 812"/>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14" name="テキスト ボックス 813"/>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15" name="テキスト ボックス 814"/>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102</xdr:row>
      <xdr:rowOff>103124</xdr:rowOff>
    </xdr:from>
    <xdr:to>
      <xdr:col>116</xdr:col>
      <xdr:colOff>114300</xdr:colOff>
      <xdr:row>103</xdr:row>
      <xdr:rowOff>33274</xdr:rowOff>
    </xdr:to>
    <xdr:sp macro="" textlink="">
      <xdr:nvSpPr>
        <xdr:cNvPr id="816" name="楕円 815"/>
        <xdr:cNvSpPr/>
      </xdr:nvSpPr>
      <xdr:spPr>
        <a:xfrm>
          <a:off x="19458940" y="1720240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101</xdr:row>
      <xdr:rowOff>126001</xdr:rowOff>
    </xdr:from>
    <xdr:ext cx="469744" cy="259045"/>
    <xdr:sp macro="" textlink="">
      <xdr:nvSpPr>
        <xdr:cNvPr id="817" name="【庁舎】&#10;一人当たり面積該当値テキスト"/>
        <xdr:cNvSpPr txBox="1"/>
      </xdr:nvSpPr>
      <xdr:spPr>
        <a:xfrm>
          <a:off x="19547840" y="17057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102</xdr:row>
      <xdr:rowOff>116839</xdr:rowOff>
    </xdr:from>
    <xdr:to>
      <xdr:col>112</xdr:col>
      <xdr:colOff>38100</xdr:colOff>
      <xdr:row>103</xdr:row>
      <xdr:rowOff>46989</xdr:rowOff>
    </xdr:to>
    <xdr:sp macro="" textlink="">
      <xdr:nvSpPr>
        <xdr:cNvPr id="818" name="楕円 817"/>
        <xdr:cNvSpPr/>
      </xdr:nvSpPr>
      <xdr:spPr>
        <a:xfrm>
          <a:off x="18735040" y="1721611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102</xdr:row>
      <xdr:rowOff>153924</xdr:rowOff>
    </xdr:from>
    <xdr:to>
      <xdr:col>116</xdr:col>
      <xdr:colOff>63500</xdr:colOff>
      <xdr:row>102</xdr:row>
      <xdr:rowOff>167639</xdr:rowOff>
    </xdr:to>
    <xdr:cxnSp macro="">
      <xdr:nvCxnSpPr>
        <xdr:cNvPr id="819" name="直線コネクタ 818"/>
        <xdr:cNvCxnSpPr/>
      </xdr:nvCxnSpPr>
      <xdr:spPr>
        <a:xfrm flipV="1">
          <a:off x="18778220" y="17253204"/>
          <a:ext cx="73152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29972</xdr:rowOff>
    </xdr:from>
    <xdr:to>
      <xdr:col>107</xdr:col>
      <xdr:colOff>101600</xdr:colOff>
      <xdr:row>104</xdr:row>
      <xdr:rowOff>131572</xdr:rowOff>
    </xdr:to>
    <xdr:sp macro="" textlink="">
      <xdr:nvSpPr>
        <xdr:cNvPr id="820" name="楕円 819"/>
        <xdr:cNvSpPr/>
      </xdr:nvSpPr>
      <xdr:spPr>
        <a:xfrm>
          <a:off x="17937480" y="17464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102</xdr:row>
      <xdr:rowOff>167639</xdr:rowOff>
    </xdr:from>
    <xdr:to>
      <xdr:col>111</xdr:col>
      <xdr:colOff>177800</xdr:colOff>
      <xdr:row>104</xdr:row>
      <xdr:rowOff>80772</xdr:rowOff>
    </xdr:to>
    <xdr:cxnSp macro="">
      <xdr:nvCxnSpPr>
        <xdr:cNvPr id="821" name="直線コネクタ 820"/>
        <xdr:cNvCxnSpPr/>
      </xdr:nvCxnSpPr>
      <xdr:spPr>
        <a:xfrm flipV="1">
          <a:off x="17988280" y="17266919"/>
          <a:ext cx="789940" cy="248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39115</xdr:rowOff>
    </xdr:from>
    <xdr:to>
      <xdr:col>102</xdr:col>
      <xdr:colOff>165100</xdr:colOff>
      <xdr:row>104</xdr:row>
      <xdr:rowOff>140715</xdr:rowOff>
    </xdr:to>
    <xdr:sp macro="" textlink="">
      <xdr:nvSpPr>
        <xdr:cNvPr id="822" name="楕円 821"/>
        <xdr:cNvSpPr/>
      </xdr:nvSpPr>
      <xdr:spPr>
        <a:xfrm>
          <a:off x="17162780" y="17473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80772</xdr:rowOff>
    </xdr:from>
    <xdr:to>
      <xdr:col>107</xdr:col>
      <xdr:colOff>50800</xdr:colOff>
      <xdr:row>104</xdr:row>
      <xdr:rowOff>89915</xdr:rowOff>
    </xdr:to>
    <xdr:cxnSp macro="">
      <xdr:nvCxnSpPr>
        <xdr:cNvPr id="823" name="直線コネクタ 822"/>
        <xdr:cNvCxnSpPr/>
      </xdr:nvCxnSpPr>
      <xdr:spPr>
        <a:xfrm flipV="1">
          <a:off x="17213580" y="17515332"/>
          <a:ext cx="7747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43687</xdr:rowOff>
    </xdr:from>
    <xdr:to>
      <xdr:col>98</xdr:col>
      <xdr:colOff>38100</xdr:colOff>
      <xdr:row>104</xdr:row>
      <xdr:rowOff>145287</xdr:rowOff>
    </xdr:to>
    <xdr:sp macro="" textlink="">
      <xdr:nvSpPr>
        <xdr:cNvPr id="824" name="楕円 823"/>
        <xdr:cNvSpPr/>
      </xdr:nvSpPr>
      <xdr:spPr>
        <a:xfrm>
          <a:off x="16388080" y="1747824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89915</xdr:rowOff>
    </xdr:from>
    <xdr:to>
      <xdr:col>102</xdr:col>
      <xdr:colOff>114300</xdr:colOff>
      <xdr:row>104</xdr:row>
      <xdr:rowOff>94487</xdr:rowOff>
    </xdr:to>
    <xdr:cxnSp macro="">
      <xdr:nvCxnSpPr>
        <xdr:cNvPr id="825" name="直線コネクタ 824"/>
        <xdr:cNvCxnSpPr/>
      </xdr:nvCxnSpPr>
      <xdr:spPr>
        <a:xfrm flipV="1">
          <a:off x="16431260" y="17524475"/>
          <a:ext cx="78232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136414</xdr:rowOff>
    </xdr:from>
    <xdr:ext cx="469744" cy="259045"/>
    <xdr:sp macro="" textlink="">
      <xdr:nvSpPr>
        <xdr:cNvPr id="826" name="n_1aveValue【庁舎】&#10;一人当たり面積"/>
        <xdr:cNvSpPr txBox="1"/>
      </xdr:nvSpPr>
      <xdr:spPr>
        <a:xfrm>
          <a:off x="18561127" y="17570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145559</xdr:rowOff>
    </xdr:from>
    <xdr:ext cx="469744" cy="259045"/>
    <xdr:sp macro="" textlink="">
      <xdr:nvSpPr>
        <xdr:cNvPr id="827" name="n_2aveValue【庁舎】&#10;一人当たり面積"/>
        <xdr:cNvSpPr txBox="1"/>
      </xdr:nvSpPr>
      <xdr:spPr>
        <a:xfrm>
          <a:off x="17776267" y="17580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154703</xdr:rowOff>
    </xdr:from>
    <xdr:ext cx="469744" cy="259045"/>
    <xdr:sp macro="" textlink="">
      <xdr:nvSpPr>
        <xdr:cNvPr id="828" name="n_3aveValue【庁舎】&#10;一人当たり面積"/>
        <xdr:cNvSpPr txBox="1"/>
      </xdr:nvSpPr>
      <xdr:spPr>
        <a:xfrm>
          <a:off x="17001567" y="17589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159275</xdr:rowOff>
    </xdr:from>
    <xdr:ext cx="469744" cy="259045"/>
    <xdr:sp macro="" textlink="">
      <xdr:nvSpPr>
        <xdr:cNvPr id="829" name="n_4aveValue【庁舎】&#10;一人当たり面積"/>
        <xdr:cNvSpPr txBox="1"/>
      </xdr:nvSpPr>
      <xdr:spPr>
        <a:xfrm>
          <a:off x="16226867" y="17593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101</xdr:row>
      <xdr:rowOff>63516</xdr:rowOff>
    </xdr:from>
    <xdr:ext cx="469744" cy="259045"/>
    <xdr:sp macro="" textlink="">
      <xdr:nvSpPr>
        <xdr:cNvPr id="830" name="n_1mainValue【庁舎】&#10;一人当たり面積"/>
        <xdr:cNvSpPr txBox="1"/>
      </xdr:nvSpPr>
      <xdr:spPr>
        <a:xfrm>
          <a:off x="18561127" y="16995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148099</xdr:rowOff>
    </xdr:from>
    <xdr:ext cx="469744" cy="259045"/>
    <xdr:sp macro="" textlink="">
      <xdr:nvSpPr>
        <xdr:cNvPr id="831" name="n_2mainValue【庁舎】&#10;一人当たり面積"/>
        <xdr:cNvSpPr txBox="1"/>
      </xdr:nvSpPr>
      <xdr:spPr>
        <a:xfrm>
          <a:off x="17776267" y="17247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157242</xdr:rowOff>
    </xdr:from>
    <xdr:ext cx="469744" cy="259045"/>
    <xdr:sp macro="" textlink="">
      <xdr:nvSpPr>
        <xdr:cNvPr id="832" name="n_3mainValue【庁舎】&#10;一人当たり面積"/>
        <xdr:cNvSpPr txBox="1"/>
      </xdr:nvSpPr>
      <xdr:spPr>
        <a:xfrm>
          <a:off x="17001567" y="17256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161814</xdr:rowOff>
    </xdr:from>
    <xdr:ext cx="469744" cy="259045"/>
    <xdr:sp macro="" textlink="">
      <xdr:nvSpPr>
        <xdr:cNvPr id="833" name="n_4mainValue【庁舎】&#10;一人当たり面積"/>
        <xdr:cNvSpPr txBox="1"/>
      </xdr:nvSpPr>
      <xdr:spPr>
        <a:xfrm>
          <a:off x="16226867" y="17261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34" name="正方形/長方形 833"/>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35" name="正方形/長方形 834"/>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36" name="テキスト ボックス 835"/>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有形固定資産減価償却率について、前年度と比較し大きな増減はなかった。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均値より有形固定資産減価償却率が高いその他の施設については、本市で策定している「長崎市公共施設の適正配置基準」、「長崎市公共施設マネジメント地区計画」及び「長崎市公共施設保全計画」により、公共施設の廃止、集約及び複合化並びに長寿命化を図ることで改善が見込まれ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今後さらに分析を行うとともに、引き続き公共施設マネジメントの進捗を図りたい。</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長崎県長崎市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395,843
391,500
405.69
239,245,421
231,021,714
5,039,150
100,530,137
263,749,826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96.0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歳出においては、高齢者人口が多いことによる高齢者保健福祉費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が、また、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交付税措置がなされる地方債残高が多いことによる公債費に係る基準財政需要額がそれぞれ多額であることなどにより、基準財政需要額が類似都市平均を上回っている。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一方、歳入においては、税収基盤が脆弱であるなど、財政力指数を押し下げている要因となっている。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近年財政力指数は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微減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傾向であり、更なる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徴収業務の強化や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市税収入の確保に努めるなど、財政基盤の強化に努める。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54428</xdr:rowOff>
    </xdr:from>
    <xdr:to>
      <xdr:col>23</xdr:col>
      <xdr:colOff>133350</xdr:colOff>
      <xdr:row>44</xdr:row>
      <xdr:rowOff>165100</xdr:rowOff>
    </xdr:to>
    <xdr:cxnSp macro="">
      <xdr:nvCxnSpPr>
        <xdr:cNvPr id="66" name="直線コネクタ 65"/>
        <xdr:cNvCxnSpPr/>
      </xdr:nvCxnSpPr>
      <xdr:spPr>
        <a:xfrm flipV="1">
          <a:off x="4953000" y="6226628"/>
          <a:ext cx="0" cy="14822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140805</xdr:rowOff>
    </xdr:from>
    <xdr:ext cx="762000" cy="259045"/>
    <xdr:sp macro="" textlink="">
      <xdr:nvSpPr>
        <xdr:cNvPr id="69" name="財政力最大値テキスト"/>
        <xdr:cNvSpPr txBox="1"/>
      </xdr:nvSpPr>
      <xdr:spPr>
        <a:xfrm>
          <a:off x="5041900" y="59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54428</xdr:rowOff>
    </xdr:from>
    <xdr:to>
      <xdr:col>24</xdr:col>
      <xdr:colOff>12700</xdr:colOff>
      <xdr:row>36</xdr:row>
      <xdr:rowOff>54428</xdr:rowOff>
    </xdr:to>
    <xdr:cxnSp macro="">
      <xdr:nvCxnSpPr>
        <xdr:cNvPr id="70" name="直線コネクタ 69"/>
        <xdr:cNvCxnSpPr/>
      </xdr:nvCxnSpPr>
      <xdr:spPr>
        <a:xfrm>
          <a:off x="4864100" y="622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164193</xdr:rowOff>
    </xdr:from>
    <xdr:to>
      <xdr:col>23</xdr:col>
      <xdr:colOff>133350</xdr:colOff>
      <xdr:row>44</xdr:row>
      <xdr:rowOff>9978</xdr:rowOff>
    </xdr:to>
    <xdr:cxnSp macro="">
      <xdr:nvCxnSpPr>
        <xdr:cNvPr id="71" name="直線コネクタ 70"/>
        <xdr:cNvCxnSpPr/>
      </xdr:nvCxnSpPr>
      <xdr:spPr>
        <a:xfrm>
          <a:off x="4114800" y="7536543"/>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162577</xdr:rowOff>
    </xdr:from>
    <xdr:ext cx="762000" cy="259045"/>
    <xdr:sp macro="" textlink="">
      <xdr:nvSpPr>
        <xdr:cNvPr id="72" name="財政力平均値テキスト"/>
        <xdr:cNvSpPr txBox="1"/>
      </xdr:nvSpPr>
      <xdr:spPr>
        <a:xfrm>
          <a:off x="5041900" y="702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73" name="フローチャート: 判断 72"/>
        <xdr:cNvSpPr/>
      </xdr:nvSpPr>
      <xdr:spPr>
        <a:xfrm>
          <a:off x="4902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164193</xdr:rowOff>
    </xdr:from>
    <xdr:to>
      <xdr:col>19</xdr:col>
      <xdr:colOff>133350</xdr:colOff>
      <xdr:row>43</xdr:row>
      <xdr:rowOff>164193</xdr:rowOff>
    </xdr:to>
    <xdr:cxnSp macro="">
      <xdr:nvCxnSpPr>
        <xdr:cNvPr id="74" name="直線コネクタ 73"/>
        <xdr:cNvCxnSpPr/>
      </xdr:nvCxnSpPr>
      <xdr:spPr>
        <a:xfrm>
          <a:off x="3225800" y="75365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111578</xdr:rowOff>
    </xdr:from>
    <xdr:to>
      <xdr:col>19</xdr:col>
      <xdr:colOff>184150</xdr:colOff>
      <xdr:row>42</xdr:row>
      <xdr:rowOff>41728</xdr:rowOff>
    </xdr:to>
    <xdr:sp macro="" textlink="">
      <xdr:nvSpPr>
        <xdr:cNvPr id="75" name="フローチャート: 判断 74"/>
        <xdr:cNvSpPr/>
      </xdr:nvSpPr>
      <xdr:spPr>
        <a:xfrm>
          <a:off x="4064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51905</xdr:rowOff>
    </xdr:from>
    <xdr:ext cx="736600" cy="259045"/>
    <xdr:sp macro="" textlink="">
      <xdr:nvSpPr>
        <xdr:cNvPr id="76" name="テキスト ボックス 75"/>
        <xdr:cNvSpPr txBox="1"/>
      </xdr:nvSpPr>
      <xdr:spPr>
        <a:xfrm>
          <a:off x="3733800" y="6909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146957</xdr:rowOff>
    </xdr:from>
    <xdr:to>
      <xdr:col>15</xdr:col>
      <xdr:colOff>82550</xdr:colOff>
      <xdr:row>43</xdr:row>
      <xdr:rowOff>164193</xdr:rowOff>
    </xdr:to>
    <xdr:cxnSp macro="">
      <xdr:nvCxnSpPr>
        <xdr:cNvPr id="77" name="直線コネクタ 76"/>
        <xdr:cNvCxnSpPr/>
      </xdr:nvCxnSpPr>
      <xdr:spPr>
        <a:xfrm>
          <a:off x="2336800" y="751930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111578</xdr:rowOff>
    </xdr:from>
    <xdr:to>
      <xdr:col>15</xdr:col>
      <xdr:colOff>133350</xdr:colOff>
      <xdr:row>42</xdr:row>
      <xdr:rowOff>41728</xdr:rowOff>
    </xdr:to>
    <xdr:sp macro="" textlink="">
      <xdr:nvSpPr>
        <xdr:cNvPr id="78" name="フローチャート: 判断 77"/>
        <xdr:cNvSpPr/>
      </xdr:nvSpPr>
      <xdr:spPr>
        <a:xfrm>
          <a:off x="3175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51905</xdr:rowOff>
    </xdr:from>
    <xdr:ext cx="762000" cy="259045"/>
    <xdr:sp macro="" textlink="">
      <xdr:nvSpPr>
        <xdr:cNvPr id="79" name="テキスト ボックス 78"/>
        <xdr:cNvSpPr txBox="1"/>
      </xdr:nvSpPr>
      <xdr:spPr>
        <a:xfrm>
          <a:off x="2844800" y="69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146957</xdr:rowOff>
    </xdr:from>
    <xdr:to>
      <xdr:col>11</xdr:col>
      <xdr:colOff>31750</xdr:colOff>
      <xdr:row>43</xdr:row>
      <xdr:rowOff>146957</xdr:rowOff>
    </xdr:to>
    <xdr:cxnSp macro="">
      <xdr:nvCxnSpPr>
        <xdr:cNvPr id="80" name="直線コネクタ 79"/>
        <xdr:cNvCxnSpPr/>
      </xdr:nvCxnSpPr>
      <xdr:spPr>
        <a:xfrm>
          <a:off x="1447800" y="751930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77107</xdr:rowOff>
    </xdr:from>
    <xdr:to>
      <xdr:col>11</xdr:col>
      <xdr:colOff>82550</xdr:colOff>
      <xdr:row>42</xdr:row>
      <xdr:rowOff>7257</xdr:rowOff>
    </xdr:to>
    <xdr:sp macro="" textlink="">
      <xdr:nvSpPr>
        <xdr:cNvPr id="81" name="フローチャート: 判断 80"/>
        <xdr:cNvSpPr/>
      </xdr:nvSpPr>
      <xdr:spPr>
        <a:xfrm>
          <a:off x="2286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17434</xdr:rowOff>
    </xdr:from>
    <xdr:ext cx="762000" cy="259045"/>
    <xdr:sp macro="" textlink="">
      <xdr:nvSpPr>
        <xdr:cNvPr id="82" name="テキスト ボックス 81"/>
        <xdr:cNvSpPr txBox="1"/>
      </xdr:nvSpPr>
      <xdr:spPr>
        <a:xfrm>
          <a:off x="1955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83" name="フローチャート: 判断 82"/>
        <xdr:cNvSpPr/>
      </xdr:nvSpPr>
      <xdr:spPr>
        <a:xfrm>
          <a:off x="1397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17434</xdr:rowOff>
    </xdr:from>
    <xdr:ext cx="762000" cy="259045"/>
    <xdr:sp macro="" textlink="">
      <xdr:nvSpPr>
        <xdr:cNvPr id="84" name="テキスト ボックス 83"/>
        <xdr:cNvSpPr txBox="1"/>
      </xdr:nvSpPr>
      <xdr:spPr>
        <a:xfrm>
          <a:off x="1066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130628</xdr:rowOff>
    </xdr:from>
    <xdr:to>
      <xdr:col>23</xdr:col>
      <xdr:colOff>184150</xdr:colOff>
      <xdr:row>44</xdr:row>
      <xdr:rowOff>60778</xdr:rowOff>
    </xdr:to>
    <xdr:sp macro="" textlink="">
      <xdr:nvSpPr>
        <xdr:cNvPr id="90" name="楕円 89"/>
        <xdr:cNvSpPr/>
      </xdr:nvSpPr>
      <xdr:spPr>
        <a:xfrm>
          <a:off x="4902200" y="750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102705</xdr:rowOff>
    </xdr:from>
    <xdr:ext cx="762000" cy="259045"/>
    <xdr:sp macro="" textlink="">
      <xdr:nvSpPr>
        <xdr:cNvPr id="91" name="財政力該当値テキスト"/>
        <xdr:cNvSpPr txBox="1"/>
      </xdr:nvSpPr>
      <xdr:spPr>
        <a:xfrm>
          <a:off x="5041900" y="7475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113393</xdr:rowOff>
    </xdr:from>
    <xdr:to>
      <xdr:col>19</xdr:col>
      <xdr:colOff>184150</xdr:colOff>
      <xdr:row>44</xdr:row>
      <xdr:rowOff>43543</xdr:rowOff>
    </xdr:to>
    <xdr:sp macro="" textlink="">
      <xdr:nvSpPr>
        <xdr:cNvPr id="92" name="楕円 91"/>
        <xdr:cNvSpPr/>
      </xdr:nvSpPr>
      <xdr:spPr>
        <a:xfrm>
          <a:off x="4064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28320</xdr:rowOff>
    </xdr:from>
    <xdr:ext cx="736600" cy="259045"/>
    <xdr:sp macro="" textlink="">
      <xdr:nvSpPr>
        <xdr:cNvPr id="93" name="テキスト ボックス 92"/>
        <xdr:cNvSpPr txBox="1"/>
      </xdr:nvSpPr>
      <xdr:spPr>
        <a:xfrm>
          <a:off x="3733800" y="7572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113393</xdr:rowOff>
    </xdr:from>
    <xdr:to>
      <xdr:col>15</xdr:col>
      <xdr:colOff>133350</xdr:colOff>
      <xdr:row>44</xdr:row>
      <xdr:rowOff>43543</xdr:rowOff>
    </xdr:to>
    <xdr:sp macro="" textlink="">
      <xdr:nvSpPr>
        <xdr:cNvPr id="94" name="楕円 93"/>
        <xdr:cNvSpPr/>
      </xdr:nvSpPr>
      <xdr:spPr>
        <a:xfrm>
          <a:off x="3175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28320</xdr:rowOff>
    </xdr:from>
    <xdr:ext cx="762000" cy="259045"/>
    <xdr:sp macro="" textlink="">
      <xdr:nvSpPr>
        <xdr:cNvPr id="95" name="テキスト ボックス 94"/>
        <xdr:cNvSpPr txBox="1"/>
      </xdr:nvSpPr>
      <xdr:spPr>
        <a:xfrm>
          <a:off x="2844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96157</xdr:rowOff>
    </xdr:from>
    <xdr:to>
      <xdr:col>11</xdr:col>
      <xdr:colOff>82550</xdr:colOff>
      <xdr:row>44</xdr:row>
      <xdr:rowOff>26307</xdr:rowOff>
    </xdr:to>
    <xdr:sp macro="" textlink="">
      <xdr:nvSpPr>
        <xdr:cNvPr id="96" name="楕円 95"/>
        <xdr:cNvSpPr/>
      </xdr:nvSpPr>
      <xdr:spPr>
        <a:xfrm>
          <a:off x="2286000" y="746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11084</xdr:rowOff>
    </xdr:from>
    <xdr:ext cx="762000" cy="259045"/>
    <xdr:sp macro="" textlink="">
      <xdr:nvSpPr>
        <xdr:cNvPr id="97" name="テキスト ボックス 96"/>
        <xdr:cNvSpPr txBox="1"/>
      </xdr:nvSpPr>
      <xdr:spPr>
        <a:xfrm>
          <a:off x="1955800" y="7554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96157</xdr:rowOff>
    </xdr:from>
    <xdr:to>
      <xdr:col>7</xdr:col>
      <xdr:colOff>31750</xdr:colOff>
      <xdr:row>44</xdr:row>
      <xdr:rowOff>26307</xdr:rowOff>
    </xdr:to>
    <xdr:sp macro="" textlink="">
      <xdr:nvSpPr>
        <xdr:cNvPr id="98" name="楕円 97"/>
        <xdr:cNvSpPr/>
      </xdr:nvSpPr>
      <xdr:spPr>
        <a:xfrm>
          <a:off x="1397000" y="746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11084</xdr:rowOff>
    </xdr:from>
    <xdr:ext cx="762000" cy="259045"/>
    <xdr:sp macro="" textlink="">
      <xdr:nvSpPr>
        <xdr:cNvPr id="99" name="テキスト ボックス 98"/>
        <xdr:cNvSpPr txBox="1"/>
      </xdr:nvSpPr>
      <xdr:spPr>
        <a:xfrm>
          <a:off x="1066800" y="7554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50">
              <a:latin typeface="ＭＳ Ｐゴシック" panose="020B0600070205080204" pitchFamily="50" charset="-128"/>
              <a:ea typeface="ＭＳ Ｐゴシック" panose="020B0600070205080204" pitchFamily="50" charset="-128"/>
            </a:rPr>
            <a:t>　臨時財政対策債が減（▲</a:t>
          </a:r>
          <a:r>
            <a:rPr kumimoji="1" lang="en-US" altLang="ja-JP" sz="1150">
              <a:latin typeface="ＭＳ Ｐゴシック" panose="020B0600070205080204" pitchFamily="50" charset="-128"/>
              <a:ea typeface="ＭＳ Ｐゴシック" panose="020B0600070205080204" pitchFamily="50" charset="-128"/>
            </a:rPr>
            <a:t>12.0</a:t>
          </a:r>
          <a:r>
            <a:rPr kumimoji="1" lang="ja-JP" altLang="en-US" sz="1150">
              <a:latin typeface="ＭＳ Ｐゴシック" panose="020B0600070205080204" pitchFamily="50" charset="-128"/>
              <a:ea typeface="ＭＳ Ｐゴシック" panose="020B0600070205080204" pitchFamily="50" charset="-128"/>
            </a:rPr>
            <a:t>億円）となったものの、市税の増（</a:t>
          </a:r>
          <a:r>
            <a:rPr kumimoji="1" lang="en-US" altLang="ja-JP" sz="1150">
              <a:latin typeface="ＭＳ Ｐゴシック" panose="020B0600070205080204" pitchFamily="50" charset="-128"/>
              <a:ea typeface="ＭＳ Ｐゴシック" panose="020B0600070205080204" pitchFamily="50" charset="-128"/>
            </a:rPr>
            <a:t>+6.5</a:t>
          </a:r>
          <a:r>
            <a:rPr kumimoji="1" lang="ja-JP" altLang="en-US" sz="1150">
              <a:latin typeface="ＭＳ Ｐゴシック" panose="020B0600070205080204" pitchFamily="50" charset="-128"/>
              <a:ea typeface="ＭＳ Ｐゴシック" panose="020B0600070205080204" pitchFamily="50" charset="-128"/>
            </a:rPr>
            <a:t>億円）及び物価高騰の影響に伴う基準財政需要額の増などによる普通交付税の増（</a:t>
          </a:r>
          <a:r>
            <a:rPr kumimoji="1" lang="en-US" altLang="ja-JP" sz="1150">
              <a:latin typeface="ＭＳ Ｐゴシック" panose="020B0600070205080204" pitchFamily="50" charset="-128"/>
              <a:ea typeface="ＭＳ Ｐゴシック" panose="020B0600070205080204" pitchFamily="50" charset="-128"/>
            </a:rPr>
            <a:t>+17.1</a:t>
          </a:r>
          <a:r>
            <a:rPr kumimoji="1" lang="ja-JP" altLang="en-US" sz="1150">
              <a:latin typeface="ＭＳ Ｐゴシック" panose="020B0600070205080204" pitchFamily="50" charset="-128"/>
              <a:ea typeface="ＭＳ Ｐゴシック" panose="020B0600070205080204" pitchFamily="50" charset="-128"/>
            </a:rPr>
            <a:t>億円）などから、歳入における経常一般財源は前年度より増（</a:t>
          </a:r>
          <a:r>
            <a:rPr kumimoji="1" lang="en-US" altLang="ja-JP" sz="1150">
              <a:latin typeface="ＭＳ Ｐゴシック" panose="020B0600070205080204" pitchFamily="50" charset="-128"/>
              <a:ea typeface="ＭＳ Ｐゴシック" panose="020B0600070205080204" pitchFamily="50" charset="-128"/>
            </a:rPr>
            <a:t>+10.0</a:t>
          </a:r>
          <a:r>
            <a:rPr kumimoji="1" lang="ja-JP" altLang="en-US" sz="1150">
              <a:latin typeface="ＭＳ Ｐゴシック" panose="020B0600070205080204" pitchFamily="50" charset="-128"/>
              <a:ea typeface="ＭＳ Ｐゴシック" panose="020B0600070205080204" pitchFamily="50" charset="-128"/>
            </a:rPr>
            <a:t>億円）となった。</a:t>
          </a:r>
          <a:endParaRPr kumimoji="1" lang="en-US" altLang="ja-JP" sz="1150">
            <a:latin typeface="ＭＳ Ｐゴシック" panose="020B0600070205080204" pitchFamily="50" charset="-128"/>
            <a:ea typeface="ＭＳ Ｐゴシック" panose="020B0600070205080204" pitchFamily="50" charset="-128"/>
          </a:endParaRPr>
        </a:p>
        <a:p>
          <a:r>
            <a:rPr kumimoji="1" lang="ja-JP" altLang="en-US" sz="1150">
              <a:latin typeface="ＭＳ Ｐゴシック" panose="020B0600070205080204" pitchFamily="50" charset="-128"/>
              <a:ea typeface="ＭＳ Ｐゴシック" panose="020B0600070205080204" pitchFamily="50" charset="-128"/>
            </a:rPr>
            <a:t>　一方で、扶助費（</a:t>
          </a:r>
          <a:r>
            <a:rPr kumimoji="1" lang="en-US" altLang="ja-JP" sz="1150">
              <a:latin typeface="ＭＳ Ｐゴシック" panose="020B0600070205080204" pitchFamily="50" charset="-128"/>
              <a:ea typeface="ＭＳ Ｐゴシック" panose="020B0600070205080204" pitchFamily="50" charset="-128"/>
            </a:rPr>
            <a:t>+6.7</a:t>
          </a:r>
          <a:r>
            <a:rPr kumimoji="1" lang="ja-JP" altLang="en-US" sz="1150">
              <a:latin typeface="ＭＳ Ｐゴシック" panose="020B0600070205080204" pitchFamily="50" charset="-128"/>
              <a:ea typeface="ＭＳ Ｐゴシック" panose="020B0600070205080204" pitchFamily="50" charset="-128"/>
            </a:rPr>
            <a:t>億円）及び物件費（</a:t>
          </a:r>
          <a:r>
            <a:rPr kumimoji="1" lang="en-US" altLang="ja-JP" sz="1150">
              <a:latin typeface="ＭＳ Ｐゴシック" panose="020B0600070205080204" pitchFamily="50" charset="-128"/>
              <a:ea typeface="ＭＳ Ｐゴシック" panose="020B0600070205080204" pitchFamily="50" charset="-128"/>
            </a:rPr>
            <a:t>+5.3</a:t>
          </a:r>
          <a:r>
            <a:rPr kumimoji="1" lang="ja-JP" altLang="en-US" sz="1150">
              <a:latin typeface="ＭＳ Ｐゴシック" panose="020B0600070205080204" pitchFamily="50" charset="-128"/>
              <a:ea typeface="ＭＳ Ｐゴシック" panose="020B0600070205080204" pitchFamily="50" charset="-128"/>
            </a:rPr>
            <a:t>億円）の増などから、歳出における経常一般財源も前年度より増（</a:t>
          </a:r>
          <a:r>
            <a:rPr kumimoji="1" lang="en-US" altLang="ja-JP" sz="1150">
              <a:latin typeface="ＭＳ Ｐゴシック" panose="020B0600070205080204" pitchFamily="50" charset="-128"/>
              <a:ea typeface="ＭＳ Ｐゴシック" panose="020B0600070205080204" pitchFamily="50" charset="-128"/>
            </a:rPr>
            <a:t>+17.1</a:t>
          </a:r>
          <a:r>
            <a:rPr kumimoji="1" lang="ja-JP" altLang="en-US" sz="1150">
              <a:latin typeface="ＭＳ Ｐゴシック" panose="020B0600070205080204" pitchFamily="50" charset="-128"/>
              <a:ea typeface="ＭＳ Ｐゴシック" panose="020B0600070205080204" pitchFamily="50" charset="-128"/>
            </a:rPr>
            <a:t>億円）となった。</a:t>
          </a:r>
          <a:endParaRPr kumimoji="1" lang="en-US" altLang="ja-JP" sz="1150">
            <a:latin typeface="ＭＳ Ｐゴシック" panose="020B0600070205080204" pitchFamily="50" charset="-128"/>
            <a:ea typeface="ＭＳ Ｐゴシック" panose="020B0600070205080204" pitchFamily="50" charset="-128"/>
          </a:endParaRPr>
        </a:p>
        <a:p>
          <a:r>
            <a:rPr kumimoji="1" lang="ja-JP" altLang="en-US" sz="1150">
              <a:latin typeface="ＭＳ Ｐゴシック" panose="020B0600070205080204" pitchFamily="50" charset="-128"/>
              <a:ea typeface="ＭＳ Ｐゴシック" panose="020B0600070205080204" pitchFamily="50" charset="-128"/>
            </a:rPr>
            <a:t>　歳出が歳入の伸びを上回ったことから経常収支比率は</a:t>
          </a:r>
          <a:r>
            <a:rPr kumimoji="1" lang="en-US" altLang="ja-JP" sz="1150">
              <a:latin typeface="ＭＳ Ｐゴシック" panose="020B0600070205080204" pitchFamily="50" charset="-128"/>
              <a:ea typeface="ＭＳ Ｐゴシック" panose="020B0600070205080204" pitchFamily="50" charset="-128"/>
            </a:rPr>
            <a:t>0.7</a:t>
          </a:r>
          <a:r>
            <a:rPr kumimoji="1" lang="ja-JP" altLang="en-US" sz="1150">
              <a:latin typeface="ＭＳ Ｐゴシック" panose="020B0600070205080204" pitchFamily="50" charset="-128"/>
              <a:ea typeface="ＭＳ Ｐゴシック" panose="020B0600070205080204" pitchFamily="50" charset="-128"/>
            </a:rPr>
            <a:t>ポイント悪化し、依然として高い水準にあることから、事業の在り方の見直し及び新たな発想による収入増対策を行うなど、戦略的な収支改善に努める。</a:t>
          </a: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30226</xdr:rowOff>
    </xdr:from>
    <xdr:to>
      <xdr:col>23</xdr:col>
      <xdr:colOff>133350</xdr:colOff>
      <xdr:row>67</xdr:row>
      <xdr:rowOff>60706</xdr:rowOff>
    </xdr:to>
    <xdr:cxnSp macro="">
      <xdr:nvCxnSpPr>
        <xdr:cNvPr id="127" name="直線コネクタ 126"/>
        <xdr:cNvCxnSpPr/>
      </xdr:nvCxnSpPr>
      <xdr:spPr>
        <a:xfrm flipV="1">
          <a:off x="4953000" y="10317226"/>
          <a:ext cx="0" cy="12306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32783</xdr:rowOff>
    </xdr:from>
    <xdr:ext cx="762000" cy="259045"/>
    <xdr:sp macro="" textlink="">
      <xdr:nvSpPr>
        <xdr:cNvPr id="128" name="財政構造の弾力性最小値テキスト"/>
        <xdr:cNvSpPr txBox="1"/>
      </xdr:nvSpPr>
      <xdr:spPr>
        <a:xfrm>
          <a:off x="5041900" y="1151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60706</xdr:rowOff>
    </xdr:from>
    <xdr:to>
      <xdr:col>24</xdr:col>
      <xdr:colOff>12700</xdr:colOff>
      <xdr:row>67</xdr:row>
      <xdr:rowOff>60706</xdr:rowOff>
    </xdr:to>
    <xdr:cxnSp macro="">
      <xdr:nvCxnSpPr>
        <xdr:cNvPr id="129" name="直線コネクタ 128"/>
        <xdr:cNvCxnSpPr/>
      </xdr:nvCxnSpPr>
      <xdr:spPr>
        <a:xfrm>
          <a:off x="4864100" y="1154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116603</xdr:rowOff>
    </xdr:from>
    <xdr:ext cx="762000" cy="259045"/>
    <xdr:sp macro="" textlink="">
      <xdr:nvSpPr>
        <xdr:cNvPr id="130" name="財政構造の弾力性最大値テキスト"/>
        <xdr:cNvSpPr txBox="1"/>
      </xdr:nvSpPr>
      <xdr:spPr>
        <a:xfrm>
          <a:off x="5041900" y="10060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30226</xdr:rowOff>
    </xdr:from>
    <xdr:to>
      <xdr:col>24</xdr:col>
      <xdr:colOff>12700</xdr:colOff>
      <xdr:row>60</xdr:row>
      <xdr:rowOff>30226</xdr:rowOff>
    </xdr:to>
    <xdr:cxnSp macro="">
      <xdr:nvCxnSpPr>
        <xdr:cNvPr id="131" name="直線コネクタ 130"/>
        <xdr:cNvCxnSpPr/>
      </xdr:nvCxnSpPr>
      <xdr:spPr>
        <a:xfrm>
          <a:off x="4864100" y="10317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68072</xdr:rowOff>
    </xdr:from>
    <xdr:to>
      <xdr:col>23</xdr:col>
      <xdr:colOff>133350</xdr:colOff>
      <xdr:row>66</xdr:row>
      <xdr:rowOff>101854</xdr:rowOff>
    </xdr:to>
    <xdr:cxnSp macro="">
      <xdr:nvCxnSpPr>
        <xdr:cNvPr id="132" name="直線コネクタ 131"/>
        <xdr:cNvCxnSpPr/>
      </xdr:nvCxnSpPr>
      <xdr:spPr>
        <a:xfrm>
          <a:off x="4114800" y="11383772"/>
          <a:ext cx="8382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2557</xdr:rowOff>
    </xdr:from>
    <xdr:ext cx="762000" cy="259045"/>
    <xdr:sp macro="" textlink="">
      <xdr:nvSpPr>
        <xdr:cNvPr id="133" name="財政構造の弾力性平均値テキスト"/>
        <xdr:cNvSpPr txBox="1"/>
      </xdr:nvSpPr>
      <xdr:spPr>
        <a:xfrm>
          <a:off x="5041900" y="10975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157480</xdr:rowOff>
    </xdr:from>
    <xdr:to>
      <xdr:col>23</xdr:col>
      <xdr:colOff>184150</xdr:colOff>
      <xdr:row>65</xdr:row>
      <xdr:rowOff>87630</xdr:rowOff>
    </xdr:to>
    <xdr:sp macro="" textlink="">
      <xdr:nvSpPr>
        <xdr:cNvPr id="134" name="フローチャート: 判断 133"/>
        <xdr:cNvSpPr/>
      </xdr:nvSpPr>
      <xdr:spPr>
        <a:xfrm>
          <a:off x="4902200" y="1113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145542</xdr:rowOff>
    </xdr:from>
    <xdr:to>
      <xdr:col>19</xdr:col>
      <xdr:colOff>133350</xdr:colOff>
      <xdr:row>66</xdr:row>
      <xdr:rowOff>68072</xdr:rowOff>
    </xdr:to>
    <xdr:cxnSp macro="">
      <xdr:nvCxnSpPr>
        <xdr:cNvPr id="135" name="直線コネクタ 134"/>
        <xdr:cNvCxnSpPr/>
      </xdr:nvCxnSpPr>
      <xdr:spPr>
        <a:xfrm>
          <a:off x="3225800" y="11118342"/>
          <a:ext cx="889000" cy="26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109220</xdr:rowOff>
    </xdr:from>
    <xdr:to>
      <xdr:col>19</xdr:col>
      <xdr:colOff>184150</xdr:colOff>
      <xdr:row>65</xdr:row>
      <xdr:rowOff>39370</xdr:rowOff>
    </xdr:to>
    <xdr:sp macro="" textlink="">
      <xdr:nvSpPr>
        <xdr:cNvPr id="136" name="フローチャート: 判断 135"/>
        <xdr:cNvSpPr/>
      </xdr:nvSpPr>
      <xdr:spPr>
        <a:xfrm>
          <a:off x="40640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49547</xdr:rowOff>
    </xdr:from>
    <xdr:ext cx="736600" cy="259045"/>
    <xdr:sp macro="" textlink="">
      <xdr:nvSpPr>
        <xdr:cNvPr id="137" name="テキスト ボックス 136"/>
        <xdr:cNvSpPr txBox="1"/>
      </xdr:nvSpPr>
      <xdr:spPr>
        <a:xfrm>
          <a:off x="3733800" y="10850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145542</xdr:rowOff>
    </xdr:from>
    <xdr:to>
      <xdr:col>15</xdr:col>
      <xdr:colOff>82550</xdr:colOff>
      <xdr:row>66</xdr:row>
      <xdr:rowOff>77724</xdr:rowOff>
    </xdr:to>
    <xdr:cxnSp macro="">
      <xdr:nvCxnSpPr>
        <xdr:cNvPr id="138" name="直線コネクタ 137"/>
        <xdr:cNvCxnSpPr/>
      </xdr:nvCxnSpPr>
      <xdr:spPr>
        <a:xfrm flipV="1">
          <a:off x="2336800" y="11118342"/>
          <a:ext cx="889000" cy="275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121412</xdr:rowOff>
    </xdr:from>
    <xdr:to>
      <xdr:col>15</xdr:col>
      <xdr:colOff>133350</xdr:colOff>
      <xdr:row>64</xdr:row>
      <xdr:rowOff>51562</xdr:rowOff>
    </xdr:to>
    <xdr:sp macro="" textlink="">
      <xdr:nvSpPr>
        <xdr:cNvPr id="139" name="フローチャート: 判断 138"/>
        <xdr:cNvSpPr/>
      </xdr:nvSpPr>
      <xdr:spPr>
        <a:xfrm>
          <a:off x="3175000" y="1092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61739</xdr:rowOff>
    </xdr:from>
    <xdr:ext cx="762000" cy="259045"/>
    <xdr:sp macro="" textlink="">
      <xdr:nvSpPr>
        <xdr:cNvPr id="140" name="テキスト ボックス 139"/>
        <xdr:cNvSpPr txBox="1"/>
      </xdr:nvSpPr>
      <xdr:spPr>
        <a:xfrm>
          <a:off x="2844800" y="10691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77724</xdr:rowOff>
    </xdr:from>
    <xdr:to>
      <xdr:col>11</xdr:col>
      <xdr:colOff>31750</xdr:colOff>
      <xdr:row>66</xdr:row>
      <xdr:rowOff>87376</xdr:rowOff>
    </xdr:to>
    <xdr:cxnSp macro="">
      <xdr:nvCxnSpPr>
        <xdr:cNvPr id="141" name="直線コネクタ 140"/>
        <xdr:cNvCxnSpPr/>
      </xdr:nvCxnSpPr>
      <xdr:spPr>
        <a:xfrm flipV="1">
          <a:off x="1447800" y="11393424"/>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143002</xdr:rowOff>
    </xdr:from>
    <xdr:to>
      <xdr:col>11</xdr:col>
      <xdr:colOff>82550</xdr:colOff>
      <xdr:row>65</xdr:row>
      <xdr:rowOff>73152</xdr:rowOff>
    </xdr:to>
    <xdr:sp macro="" textlink="">
      <xdr:nvSpPr>
        <xdr:cNvPr id="142" name="フローチャート: 判断 141"/>
        <xdr:cNvSpPr/>
      </xdr:nvSpPr>
      <xdr:spPr>
        <a:xfrm>
          <a:off x="2286000" y="11115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83329</xdr:rowOff>
    </xdr:from>
    <xdr:ext cx="762000" cy="259045"/>
    <xdr:sp macro="" textlink="">
      <xdr:nvSpPr>
        <xdr:cNvPr id="143" name="テキスト ボックス 142"/>
        <xdr:cNvSpPr txBox="1"/>
      </xdr:nvSpPr>
      <xdr:spPr>
        <a:xfrm>
          <a:off x="1955800" y="10884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147828</xdr:rowOff>
    </xdr:from>
    <xdr:to>
      <xdr:col>7</xdr:col>
      <xdr:colOff>31750</xdr:colOff>
      <xdr:row>65</xdr:row>
      <xdr:rowOff>77978</xdr:rowOff>
    </xdr:to>
    <xdr:sp macro="" textlink="">
      <xdr:nvSpPr>
        <xdr:cNvPr id="144" name="フローチャート: 判断 143"/>
        <xdr:cNvSpPr/>
      </xdr:nvSpPr>
      <xdr:spPr>
        <a:xfrm>
          <a:off x="1397000" y="1112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88155</xdr:rowOff>
    </xdr:from>
    <xdr:ext cx="762000" cy="259045"/>
    <xdr:sp macro="" textlink="">
      <xdr:nvSpPr>
        <xdr:cNvPr id="145" name="テキスト ボックス 144"/>
        <xdr:cNvSpPr txBox="1"/>
      </xdr:nvSpPr>
      <xdr:spPr>
        <a:xfrm>
          <a:off x="1066800" y="10889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51054</xdr:rowOff>
    </xdr:from>
    <xdr:to>
      <xdr:col>23</xdr:col>
      <xdr:colOff>184150</xdr:colOff>
      <xdr:row>66</xdr:row>
      <xdr:rowOff>152654</xdr:rowOff>
    </xdr:to>
    <xdr:sp macro="" textlink="">
      <xdr:nvSpPr>
        <xdr:cNvPr id="151" name="楕円 150"/>
        <xdr:cNvSpPr/>
      </xdr:nvSpPr>
      <xdr:spPr>
        <a:xfrm>
          <a:off x="4902200" y="11366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66</xdr:row>
      <xdr:rowOff>23131</xdr:rowOff>
    </xdr:from>
    <xdr:ext cx="762000" cy="259045"/>
    <xdr:sp macro="" textlink="">
      <xdr:nvSpPr>
        <xdr:cNvPr id="152" name="財政構造の弾力性該当値テキスト"/>
        <xdr:cNvSpPr txBox="1"/>
      </xdr:nvSpPr>
      <xdr:spPr>
        <a:xfrm>
          <a:off x="5041900" y="11338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17272</xdr:rowOff>
    </xdr:from>
    <xdr:to>
      <xdr:col>19</xdr:col>
      <xdr:colOff>184150</xdr:colOff>
      <xdr:row>66</xdr:row>
      <xdr:rowOff>118872</xdr:rowOff>
    </xdr:to>
    <xdr:sp macro="" textlink="">
      <xdr:nvSpPr>
        <xdr:cNvPr id="153" name="楕円 152"/>
        <xdr:cNvSpPr/>
      </xdr:nvSpPr>
      <xdr:spPr>
        <a:xfrm>
          <a:off x="4064000" y="1133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103649</xdr:rowOff>
    </xdr:from>
    <xdr:ext cx="736600" cy="259045"/>
    <xdr:sp macro="" textlink="">
      <xdr:nvSpPr>
        <xdr:cNvPr id="154" name="テキスト ボックス 153"/>
        <xdr:cNvSpPr txBox="1"/>
      </xdr:nvSpPr>
      <xdr:spPr>
        <a:xfrm>
          <a:off x="3733800" y="11419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94742</xdr:rowOff>
    </xdr:from>
    <xdr:to>
      <xdr:col>15</xdr:col>
      <xdr:colOff>133350</xdr:colOff>
      <xdr:row>65</xdr:row>
      <xdr:rowOff>24892</xdr:rowOff>
    </xdr:to>
    <xdr:sp macro="" textlink="">
      <xdr:nvSpPr>
        <xdr:cNvPr id="155" name="楕円 154"/>
        <xdr:cNvSpPr/>
      </xdr:nvSpPr>
      <xdr:spPr>
        <a:xfrm>
          <a:off x="3175000" y="11067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9669</xdr:rowOff>
    </xdr:from>
    <xdr:ext cx="762000" cy="259045"/>
    <xdr:sp macro="" textlink="">
      <xdr:nvSpPr>
        <xdr:cNvPr id="156" name="テキスト ボックス 155"/>
        <xdr:cNvSpPr txBox="1"/>
      </xdr:nvSpPr>
      <xdr:spPr>
        <a:xfrm>
          <a:off x="2844800" y="11153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26924</xdr:rowOff>
    </xdr:from>
    <xdr:to>
      <xdr:col>11</xdr:col>
      <xdr:colOff>82550</xdr:colOff>
      <xdr:row>66</xdr:row>
      <xdr:rowOff>128524</xdr:rowOff>
    </xdr:to>
    <xdr:sp macro="" textlink="">
      <xdr:nvSpPr>
        <xdr:cNvPr id="157" name="楕円 156"/>
        <xdr:cNvSpPr/>
      </xdr:nvSpPr>
      <xdr:spPr>
        <a:xfrm>
          <a:off x="2286000" y="1134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113301</xdr:rowOff>
    </xdr:from>
    <xdr:ext cx="762000" cy="259045"/>
    <xdr:sp macro="" textlink="">
      <xdr:nvSpPr>
        <xdr:cNvPr id="158" name="テキスト ボックス 157"/>
        <xdr:cNvSpPr txBox="1"/>
      </xdr:nvSpPr>
      <xdr:spPr>
        <a:xfrm>
          <a:off x="1955800" y="11429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36576</xdr:rowOff>
    </xdr:from>
    <xdr:to>
      <xdr:col>7</xdr:col>
      <xdr:colOff>31750</xdr:colOff>
      <xdr:row>66</xdr:row>
      <xdr:rowOff>138176</xdr:rowOff>
    </xdr:to>
    <xdr:sp macro="" textlink="">
      <xdr:nvSpPr>
        <xdr:cNvPr id="159" name="楕円 158"/>
        <xdr:cNvSpPr/>
      </xdr:nvSpPr>
      <xdr:spPr>
        <a:xfrm>
          <a:off x="1397000" y="1135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122953</xdr:rowOff>
    </xdr:from>
    <xdr:ext cx="762000" cy="259045"/>
    <xdr:sp macro="" textlink="">
      <xdr:nvSpPr>
        <xdr:cNvPr id="160" name="テキスト ボックス 159"/>
        <xdr:cNvSpPr txBox="1"/>
      </xdr:nvSpPr>
      <xdr:spPr>
        <a:xfrm>
          <a:off x="1066800" y="11438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[130,510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a:t>
          </a:r>
          <a:r>
            <a:rPr kumimoji="1" lang="en-US" altLang="ja-JP" sz="1300">
              <a:latin typeface="ＭＳ Ｐゴシック" panose="020B0600070205080204" pitchFamily="50" charset="-128"/>
              <a:ea typeface="ＭＳ Ｐゴシック" panose="020B0600070205080204" pitchFamily="50" charset="-128"/>
            </a:rPr>
            <a:t>3,014</a:t>
          </a:r>
          <a:r>
            <a:rPr kumimoji="1" lang="ja-JP" altLang="en-US" sz="1300">
              <a:latin typeface="ＭＳ Ｐゴシック" panose="020B0600070205080204" pitchFamily="50" charset="-128"/>
              <a:ea typeface="ＭＳ Ｐゴシック" panose="020B0600070205080204" pitchFamily="50" charset="-128"/>
            </a:rPr>
            <a:t>円減となっているものの、類似都市と比較して</a:t>
          </a:r>
          <a:r>
            <a:rPr kumimoji="1" lang="en-US" altLang="ja-JP" sz="1300">
              <a:latin typeface="ＭＳ Ｐゴシック" panose="020B0600070205080204" pitchFamily="50" charset="-128"/>
              <a:ea typeface="ＭＳ Ｐゴシック" panose="020B0600070205080204" pitchFamily="50" charset="-128"/>
            </a:rPr>
            <a:t>2,382</a:t>
          </a:r>
          <a:r>
            <a:rPr kumimoji="1" lang="ja-JP" altLang="en-US" sz="1300">
              <a:latin typeface="ＭＳ Ｐゴシック" panose="020B0600070205080204" pitchFamily="50" charset="-128"/>
              <a:ea typeface="ＭＳ Ｐゴシック" panose="020B0600070205080204" pitchFamily="50" charset="-128"/>
            </a:rPr>
            <a:t>円上回っている。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前年度より減となった理由として、人事院勧告に伴う給与費の増などがあったものの、定年延長に伴い、退職手当が減となったことなどが挙げられる。</a:t>
          </a: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151695</xdr:rowOff>
    </xdr:from>
    <xdr:to>
      <xdr:col>23</xdr:col>
      <xdr:colOff>133350</xdr:colOff>
      <xdr:row>88</xdr:row>
      <xdr:rowOff>38829</xdr:rowOff>
    </xdr:to>
    <xdr:cxnSp macro="">
      <xdr:nvCxnSpPr>
        <xdr:cNvPr id="190" name="直線コネクタ 189"/>
        <xdr:cNvCxnSpPr/>
      </xdr:nvCxnSpPr>
      <xdr:spPr>
        <a:xfrm flipV="1">
          <a:off x="4953000" y="13696245"/>
          <a:ext cx="0" cy="14301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10906</xdr:rowOff>
    </xdr:from>
    <xdr:ext cx="762000" cy="259045"/>
    <xdr:sp macro="" textlink="">
      <xdr:nvSpPr>
        <xdr:cNvPr id="191" name="人件費・物件費等の状況最小値テキスト"/>
        <xdr:cNvSpPr txBox="1"/>
      </xdr:nvSpPr>
      <xdr:spPr>
        <a:xfrm>
          <a:off x="5041900" y="15098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38829</xdr:rowOff>
    </xdr:from>
    <xdr:to>
      <xdr:col>24</xdr:col>
      <xdr:colOff>12700</xdr:colOff>
      <xdr:row>88</xdr:row>
      <xdr:rowOff>38829</xdr:rowOff>
    </xdr:to>
    <xdr:cxnSp macro="">
      <xdr:nvCxnSpPr>
        <xdr:cNvPr id="192" name="直線コネクタ 191"/>
        <xdr:cNvCxnSpPr/>
      </xdr:nvCxnSpPr>
      <xdr:spPr>
        <a:xfrm>
          <a:off x="4864100" y="15126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66622</xdr:rowOff>
    </xdr:from>
    <xdr:ext cx="762000" cy="259045"/>
    <xdr:sp macro="" textlink="">
      <xdr:nvSpPr>
        <xdr:cNvPr id="193" name="人件費・物件費等の状況最大値テキスト"/>
        <xdr:cNvSpPr txBox="1"/>
      </xdr:nvSpPr>
      <xdr:spPr>
        <a:xfrm>
          <a:off x="5041900" y="13439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151695</xdr:rowOff>
    </xdr:from>
    <xdr:to>
      <xdr:col>24</xdr:col>
      <xdr:colOff>12700</xdr:colOff>
      <xdr:row>79</xdr:row>
      <xdr:rowOff>151695</xdr:rowOff>
    </xdr:to>
    <xdr:cxnSp macro="">
      <xdr:nvCxnSpPr>
        <xdr:cNvPr id="194" name="直線コネクタ 193"/>
        <xdr:cNvCxnSpPr/>
      </xdr:nvCxnSpPr>
      <xdr:spPr>
        <a:xfrm>
          <a:off x="4864100" y="13696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12371</xdr:rowOff>
    </xdr:from>
    <xdr:to>
      <xdr:col>23</xdr:col>
      <xdr:colOff>133350</xdr:colOff>
      <xdr:row>84</xdr:row>
      <xdr:rowOff>72978</xdr:rowOff>
    </xdr:to>
    <xdr:cxnSp macro="">
      <xdr:nvCxnSpPr>
        <xdr:cNvPr id="195" name="直線コネクタ 194"/>
        <xdr:cNvCxnSpPr/>
      </xdr:nvCxnSpPr>
      <xdr:spPr>
        <a:xfrm flipV="1">
          <a:off x="4114800" y="14414171"/>
          <a:ext cx="838200" cy="60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101650</xdr:rowOff>
    </xdr:from>
    <xdr:ext cx="762000" cy="259045"/>
    <xdr:sp macro="" textlink="">
      <xdr:nvSpPr>
        <xdr:cNvPr id="196" name="人件費・物件費等の状況平均値テキスト"/>
        <xdr:cNvSpPr txBox="1"/>
      </xdr:nvSpPr>
      <xdr:spPr>
        <a:xfrm>
          <a:off x="5041900" y="141605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85123</xdr:rowOff>
    </xdr:from>
    <xdr:to>
      <xdr:col>23</xdr:col>
      <xdr:colOff>184150</xdr:colOff>
      <xdr:row>84</xdr:row>
      <xdr:rowOff>15273</xdr:rowOff>
    </xdr:to>
    <xdr:sp macro="" textlink="">
      <xdr:nvSpPr>
        <xdr:cNvPr id="197" name="フローチャート: 判断 196"/>
        <xdr:cNvSpPr/>
      </xdr:nvSpPr>
      <xdr:spPr>
        <a:xfrm>
          <a:off x="4902200" y="1431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156474</xdr:rowOff>
    </xdr:from>
    <xdr:to>
      <xdr:col>19</xdr:col>
      <xdr:colOff>133350</xdr:colOff>
      <xdr:row>84</xdr:row>
      <xdr:rowOff>72978</xdr:rowOff>
    </xdr:to>
    <xdr:cxnSp macro="">
      <xdr:nvCxnSpPr>
        <xdr:cNvPr id="198" name="直線コネクタ 197"/>
        <xdr:cNvCxnSpPr/>
      </xdr:nvCxnSpPr>
      <xdr:spPr>
        <a:xfrm>
          <a:off x="3225800" y="14386824"/>
          <a:ext cx="889000" cy="87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164009</xdr:rowOff>
    </xdr:from>
    <xdr:to>
      <xdr:col>19</xdr:col>
      <xdr:colOff>184150</xdr:colOff>
      <xdr:row>84</xdr:row>
      <xdr:rowOff>94159</xdr:rowOff>
    </xdr:to>
    <xdr:sp macro="" textlink="">
      <xdr:nvSpPr>
        <xdr:cNvPr id="199" name="フローチャート: 判断 198"/>
        <xdr:cNvSpPr/>
      </xdr:nvSpPr>
      <xdr:spPr>
        <a:xfrm>
          <a:off x="4064000" y="14394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104336</xdr:rowOff>
    </xdr:from>
    <xdr:ext cx="736600" cy="259045"/>
    <xdr:sp macro="" textlink="">
      <xdr:nvSpPr>
        <xdr:cNvPr id="200" name="テキスト ボックス 199"/>
        <xdr:cNvSpPr txBox="1"/>
      </xdr:nvSpPr>
      <xdr:spPr>
        <a:xfrm>
          <a:off x="3733800" y="141632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148236</xdr:rowOff>
    </xdr:from>
    <xdr:to>
      <xdr:col>15</xdr:col>
      <xdr:colOff>82550</xdr:colOff>
      <xdr:row>83</xdr:row>
      <xdr:rowOff>156474</xdr:rowOff>
    </xdr:to>
    <xdr:cxnSp macro="">
      <xdr:nvCxnSpPr>
        <xdr:cNvPr id="201" name="直線コネクタ 200"/>
        <xdr:cNvCxnSpPr/>
      </xdr:nvCxnSpPr>
      <xdr:spPr>
        <a:xfrm>
          <a:off x="2336800" y="14207136"/>
          <a:ext cx="889000" cy="179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70224</xdr:rowOff>
    </xdr:from>
    <xdr:to>
      <xdr:col>15</xdr:col>
      <xdr:colOff>133350</xdr:colOff>
      <xdr:row>84</xdr:row>
      <xdr:rowOff>374</xdr:rowOff>
    </xdr:to>
    <xdr:sp macro="" textlink="">
      <xdr:nvSpPr>
        <xdr:cNvPr id="202" name="フローチャート: 判断 201"/>
        <xdr:cNvSpPr/>
      </xdr:nvSpPr>
      <xdr:spPr>
        <a:xfrm>
          <a:off x="3175000" y="14300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10551</xdr:rowOff>
    </xdr:from>
    <xdr:ext cx="762000" cy="259045"/>
    <xdr:sp macro="" textlink="">
      <xdr:nvSpPr>
        <xdr:cNvPr id="203" name="テキスト ボックス 202"/>
        <xdr:cNvSpPr txBox="1"/>
      </xdr:nvSpPr>
      <xdr:spPr>
        <a:xfrm>
          <a:off x="2844800" y="14069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159806</xdr:rowOff>
    </xdr:from>
    <xdr:to>
      <xdr:col>11</xdr:col>
      <xdr:colOff>31750</xdr:colOff>
      <xdr:row>82</xdr:row>
      <xdr:rowOff>148236</xdr:rowOff>
    </xdr:to>
    <xdr:cxnSp macro="">
      <xdr:nvCxnSpPr>
        <xdr:cNvPr id="204" name="直線コネクタ 203"/>
        <xdr:cNvCxnSpPr/>
      </xdr:nvCxnSpPr>
      <xdr:spPr>
        <a:xfrm>
          <a:off x="1447800" y="14047256"/>
          <a:ext cx="889000" cy="159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80787</xdr:rowOff>
    </xdr:from>
    <xdr:to>
      <xdr:col>11</xdr:col>
      <xdr:colOff>82550</xdr:colOff>
      <xdr:row>83</xdr:row>
      <xdr:rowOff>10937</xdr:rowOff>
    </xdr:to>
    <xdr:sp macro="" textlink="">
      <xdr:nvSpPr>
        <xdr:cNvPr id="205" name="フローチャート: 判断 204"/>
        <xdr:cNvSpPr/>
      </xdr:nvSpPr>
      <xdr:spPr>
        <a:xfrm>
          <a:off x="2286000" y="14139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21114</xdr:rowOff>
    </xdr:from>
    <xdr:ext cx="762000" cy="259045"/>
    <xdr:sp macro="" textlink="">
      <xdr:nvSpPr>
        <xdr:cNvPr id="206" name="テキスト ボックス 205"/>
        <xdr:cNvSpPr txBox="1"/>
      </xdr:nvSpPr>
      <xdr:spPr>
        <a:xfrm>
          <a:off x="1955800" y="13908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88655</xdr:rowOff>
    </xdr:from>
    <xdr:to>
      <xdr:col>7</xdr:col>
      <xdr:colOff>31750</xdr:colOff>
      <xdr:row>82</xdr:row>
      <xdr:rowOff>18805</xdr:rowOff>
    </xdr:to>
    <xdr:sp macro="" textlink="">
      <xdr:nvSpPr>
        <xdr:cNvPr id="207" name="フローチャート: 判断 206"/>
        <xdr:cNvSpPr/>
      </xdr:nvSpPr>
      <xdr:spPr>
        <a:xfrm>
          <a:off x="1397000" y="13976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28982</xdr:rowOff>
    </xdr:from>
    <xdr:ext cx="762000" cy="259045"/>
    <xdr:sp macro="" textlink="">
      <xdr:nvSpPr>
        <xdr:cNvPr id="208" name="テキスト ボックス 207"/>
        <xdr:cNvSpPr txBox="1"/>
      </xdr:nvSpPr>
      <xdr:spPr>
        <a:xfrm>
          <a:off x="1066800" y="13744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133021</xdr:rowOff>
    </xdr:from>
    <xdr:to>
      <xdr:col>23</xdr:col>
      <xdr:colOff>184150</xdr:colOff>
      <xdr:row>84</xdr:row>
      <xdr:rowOff>63171</xdr:rowOff>
    </xdr:to>
    <xdr:sp macro="" textlink="">
      <xdr:nvSpPr>
        <xdr:cNvPr id="214" name="楕円 213"/>
        <xdr:cNvSpPr/>
      </xdr:nvSpPr>
      <xdr:spPr>
        <a:xfrm>
          <a:off x="4902200" y="14363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105098</xdr:rowOff>
    </xdr:from>
    <xdr:ext cx="762000" cy="259045"/>
    <xdr:sp macro="" textlink="">
      <xdr:nvSpPr>
        <xdr:cNvPr id="215" name="人件費・物件費等の状況該当値テキスト"/>
        <xdr:cNvSpPr txBox="1"/>
      </xdr:nvSpPr>
      <xdr:spPr>
        <a:xfrm>
          <a:off x="5041900" y="14335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22178</xdr:rowOff>
    </xdr:from>
    <xdr:to>
      <xdr:col>19</xdr:col>
      <xdr:colOff>184150</xdr:colOff>
      <xdr:row>84</xdr:row>
      <xdr:rowOff>123778</xdr:rowOff>
    </xdr:to>
    <xdr:sp macro="" textlink="">
      <xdr:nvSpPr>
        <xdr:cNvPr id="216" name="楕円 215"/>
        <xdr:cNvSpPr/>
      </xdr:nvSpPr>
      <xdr:spPr>
        <a:xfrm>
          <a:off x="4064000" y="14423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108555</xdr:rowOff>
    </xdr:from>
    <xdr:ext cx="736600" cy="259045"/>
    <xdr:sp macro="" textlink="">
      <xdr:nvSpPr>
        <xdr:cNvPr id="217" name="テキスト ボックス 216"/>
        <xdr:cNvSpPr txBox="1"/>
      </xdr:nvSpPr>
      <xdr:spPr>
        <a:xfrm>
          <a:off x="3733800" y="145103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105674</xdr:rowOff>
    </xdr:from>
    <xdr:to>
      <xdr:col>15</xdr:col>
      <xdr:colOff>133350</xdr:colOff>
      <xdr:row>84</xdr:row>
      <xdr:rowOff>35824</xdr:rowOff>
    </xdr:to>
    <xdr:sp macro="" textlink="">
      <xdr:nvSpPr>
        <xdr:cNvPr id="218" name="楕円 217"/>
        <xdr:cNvSpPr/>
      </xdr:nvSpPr>
      <xdr:spPr>
        <a:xfrm>
          <a:off x="3175000" y="14336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20601</xdr:rowOff>
    </xdr:from>
    <xdr:ext cx="762000" cy="259045"/>
    <xdr:sp macro="" textlink="">
      <xdr:nvSpPr>
        <xdr:cNvPr id="219" name="テキスト ボックス 218"/>
        <xdr:cNvSpPr txBox="1"/>
      </xdr:nvSpPr>
      <xdr:spPr>
        <a:xfrm>
          <a:off x="2844800" y="14422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97436</xdr:rowOff>
    </xdr:from>
    <xdr:to>
      <xdr:col>11</xdr:col>
      <xdr:colOff>82550</xdr:colOff>
      <xdr:row>83</xdr:row>
      <xdr:rowOff>27586</xdr:rowOff>
    </xdr:to>
    <xdr:sp macro="" textlink="">
      <xdr:nvSpPr>
        <xdr:cNvPr id="220" name="楕円 219"/>
        <xdr:cNvSpPr/>
      </xdr:nvSpPr>
      <xdr:spPr>
        <a:xfrm>
          <a:off x="2286000" y="14156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12363</xdr:rowOff>
    </xdr:from>
    <xdr:ext cx="762000" cy="259045"/>
    <xdr:sp macro="" textlink="">
      <xdr:nvSpPr>
        <xdr:cNvPr id="221" name="テキスト ボックス 220"/>
        <xdr:cNvSpPr txBox="1"/>
      </xdr:nvSpPr>
      <xdr:spPr>
        <a:xfrm>
          <a:off x="1955800" y="14242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109006</xdr:rowOff>
    </xdr:from>
    <xdr:to>
      <xdr:col>7</xdr:col>
      <xdr:colOff>31750</xdr:colOff>
      <xdr:row>82</xdr:row>
      <xdr:rowOff>39156</xdr:rowOff>
    </xdr:to>
    <xdr:sp macro="" textlink="">
      <xdr:nvSpPr>
        <xdr:cNvPr id="222" name="楕円 221"/>
        <xdr:cNvSpPr/>
      </xdr:nvSpPr>
      <xdr:spPr>
        <a:xfrm>
          <a:off x="1397000" y="13996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23933</xdr:rowOff>
    </xdr:from>
    <xdr:ext cx="762000" cy="259045"/>
    <xdr:sp macro="" textlink="">
      <xdr:nvSpPr>
        <xdr:cNvPr id="223" name="テキスト ボックス 222"/>
        <xdr:cNvSpPr txBox="1"/>
      </xdr:nvSpPr>
      <xdr:spPr>
        <a:xfrm>
          <a:off x="1066800" y="14082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5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5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15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ja-JP" sz="115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15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150">
              <a:solidFill>
                <a:schemeClr val="dk1"/>
              </a:solidFill>
              <a:effectLst/>
              <a:latin typeface="ＭＳ ゴシック" panose="020B0609070205080204" pitchFamily="49" charset="-128"/>
              <a:ea typeface="ＭＳ ゴシック" panose="020B0609070205080204" pitchFamily="49" charset="-128"/>
              <a:cs typeface="+mn-cs"/>
            </a:rPr>
            <a:t>月から、ラスパイレス指数が高い要因であった市独自の制度を国に準じたものに改め、その後も国に準じた給与制度の見直しや市独自の見直しを行っており、類似団体平均より低い水準となっている。</a:t>
          </a:r>
          <a:endParaRPr lang="ja-JP" altLang="ja-JP" sz="1150">
            <a:effectLst/>
            <a:latin typeface="ＭＳ ゴシック" panose="020B0609070205080204" pitchFamily="49" charset="-128"/>
            <a:ea typeface="ＭＳ ゴシック" panose="020B0609070205080204" pitchFamily="49" charset="-128"/>
          </a:endParaRPr>
        </a:p>
        <a:p>
          <a:r>
            <a:rPr kumimoji="1" lang="ja-JP" altLang="ja-JP" sz="1150">
              <a:solidFill>
                <a:schemeClr val="dk1"/>
              </a:solidFill>
              <a:effectLst/>
              <a:latin typeface="ＭＳ ゴシック" panose="020B0609070205080204" pitchFamily="49" charset="-128"/>
              <a:ea typeface="ＭＳ ゴシック" panose="020B0609070205080204" pitchFamily="49" charset="-128"/>
              <a:cs typeface="+mn-cs"/>
            </a:rPr>
            <a:t>見直しの効果は継続的に維持され、今後も同程度の水準で推移していく見込みである。</a:t>
          </a:r>
          <a:endParaRPr lang="ja-JP" altLang="ja-JP" sz="1150">
            <a:effectLst/>
            <a:latin typeface="ＭＳ ゴシック" panose="020B0609070205080204" pitchFamily="49" charset="-128"/>
            <a:ea typeface="ＭＳ ゴシック" panose="020B0609070205080204" pitchFamily="49" charset="-128"/>
          </a:endParaRPr>
        </a:p>
        <a:p>
          <a:r>
            <a:rPr kumimoji="1" lang="ja-JP" altLang="en-US" sz="115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50">
              <a:solidFill>
                <a:schemeClr val="dk1"/>
              </a:solidFill>
              <a:effectLst/>
              <a:latin typeface="ＭＳ ゴシック" panose="020B0609070205080204" pitchFamily="49" charset="-128"/>
              <a:ea typeface="ＭＳ ゴシック" panose="020B0609070205080204" pitchFamily="49" charset="-128"/>
              <a:cs typeface="+mn-cs"/>
            </a:rPr>
            <a:t>また、平成</a:t>
          </a:r>
          <a:r>
            <a:rPr kumimoji="1" lang="en-US" altLang="ja-JP" sz="115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15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15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150">
              <a:solidFill>
                <a:schemeClr val="dk1"/>
              </a:solidFill>
              <a:effectLst/>
              <a:latin typeface="ＭＳ ゴシック" panose="020B0609070205080204" pitchFamily="49" charset="-128"/>
              <a:ea typeface="ＭＳ ゴシック" panose="020B0609070205080204" pitchFamily="49" charset="-128"/>
              <a:cs typeface="+mn-cs"/>
            </a:rPr>
            <a:t>月</a:t>
          </a:r>
          <a:r>
            <a:rPr kumimoji="1" lang="en-US" altLang="ja-JP" sz="115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150">
              <a:solidFill>
                <a:schemeClr val="dk1"/>
              </a:solidFill>
              <a:effectLst/>
              <a:latin typeface="ＭＳ ゴシック" panose="020B0609070205080204" pitchFamily="49" charset="-128"/>
              <a:ea typeface="ＭＳ ゴシック" panose="020B0609070205080204" pitchFamily="49" charset="-128"/>
              <a:cs typeface="+mn-cs"/>
            </a:rPr>
            <a:t>日から職務職責に応じた人事・給与制度の見直しにより、給料月額が減額となった職員に対する段階的な経過措置が令和</a:t>
          </a:r>
          <a:r>
            <a:rPr kumimoji="1" lang="en-US" altLang="ja-JP" sz="115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150">
              <a:solidFill>
                <a:schemeClr val="dk1"/>
              </a:solidFill>
              <a:effectLst/>
              <a:latin typeface="ＭＳ ゴシック" panose="020B0609070205080204" pitchFamily="49" charset="-128"/>
              <a:ea typeface="ＭＳ ゴシック" panose="020B0609070205080204" pitchFamily="49" charset="-128"/>
              <a:cs typeface="+mn-cs"/>
            </a:rPr>
            <a:t>年度末で終了したことなどから、令和</a:t>
          </a:r>
          <a:r>
            <a:rPr kumimoji="1" lang="en-US" altLang="ja-JP" sz="115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150">
              <a:solidFill>
                <a:schemeClr val="dk1"/>
              </a:solidFill>
              <a:effectLst/>
              <a:latin typeface="ＭＳ ゴシック" panose="020B0609070205080204" pitchFamily="49" charset="-128"/>
              <a:ea typeface="ＭＳ ゴシック" panose="020B0609070205080204" pitchFamily="49" charset="-128"/>
              <a:cs typeface="+mn-cs"/>
            </a:rPr>
            <a:t>年度の指数は前年度よりも</a:t>
          </a:r>
          <a:r>
            <a:rPr kumimoji="1" lang="en-US" altLang="ja-JP" sz="1150">
              <a:solidFill>
                <a:schemeClr val="dk1"/>
              </a:solidFill>
              <a:effectLst/>
              <a:latin typeface="ＭＳ ゴシック" panose="020B0609070205080204" pitchFamily="49" charset="-128"/>
              <a:ea typeface="ＭＳ ゴシック" panose="020B0609070205080204" pitchFamily="49" charset="-128"/>
              <a:cs typeface="+mn-cs"/>
            </a:rPr>
            <a:t>0.3</a:t>
          </a:r>
          <a:r>
            <a:rPr kumimoji="1" lang="ja-JP" altLang="ja-JP" sz="1150">
              <a:solidFill>
                <a:schemeClr val="dk1"/>
              </a:solidFill>
              <a:effectLst/>
              <a:latin typeface="ＭＳ ゴシック" panose="020B0609070205080204" pitchFamily="49" charset="-128"/>
              <a:ea typeface="ＭＳ ゴシック" panose="020B0609070205080204" pitchFamily="49" charset="-128"/>
              <a:cs typeface="+mn-cs"/>
            </a:rPr>
            <a:t>ポイント減となっている。</a:t>
          </a:r>
          <a:endParaRPr lang="ja-JP" altLang="ja-JP" sz="1150">
            <a:effectLst/>
            <a:latin typeface="ＭＳ ゴシック" panose="020B0609070205080204" pitchFamily="49" charset="-128"/>
            <a:ea typeface="ＭＳ ゴシック" panose="020B0609070205080204" pitchFamily="49"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111478</xdr:rowOff>
    </xdr:from>
    <xdr:to>
      <xdr:col>81</xdr:col>
      <xdr:colOff>44450</xdr:colOff>
      <xdr:row>88</xdr:row>
      <xdr:rowOff>93839</xdr:rowOff>
    </xdr:to>
    <xdr:cxnSp macro="">
      <xdr:nvCxnSpPr>
        <xdr:cNvPr id="252" name="直線コネクタ 251"/>
        <xdr:cNvCxnSpPr/>
      </xdr:nvCxnSpPr>
      <xdr:spPr>
        <a:xfrm flipV="1">
          <a:off x="17018000" y="13827478"/>
          <a:ext cx="0" cy="13539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65916</xdr:rowOff>
    </xdr:from>
    <xdr:ext cx="762000" cy="259045"/>
    <xdr:sp macro="" textlink="">
      <xdr:nvSpPr>
        <xdr:cNvPr id="253" name="給与水準   （国との比較）最小値テキスト"/>
        <xdr:cNvSpPr txBox="1"/>
      </xdr:nvSpPr>
      <xdr:spPr>
        <a:xfrm>
          <a:off x="17106900" y="15153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93839</xdr:rowOff>
    </xdr:from>
    <xdr:to>
      <xdr:col>81</xdr:col>
      <xdr:colOff>133350</xdr:colOff>
      <xdr:row>88</xdr:row>
      <xdr:rowOff>93839</xdr:rowOff>
    </xdr:to>
    <xdr:cxnSp macro="">
      <xdr:nvCxnSpPr>
        <xdr:cNvPr id="254" name="直線コネクタ 253"/>
        <xdr:cNvCxnSpPr/>
      </xdr:nvCxnSpPr>
      <xdr:spPr>
        <a:xfrm>
          <a:off x="16929100" y="15181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26405</xdr:rowOff>
    </xdr:from>
    <xdr:ext cx="762000" cy="259045"/>
    <xdr:sp macro="" textlink="">
      <xdr:nvSpPr>
        <xdr:cNvPr id="255" name="給与水準   （国との比較）最大値テキスト"/>
        <xdr:cNvSpPr txBox="1"/>
      </xdr:nvSpPr>
      <xdr:spPr>
        <a:xfrm>
          <a:off x="17106900" y="13570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111478</xdr:rowOff>
    </xdr:from>
    <xdr:to>
      <xdr:col>81</xdr:col>
      <xdr:colOff>133350</xdr:colOff>
      <xdr:row>80</xdr:row>
      <xdr:rowOff>111478</xdr:rowOff>
    </xdr:to>
    <xdr:cxnSp macro="">
      <xdr:nvCxnSpPr>
        <xdr:cNvPr id="256" name="直線コネクタ 255"/>
        <xdr:cNvCxnSpPr/>
      </xdr:nvCxnSpPr>
      <xdr:spPr>
        <a:xfrm>
          <a:off x="16929100" y="13827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2116</xdr:rowOff>
    </xdr:from>
    <xdr:to>
      <xdr:col>81</xdr:col>
      <xdr:colOff>44450</xdr:colOff>
      <xdr:row>84</xdr:row>
      <xdr:rowOff>42334</xdr:rowOff>
    </xdr:to>
    <xdr:cxnSp macro="">
      <xdr:nvCxnSpPr>
        <xdr:cNvPr id="257" name="直線コネクタ 256"/>
        <xdr:cNvCxnSpPr/>
      </xdr:nvCxnSpPr>
      <xdr:spPr>
        <a:xfrm flipV="1">
          <a:off x="16179800" y="14403916"/>
          <a:ext cx="8382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151288</xdr:rowOff>
    </xdr:from>
    <xdr:ext cx="762000" cy="259045"/>
    <xdr:sp macro="" textlink="">
      <xdr:nvSpPr>
        <xdr:cNvPr id="258" name="給与水準   （国との比較）平均値テキスト"/>
        <xdr:cNvSpPr txBox="1"/>
      </xdr:nvSpPr>
      <xdr:spPr>
        <a:xfrm>
          <a:off x="17106900" y="14553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7761</xdr:rowOff>
    </xdr:from>
    <xdr:to>
      <xdr:col>81</xdr:col>
      <xdr:colOff>95250</xdr:colOff>
      <xdr:row>85</xdr:row>
      <xdr:rowOff>109361</xdr:rowOff>
    </xdr:to>
    <xdr:sp macro="" textlink="">
      <xdr:nvSpPr>
        <xdr:cNvPr id="259" name="フローチャート: 判断 258"/>
        <xdr:cNvSpPr/>
      </xdr:nvSpPr>
      <xdr:spPr>
        <a:xfrm>
          <a:off x="169672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42334</xdr:rowOff>
    </xdr:from>
    <xdr:to>
      <xdr:col>77</xdr:col>
      <xdr:colOff>44450</xdr:colOff>
      <xdr:row>84</xdr:row>
      <xdr:rowOff>69145</xdr:rowOff>
    </xdr:to>
    <xdr:cxnSp macro="">
      <xdr:nvCxnSpPr>
        <xdr:cNvPr id="260" name="直線コネクタ 259"/>
        <xdr:cNvCxnSpPr/>
      </xdr:nvCxnSpPr>
      <xdr:spPr>
        <a:xfrm flipV="1">
          <a:off x="15290800" y="14444134"/>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34572</xdr:rowOff>
    </xdr:from>
    <xdr:to>
      <xdr:col>77</xdr:col>
      <xdr:colOff>95250</xdr:colOff>
      <xdr:row>85</xdr:row>
      <xdr:rowOff>136172</xdr:rowOff>
    </xdr:to>
    <xdr:sp macro="" textlink="">
      <xdr:nvSpPr>
        <xdr:cNvPr id="261" name="フローチャート: 判断 260"/>
        <xdr:cNvSpPr/>
      </xdr:nvSpPr>
      <xdr:spPr>
        <a:xfrm>
          <a:off x="16129000" y="1460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120949</xdr:rowOff>
    </xdr:from>
    <xdr:ext cx="736600" cy="259045"/>
    <xdr:sp macro="" textlink="">
      <xdr:nvSpPr>
        <xdr:cNvPr id="262" name="テキスト ボックス 261"/>
        <xdr:cNvSpPr txBox="1"/>
      </xdr:nvSpPr>
      <xdr:spPr>
        <a:xfrm>
          <a:off x="15798800" y="146941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69145</xdr:rowOff>
    </xdr:from>
    <xdr:to>
      <xdr:col>72</xdr:col>
      <xdr:colOff>203200</xdr:colOff>
      <xdr:row>84</xdr:row>
      <xdr:rowOff>95955</xdr:rowOff>
    </xdr:to>
    <xdr:cxnSp macro="">
      <xdr:nvCxnSpPr>
        <xdr:cNvPr id="263" name="直線コネクタ 262"/>
        <xdr:cNvCxnSpPr/>
      </xdr:nvCxnSpPr>
      <xdr:spPr>
        <a:xfrm flipV="1">
          <a:off x="14401800" y="14470945"/>
          <a:ext cx="889000" cy="2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74789</xdr:rowOff>
    </xdr:from>
    <xdr:to>
      <xdr:col>73</xdr:col>
      <xdr:colOff>44450</xdr:colOff>
      <xdr:row>86</xdr:row>
      <xdr:rowOff>4939</xdr:rowOff>
    </xdr:to>
    <xdr:sp macro="" textlink="">
      <xdr:nvSpPr>
        <xdr:cNvPr id="264" name="フローチャート: 判断 263"/>
        <xdr:cNvSpPr/>
      </xdr:nvSpPr>
      <xdr:spPr>
        <a:xfrm>
          <a:off x="15240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161166</xdr:rowOff>
    </xdr:from>
    <xdr:ext cx="762000" cy="259045"/>
    <xdr:sp macro="" textlink="">
      <xdr:nvSpPr>
        <xdr:cNvPr id="265" name="テキスト ボックス 264"/>
        <xdr:cNvSpPr txBox="1"/>
      </xdr:nvSpPr>
      <xdr:spPr>
        <a:xfrm>
          <a:off x="14909800" y="14734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95955</xdr:rowOff>
    </xdr:from>
    <xdr:to>
      <xdr:col>68</xdr:col>
      <xdr:colOff>152400</xdr:colOff>
      <xdr:row>85</xdr:row>
      <xdr:rowOff>18345</xdr:rowOff>
    </xdr:to>
    <xdr:cxnSp macro="">
      <xdr:nvCxnSpPr>
        <xdr:cNvPr id="266" name="直線コネクタ 265"/>
        <xdr:cNvCxnSpPr/>
      </xdr:nvCxnSpPr>
      <xdr:spPr>
        <a:xfrm flipV="1">
          <a:off x="13512800" y="14497755"/>
          <a:ext cx="889000" cy="9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101600</xdr:rowOff>
    </xdr:from>
    <xdr:to>
      <xdr:col>68</xdr:col>
      <xdr:colOff>203200</xdr:colOff>
      <xdr:row>86</xdr:row>
      <xdr:rowOff>31750</xdr:rowOff>
    </xdr:to>
    <xdr:sp macro="" textlink="">
      <xdr:nvSpPr>
        <xdr:cNvPr id="267" name="フローチャート: 判断 266"/>
        <xdr:cNvSpPr/>
      </xdr:nvSpPr>
      <xdr:spPr>
        <a:xfrm>
          <a:off x="14351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16527</xdr:rowOff>
    </xdr:from>
    <xdr:ext cx="762000" cy="259045"/>
    <xdr:sp macro="" textlink="">
      <xdr:nvSpPr>
        <xdr:cNvPr id="268" name="テキスト ボックス 267"/>
        <xdr:cNvSpPr txBox="1"/>
      </xdr:nvSpPr>
      <xdr:spPr>
        <a:xfrm>
          <a:off x="14020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115005</xdr:rowOff>
    </xdr:from>
    <xdr:to>
      <xdr:col>64</xdr:col>
      <xdr:colOff>152400</xdr:colOff>
      <xdr:row>86</xdr:row>
      <xdr:rowOff>45155</xdr:rowOff>
    </xdr:to>
    <xdr:sp macro="" textlink="">
      <xdr:nvSpPr>
        <xdr:cNvPr id="269" name="フローチャート: 判断 268"/>
        <xdr:cNvSpPr/>
      </xdr:nvSpPr>
      <xdr:spPr>
        <a:xfrm>
          <a:off x="13462000" y="1468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29932</xdr:rowOff>
    </xdr:from>
    <xdr:ext cx="762000" cy="259045"/>
    <xdr:sp macro="" textlink="">
      <xdr:nvSpPr>
        <xdr:cNvPr id="270" name="テキスト ボックス 269"/>
        <xdr:cNvSpPr txBox="1"/>
      </xdr:nvSpPr>
      <xdr:spPr>
        <a:xfrm>
          <a:off x="13131800" y="14774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122766</xdr:rowOff>
    </xdr:from>
    <xdr:to>
      <xdr:col>81</xdr:col>
      <xdr:colOff>95250</xdr:colOff>
      <xdr:row>84</xdr:row>
      <xdr:rowOff>52916</xdr:rowOff>
    </xdr:to>
    <xdr:sp macro="" textlink="">
      <xdr:nvSpPr>
        <xdr:cNvPr id="276" name="楕円 275"/>
        <xdr:cNvSpPr/>
      </xdr:nvSpPr>
      <xdr:spPr>
        <a:xfrm>
          <a:off x="16967200" y="1435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139293</xdr:rowOff>
    </xdr:from>
    <xdr:ext cx="762000" cy="259045"/>
    <xdr:sp macro="" textlink="">
      <xdr:nvSpPr>
        <xdr:cNvPr id="277" name="給与水準   （国との比較）該当値テキスト"/>
        <xdr:cNvSpPr txBox="1"/>
      </xdr:nvSpPr>
      <xdr:spPr>
        <a:xfrm>
          <a:off x="17106900" y="14198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162984</xdr:rowOff>
    </xdr:from>
    <xdr:to>
      <xdr:col>77</xdr:col>
      <xdr:colOff>95250</xdr:colOff>
      <xdr:row>84</xdr:row>
      <xdr:rowOff>93134</xdr:rowOff>
    </xdr:to>
    <xdr:sp macro="" textlink="">
      <xdr:nvSpPr>
        <xdr:cNvPr id="278" name="楕円 277"/>
        <xdr:cNvSpPr/>
      </xdr:nvSpPr>
      <xdr:spPr>
        <a:xfrm>
          <a:off x="16129000" y="1439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103311</xdr:rowOff>
    </xdr:from>
    <xdr:ext cx="736600" cy="259045"/>
    <xdr:sp macro="" textlink="">
      <xdr:nvSpPr>
        <xdr:cNvPr id="279" name="テキスト ボックス 278"/>
        <xdr:cNvSpPr txBox="1"/>
      </xdr:nvSpPr>
      <xdr:spPr>
        <a:xfrm>
          <a:off x="15798800" y="141622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18345</xdr:rowOff>
    </xdr:from>
    <xdr:to>
      <xdr:col>73</xdr:col>
      <xdr:colOff>44450</xdr:colOff>
      <xdr:row>84</xdr:row>
      <xdr:rowOff>119945</xdr:rowOff>
    </xdr:to>
    <xdr:sp macro="" textlink="">
      <xdr:nvSpPr>
        <xdr:cNvPr id="280" name="楕円 279"/>
        <xdr:cNvSpPr/>
      </xdr:nvSpPr>
      <xdr:spPr>
        <a:xfrm>
          <a:off x="15240000" y="1442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130122</xdr:rowOff>
    </xdr:from>
    <xdr:ext cx="762000" cy="259045"/>
    <xdr:sp macro="" textlink="">
      <xdr:nvSpPr>
        <xdr:cNvPr id="281" name="テキスト ボックス 280"/>
        <xdr:cNvSpPr txBox="1"/>
      </xdr:nvSpPr>
      <xdr:spPr>
        <a:xfrm>
          <a:off x="14909800" y="14189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45155</xdr:rowOff>
    </xdr:from>
    <xdr:to>
      <xdr:col>68</xdr:col>
      <xdr:colOff>203200</xdr:colOff>
      <xdr:row>84</xdr:row>
      <xdr:rowOff>146755</xdr:rowOff>
    </xdr:to>
    <xdr:sp macro="" textlink="">
      <xdr:nvSpPr>
        <xdr:cNvPr id="282" name="楕円 281"/>
        <xdr:cNvSpPr/>
      </xdr:nvSpPr>
      <xdr:spPr>
        <a:xfrm>
          <a:off x="14351000" y="1444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156932</xdr:rowOff>
    </xdr:from>
    <xdr:ext cx="762000" cy="259045"/>
    <xdr:sp macro="" textlink="">
      <xdr:nvSpPr>
        <xdr:cNvPr id="283" name="テキスト ボックス 282"/>
        <xdr:cNvSpPr txBox="1"/>
      </xdr:nvSpPr>
      <xdr:spPr>
        <a:xfrm>
          <a:off x="14020800" y="14215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138995</xdr:rowOff>
    </xdr:from>
    <xdr:to>
      <xdr:col>64</xdr:col>
      <xdr:colOff>152400</xdr:colOff>
      <xdr:row>85</xdr:row>
      <xdr:rowOff>69145</xdr:rowOff>
    </xdr:to>
    <xdr:sp macro="" textlink="">
      <xdr:nvSpPr>
        <xdr:cNvPr id="284" name="楕円 283"/>
        <xdr:cNvSpPr/>
      </xdr:nvSpPr>
      <xdr:spPr>
        <a:xfrm>
          <a:off x="13462000" y="1454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79322</xdr:rowOff>
    </xdr:from>
    <xdr:ext cx="762000" cy="259045"/>
    <xdr:sp macro="" textlink="">
      <xdr:nvSpPr>
        <xdr:cNvPr id="285" name="テキスト ボックス 284"/>
        <xdr:cNvSpPr txBox="1"/>
      </xdr:nvSpPr>
      <xdr:spPr>
        <a:xfrm>
          <a:off x="13131800" y="1430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8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8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800">
              <a:solidFill>
                <a:schemeClr val="dk1"/>
              </a:solidFill>
              <a:effectLst/>
              <a:latin typeface="ＭＳ ゴシック" panose="020B0609070205080204" pitchFamily="49" charset="-128"/>
              <a:ea typeface="ＭＳ ゴシック" panose="020B0609070205080204" pitchFamily="49" charset="-128"/>
              <a:cs typeface="+mn-cs"/>
            </a:rPr>
            <a:t>年度に本庁、支所等の業務のあり方の見直しを含めた大規模な組織改正を実施し、人口減少や少子化・高齢化が進展する中で地域の特性に応じた市民ニーズに対応するとともに、身近な手続きや困りごと、まちづくりの相談を地域の窓口で行うことができるようにするため、職員の体制を強化した。</a:t>
          </a:r>
          <a:br>
            <a:rPr kumimoji="1" lang="ja-JP" altLang="ja-JP" sz="8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ja-JP" sz="800">
              <a:solidFill>
                <a:schemeClr val="dk1"/>
              </a:solidFill>
              <a:effectLst/>
              <a:latin typeface="ＭＳ ゴシック" panose="020B0609070205080204" pitchFamily="49" charset="-128"/>
              <a:ea typeface="ＭＳ ゴシック" panose="020B0609070205080204" pitchFamily="49" charset="-128"/>
              <a:cs typeface="+mn-cs"/>
            </a:rPr>
            <a:t>　また、職員の年齢構成の歪みを是正するために職員採用の平準化を図ってきたこともあり、平成</a:t>
          </a:r>
          <a:r>
            <a:rPr kumimoji="1" lang="en-US" altLang="ja-JP" sz="8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800">
              <a:solidFill>
                <a:schemeClr val="dk1"/>
              </a:solidFill>
              <a:effectLst/>
              <a:latin typeface="ＭＳ ゴシック" panose="020B0609070205080204" pitchFamily="49" charset="-128"/>
              <a:ea typeface="ＭＳ ゴシック" panose="020B0609070205080204" pitchFamily="49" charset="-128"/>
              <a:cs typeface="+mn-cs"/>
            </a:rPr>
            <a:t>年度以降は職員数を増加してきている。加えて、人口が毎年約</a:t>
          </a:r>
          <a:r>
            <a:rPr kumimoji="1" lang="en-US" altLang="ja-JP" sz="800">
              <a:solidFill>
                <a:schemeClr val="dk1"/>
              </a:solidFill>
              <a:effectLst/>
              <a:latin typeface="ＭＳ ゴシック" panose="020B0609070205080204" pitchFamily="49" charset="-128"/>
              <a:ea typeface="ＭＳ ゴシック" panose="020B0609070205080204" pitchFamily="49" charset="-128"/>
              <a:cs typeface="+mn-cs"/>
            </a:rPr>
            <a:t>5,000</a:t>
          </a:r>
          <a:r>
            <a:rPr kumimoji="1" lang="ja-JP" altLang="ja-JP" sz="800">
              <a:solidFill>
                <a:schemeClr val="dk1"/>
              </a:solidFill>
              <a:effectLst/>
              <a:latin typeface="ＭＳ ゴシック" panose="020B0609070205080204" pitchFamily="49" charset="-128"/>
              <a:ea typeface="ＭＳ ゴシック" panose="020B0609070205080204" pitchFamily="49" charset="-128"/>
              <a:cs typeface="+mn-cs"/>
            </a:rPr>
            <a:t>人ずつ減少しており、転出超過の状況が続いていることから、人口</a:t>
          </a:r>
          <a:r>
            <a:rPr kumimoji="1" lang="en-US" altLang="ja-JP" sz="800">
              <a:solidFill>
                <a:schemeClr val="dk1"/>
              </a:solidFill>
              <a:effectLst/>
              <a:latin typeface="ＭＳ ゴシック" panose="020B0609070205080204" pitchFamily="49" charset="-128"/>
              <a:ea typeface="ＭＳ ゴシック" panose="020B0609070205080204" pitchFamily="49" charset="-128"/>
              <a:cs typeface="+mn-cs"/>
            </a:rPr>
            <a:t>1,000</a:t>
          </a:r>
          <a:r>
            <a:rPr kumimoji="1" lang="ja-JP" altLang="ja-JP" sz="800">
              <a:solidFill>
                <a:schemeClr val="dk1"/>
              </a:solidFill>
              <a:effectLst/>
              <a:latin typeface="ＭＳ ゴシック" panose="020B0609070205080204" pitchFamily="49" charset="-128"/>
              <a:ea typeface="ＭＳ ゴシック" panose="020B0609070205080204" pitchFamily="49" charset="-128"/>
              <a:cs typeface="+mn-cs"/>
            </a:rPr>
            <a:t>人当たりの職員数は類似団体平均を上回り、乖離幅が拡大傾向にあると考えている。</a:t>
          </a:r>
          <a:endParaRPr lang="ja-JP" altLang="ja-JP" sz="1000">
            <a:effectLst/>
            <a:latin typeface="ＭＳ ゴシック" panose="020B0609070205080204" pitchFamily="49" charset="-128"/>
            <a:ea typeface="ＭＳ ゴシック" panose="020B0609070205080204" pitchFamily="49" charset="-128"/>
          </a:endParaRPr>
        </a:p>
        <a:p>
          <a:r>
            <a:rPr kumimoji="1" lang="ja-JP" altLang="ja-JP" sz="800">
              <a:solidFill>
                <a:schemeClr val="dk1"/>
              </a:solidFill>
              <a:effectLst/>
              <a:latin typeface="ＭＳ ゴシック" panose="020B0609070205080204" pitchFamily="49" charset="-128"/>
              <a:ea typeface="ＭＳ ゴシック" panose="020B0609070205080204" pitchFamily="49" charset="-128"/>
              <a:cs typeface="+mn-cs"/>
            </a:rPr>
            <a:t>　今後も解決すべき行政課題や多様化する市民ニーズに対応しつつ、必要な市民サービスの維持、向上を図っていくためには、デジタル化に対応するための体制整備など短・中期的には現状に見合った職員数を一定数確保する必要があるが、一方で、業務の処理方法の見直しや、ＩＣＴ技術の利活用に取り組むなど業務の効率化も推進しているため、更に令和</a:t>
          </a:r>
          <a:r>
            <a:rPr kumimoji="1" lang="en-US" altLang="ja-JP" sz="8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ja-JP" sz="800">
              <a:solidFill>
                <a:schemeClr val="dk1"/>
              </a:solidFill>
              <a:effectLst/>
              <a:latin typeface="ＭＳ ゴシック" panose="020B0609070205080204" pitchFamily="49" charset="-128"/>
              <a:ea typeface="ＭＳ ゴシック" panose="020B0609070205080204" pitchFamily="49" charset="-128"/>
              <a:cs typeface="+mn-cs"/>
            </a:rPr>
            <a:t>年度から始まった定年延長に伴い、職員数については急激な減少とはならないものの、長期的には減少していくよう業務量を踏まえながら適正な定員管理に努める。</a:t>
          </a:r>
          <a:endParaRPr lang="ja-JP" altLang="ja-JP" sz="10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165735</xdr:rowOff>
    </xdr:from>
    <xdr:to>
      <xdr:col>81</xdr:col>
      <xdr:colOff>44450</xdr:colOff>
      <xdr:row>67</xdr:row>
      <xdr:rowOff>160444</xdr:rowOff>
    </xdr:to>
    <xdr:cxnSp macro="">
      <xdr:nvCxnSpPr>
        <xdr:cNvPr id="315" name="直線コネクタ 314"/>
        <xdr:cNvCxnSpPr/>
      </xdr:nvCxnSpPr>
      <xdr:spPr>
        <a:xfrm flipV="1">
          <a:off x="17018000" y="9938385"/>
          <a:ext cx="0" cy="17092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132521</xdr:rowOff>
    </xdr:from>
    <xdr:ext cx="762000" cy="259045"/>
    <xdr:sp macro="" textlink="">
      <xdr:nvSpPr>
        <xdr:cNvPr id="316" name="定員管理の状況最小値テキスト"/>
        <xdr:cNvSpPr txBox="1"/>
      </xdr:nvSpPr>
      <xdr:spPr>
        <a:xfrm>
          <a:off x="17106900" y="11619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160444</xdr:rowOff>
    </xdr:from>
    <xdr:to>
      <xdr:col>81</xdr:col>
      <xdr:colOff>133350</xdr:colOff>
      <xdr:row>67</xdr:row>
      <xdr:rowOff>160444</xdr:rowOff>
    </xdr:to>
    <xdr:cxnSp macro="">
      <xdr:nvCxnSpPr>
        <xdr:cNvPr id="317" name="直線コネクタ 316"/>
        <xdr:cNvCxnSpPr/>
      </xdr:nvCxnSpPr>
      <xdr:spPr>
        <a:xfrm>
          <a:off x="16929100" y="11647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80662</xdr:rowOff>
    </xdr:from>
    <xdr:ext cx="762000" cy="259045"/>
    <xdr:sp macro="" textlink="">
      <xdr:nvSpPr>
        <xdr:cNvPr id="318" name="定員管理の状況最大値テキスト"/>
        <xdr:cNvSpPr txBox="1"/>
      </xdr:nvSpPr>
      <xdr:spPr>
        <a:xfrm>
          <a:off x="17106900" y="9681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165735</xdr:rowOff>
    </xdr:from>
    <xdr:to>
      <xdr:col>81</xdr:col>
      <xdr:colOff>133350</xdr:colOff>
      <xdr:row>57</xdr:row>
      <xdr:rowOff>165735</xdr:rowOff>
    </xdr:to>
    <xdr:cxnSp macro="">
      <xdr:nvCxnSpPr>
        <xdr:cNvPr id="319" name="直線コネクタ 318"/>
        <xdr:cNvCxnSpPr/>
      </xdr:nvCxnSpPr>
      <xdr:spPr>
        <a:xfrm>
          <a:off x="16929100" y="9938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53975</xdr:rowOff>
    </xdr:from>
    <xdr:to>
      <xdr:col>81</xdr:col>
      <xdr:colOff>44450</xdr:colOff>
      <xdr:row>63</xdr:row>
      <xdr:rowOff>74083</xdr:rowOff>
    </xdr:to>
    <xdr:cxnSp macro="">
      <xdr:nvCxnSpPr>
        <xdr:cNvPr id="320" name="直線コネクタ 319"/>
        <xdr:cNvCxnSpPr/>
      </xdr:nvCxnSpPr>
      <xdr:spPr>
        <a:xfrm>
          <a:off x="16179800" y="10855325"/>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109237</xdr:rowOff>
    </xdr:from>
    <xdr:ext cx="762000" cy="259045"/>
    <xdr:sp macro="" textlink="">
      <xdr:nvSpPr>
        <xdr:cNvPr id="321" name="定員管理の状況平均値テキスト"/>
        <xdr:cNvSpPr txBox="1"/>
      </xdr:nvSpPr>
      <xdr:spPr>
        <a:xfrm>
          <a:off x="17106900" y="10396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92710</xdr:rowOff>
    </xdr:from>
    <xdr:to>
      <xdr:col>81</xdr:col>
      <xdr:colOff>95250</xdr:colOff>
      <xdr:row>62</xdr:row>
      <xdr:rowOff>22860</xdr:rowOff>
    </xdr:to>
    <xdr:sp macro="" textlink="">
      <xdr:nvSpPr>
        <xdr:cNvPr id="322" name="フローチャート: 判断 321"/>
        <xdr:cNvSpPr/>
      </xdr:nvSpPr>
      <xdr:spPr>
        <a:xfrm>
          <a:off x="16967200" y="105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161079</xdr:rowOff>
    </xdr:from>
    <xdr:to>
      <xdr:col>77</xdr:col>
      <xdr:colOff>44450</xdr:colOff>
      <xdr:row>63</xdr:row>
      <xdr:rowOff>53975</xdr:rowOff>
    </xdr:to>
    <xdr:cxnSp macro="">
      <xdr:nvCxnSpPr>
        <xdr:cNvPr id="323" name="直線コネクタ 322"/>
        <xdr:cNvCxnSpPr/>
      </xdr:nvCxnSpPr>
      <xdr:spPr>
        <a:xfrm>
          <a:off x="15290800" y="10790979"/>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68580</xdr:rowOff>
    </xdr:from>
    <xdr:to>
      <xdr:col>77</xdr:col>
      <xdr:colOff>95250</xdr:colOff>
      <xdr:row>61</xdr:row>
      <xdr:rowOff>170180</xdr:rowOff>
    </xdr:to>
    <xdr:sp macro="" textlink="">
      <xdr:nvSpPr>
        <xdr:cNvPr id="324" name="フローチャート: 判断 323"/>
        <xdr:cNvSpPr/>
      </xdr:nvSpPr>
      <xdr:spPr>
        <a:xfrm>
          <a:off x="16129000" y="1052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8907</xdr:rowOff>
    </xdr:from>
    <xdr:ext cx="736600" cy="259045"/>
    <xdr:sp macro="" textlink="">
      <xdr:nvSpPr>
        <xdr:cNvPr id="325" name="テキスト ボックス 324"/>
        <xdr:cNvSpPr txBox="1"/>
      </xdr:nvSpPr>
      <xdr:spPr>
        <a:xfrm>
          <a:off x="15798800" y="10295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124883</xdr:rowOff>
    </xdr:from>
    <xdr:to>
      <xdr:col>72</xdr:col>
      <xdr:colOff>203200</xdr:colOff>
      <xdr:row>62</xdr:row>
      <xdr:rowOff>161079</xdr:rowOff>
    </xdr:to>
    <xdr:cxnSp macro="">
      <xdr:nvCxnSpPr>
        <xdr:cNvPr id="326" name="直線コネクタ 325"/>
        <xdr:cNvCxnSpPr/>
      </xdr:nvCxnSpPr>
      <xdr:spPr>
        <a:xfrm>
          <a:off x="14401800" y="10754783"/>
          <a:ext cx="889000" cy="36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48471</xdr:rowOff>
    </xdr:from>
    <xdr:to>
      <xdr:col>73</xdr:col>
      <xdr:colOff>44450</xdr:colOff>
      <xdr:row>61</xdr:row>
      <xdr:rowOff>150071</xdr:rowOff>
    </xdr:to>
    <xdr:sp macro="" textlink="">
      <xdr:nvSpPr>
        <xdr:cNvPr id="327" name="フローチャート: 判断 326"/>
        <xdr:cNvSpPr/>
      </xdr:nvSpPr>
      <xdr:spPr>
        <a:xfrm>
          <a:off x="15240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160248</xdr:rowOff>
    </xdr:from>
    <xdr:ext cx="762000" cy="259045"/>
    <xdr:sp macro="" textlink="">
      <xdr:nvSpPr>
        <xdr:cNvPr id="328" name="テキスト ボックス 327"/>
        <xdr:cNvSpPr txBox="1"/>
      </xdr:nvSpPr>
      <xdr:spPr>
        <a:xfrm>
          <a:off x="14909800" y="10275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72602</xdr:rowOff>
    </xdr:from>
    <xdr:to>
      <xdr:col>68</xdr:col>
      <xdr:colOff>152400</xdr:colOff>
      <xdr:row>62</xdr:row>
      <xdr:rowOff>124883</xdr:rowOff>
    </xdr:to>
    <xdr:cxnSp macro="">
      <xdr:nvCxnSpPr>
        <xdr:cNvPr id="329" name="直線コネクタ 328"/>
        <xdr:cNvCxnSpPr/>
      </xdr:nvCxnSpPr>
      <xdr:spPr>
        <a:xfrm>
          <a:off x="13512800" y="10702502"/>
          <a:ext cx="889000" cy="52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32385</xdr:rowOff>
    </xdr:from>
    <xdr:to>
      <xdr:col>68</xdr:col>
      <xdr:colOff>203200</xdr:colOff>
      <xdr:row>61</xdr:row>
      <xdr:rowOff>133985</xdr:rowOff>
    </xdr:to>
    <xdr:sp macro="" textlink="">
      <xdr:nvSpPr>
        <xdr:cNvPr id="330" name="フローチャート: 判断 329"/>
        <xdr:cNvSpPr/>
      </xdr:nvSpPr>
      <xdr:spPr>
        <a:xfrm>
          <a:off x="143510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144162</xdr:rowOff>
    </xdr:from>
    <xdr:ext cx="762000" cy="259045"/>
    <xdr:sp macro="" textlink="">
      <xdr:nvSpPr>
        <xdr:cNvPr id="331" name="テキスト ボックス 330"/>
        <xdr:cNvSpPr txBox="1"/>
      </xdr:nvSpPr>
      <xdr:spPr>
        <a:xfrm>
          <a:off x="14020800" y="10259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12277</xdr:rowOff>
    </xdr:from>
    <xdr:to>
      <xdr:col>64</xdr:col>
      <xdr:colOff>152400</xdr:colOff>
      <xdr:row>61</xdr:row>
      <xdr:rowOff>113877</xdr:rowOff>
    </xdr:to>
    <xdr:sp macro="" textlink="">
      <xdr:nvSpPr>
        <xdr:cNvPr id="332" name="フローチャート: 判断 331"/>
        <xdr:cNvSpPr/>
      </xdr:nvSpPr>
      <xdr:spPr>
        <a:xfrm>
          <a:off x="13462000" y="1047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124054</xdr:rowOff>
    </xdr:from>
    <xdr:ext cx="762000" cy="259045"/>
    <xdr:sp macro="" textlink="">
      <xdr:nvSpPr>
        <xdr:cNvPr id="333" name="テキスト ボックス 332"/>
        <xdr:cNvSpPr txBox="1"/>
      </xdr:nvSpPr>
      <xdr:spPr>
        <a:xfrm>
          <a:off x="13131800" y="10239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23283</xdr:rowOff>
    </xdr:from>
    <xdr:to>
      <xdr:col>81</xdr:col>
      <xdr:colOff>95250</xdr:colOff>
      <xdr:row>63</xdr:row>
      <xdr:rowOff>124883</xdr:rowOff>
    </xdr:to>
    <xdr:sp macro="" textlink="">
      <xdr:nvSpPr>
        <xdr:cNvPr id="339" name="楕円 338"/>
        <xdr:cNvSpPr/>
      </xdr:nvSpPr>
      <xdr:spPr>
        <a:xfrm>
          <a:off x="16967200" y="1082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166810</xdr:rowOff>
    </xdr:from>
    <xdr:ext cx="762000" cy="259045"/>
    <xdr:sp macro="" textlink="">
      <xdr:nvSpPr>
        <xdr:cNvPr id="340" name="定員管理の状況該当値テキスト"/>
        <xdr:cNvSpPr txBox="1"/>
      </xdr:nvSpPr>
      <xdr:spPr>
        <a:xfrm>
          <a:off x="17106900" y="10796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3175</xdr:rowOff>
    </xdr:from>
    <xdr:to>
      <xdr:col>77</xdr:col>
      <xdr:colOff>95250</xdr:colOff>
      <xdr:row>63</xdr:row>
      <xdr:rowOff>104775</xdr:rowOff>
    </xdr:to>
    <xdr:sp macro="" textlink="">
      <xdr:nvSpPr>
        <xdr:cNvPr id="341" name="楕円 340"/>
        <xdr:cNvSpPr/>
      </xdr:nvSpPr>
      <xdr:spPr>
        <a:xfrm>
          <a:off x="16129000" y="1080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89552</xdr:rowOff>
    </xdr:from>
    <xdr:ext cx="736600" cy="259045"/>
    <xdr:sp macro="" textlink="">
      <xdr:nvSpPr>
        <xdr:cNvPr id="342" name="テキスト ボックス 341"/>
        <xdr:cNvSpPr txBox="1"/>
      </xdr:nvSpPr>
      <xdr:spPr>
        <a:xfrm>
          <a:off x="15798800" y="108909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110279</xdr:rowOff>
    </xdr:from>
    <xdr:to>
      <xdr:col>73</xdr:col>
      <xdr:colOff>44450</xdr:colOff>
      <xdr:row>63</xdr:row>
      <xdr:rowOff>40429</xdr:rowOff>
    </xdr:to>
    <xdr:sp macro="" textlink="">
      <xdr:nvSpPr>
        <xdr:cNvPr id="343" name="楕円 342"/>
        <xdr:cNvSpPr/>
      </xdr:nvSpPr>
      <xdr:spPr>
        <a:xfrm>
          <a:off x="15240000" y="10740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25206</xdr:rowOff>
    </xdr:from>
    <xdr:ext cx="762000" cy="259045"/>
    <xdr:sp macro="" textlink="">
      <xdr:nvSpPr>
        <xdr:cNvPr id="344" name="テキスト ボックス 343"/>
        <xdr:cNvSpPr txBox="1"/>
      </xdr:nvSpPr>
      <xdr:spPr>
        <a:xfrm>
          <a:off x="14909800" y="10826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74083</xdr:rowOff>
    </xdr:from>
    <xdr:to>
      <xdr:col>68</xdr:col>
      <xdr:colOff>203200</xdr:colOff>
      <xdr:row>63</xdr:row>
      <xdr:rowOff>4233</xdr:rowOff>
    </xdr:to>
    <xdr:sp macro="" textlink="">
      <xdr:nvSpPr>
        <xdr:cNvPr id="345" name="楕円 344"/>
        <xdr:cNvSpPr/>
      </xdr:nvSpPr>
      <xdr:spPr>
        <a:xfrm>
          <a:off x="14351000" y="1070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160460</xdr:rowOff>
    </xdr:from>
    <xdr:ext cx="762000" cy="259045"/>
    <xdr:sp macro="" textlink="">
      <xdr:nvSpPr>
        <xdr:cNvPr id="346" name="テキスト ボックス 345"/>
        <xdr:cNvSpPr txBox="1"/>
      </xdr:nvSpPr>
      <xdr:spPr>
        <a:xfrm>
          <a:off x="14020800" y="1079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21802</xdr:rowOff>
    </xdr:from>
    <xdr:to>
      <xdr:col>64</xdr:col>
      <xdr:colOff>152400</xdr:colOff>
      <xdr:row>62</xdr:row>
      <xdr:rowOff>123402</xdr:rowOff>
    </xdr:to>
    <xdr:sp macro="" textlink="">
      <xdr:nvSpPr>
        <xdr:cNvPr id="347" name="楕円 346"/>
        <xdr:cNvSpPr/>
      </xdr:nvSpPr>
      <xdr:spPr>
        <a:xfrm>
          <a:off x="13462000" y="10651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108179</xdr:rowOff>
    </xdr:from>
    <xdr:ext cx="762000" cy="259045"/>
    <xdr:sp macro="" textlink="">
      <xdr:nvSpPr>
        <xdr:cNvPr id="348" name="テキスト ボックス 347"/>
        <xdr:cNvSpPr txBox="1"/>
      </xdr:nvSpPr>
      <xdr:spPr>
        <a:xfrm>
          <a:off x="13131800" y="10738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標準財政規模が普通交付税の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などに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伴い増加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ものの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、地方債の元利償還金充当一般財源が学校教育等施設整備事業債などに係る償還金の増により増加したことなどにより、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ポイント増となった。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今後も大型事業の実施による公債費の高止まりが見込まれるため、事業内容の精査や事業規模の見直し等による更なる整備コストの削減を図る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ことで公債費の抑制</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に努める。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62230</xdr:rowOff>
    </xdr:from>
    <xdr:to>
      <xdr:col>81</xdr:col>
      <xdr:colOff>44450</xdr:colOff>
      <xdr:row>44</xdr:row>
      <xdr:rowOff>76623</xdr:rowOff>
    </xdr:to>
    <xdr:cxnSp macro="">
      <xdr:nvCxnSpPr>
        <xdr:cNvPr id="376" name="直線コネクタ 375"/>
        <xdr:cNvCxnSpPr/>
      </xdr:nvCxnSpPr>
      <xdr:spPr>
        <a:xfrm flipV="1">
          <a:off x="17018000" y="6405880"/>
          <a:ext cx="0" cy="12145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48700</xdr:rowOff>
    </xdr:from>
    <xdr:ext cx="762000" cy="259045"/>
    <xdr:sp macro="" textlink="">
      <xdr:nvSpPr>
        <xdr:cNvPr id="377" name="公債費負担の状況最小値テキスト"/>
        <xdr:cNvSpPr txBox="1"/>
      </xdr:nvSpPr>
      <xdr:spPr>
        <a:xfrm>
          <a:off x="17106900" y="7592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76623</xdr:rowOff>
    </xdr:from>
    <xdr:to>
      <xdr:col>81</xdr:col>
      <xdr:colOff>133350</xdr:colOff>
      <xdr:row>44</xdr:row>
      <xdr:rowOff>76623</xdr:rowOff>
    </xdr:to>
    <xdr:cxnSp macro="">
      <xdr:nvCxnSpPr>
        <xdr:cNvPr id="378" name="直線コネクタ 377"/>
        <xdr:cNvCxnSpPr/>
      </xdr:nvCxnSpPr>
      <xdr:spPr>
        <a:xfrm>
          <a:off x="16929100" y="7620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148607</xdr:rowOff>
    </xdr:from>
    <xdr:ext cx="762000" cy="259045"/>
    <xdr:sp macro="" textlink="">
      <xdr:nvSpPr>
        <xdr:cNvPr id="379" name="公債費負担の状況最大値テキスト"/>
        <xdr:cNvSpPr txBox="1"/>
      </xdr:nvSpPr>
      <xdr:spPr>
        <a:xfrm>
          <a:off x="17106900" y="614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62230</xdr:rowOff>
    </xdr:from>
    <xdr:to>
      <xdr:col>81</xdr:col>
      <xdr:colOff>133350</xdr:colOff>
      <xdr:row>37</xdr:row>
      <xdr:rowOff>62230</xdr:rowOff>
    </xdr:to>
    <xdr:cxnSp macro="">
      <xdr:nvCxnSpPr>
        <xdr:cNvPr id="380" name="直線コネクタ 379"/>
        <xdr:cNvCxnSpPr/>
      </xdr:nvCxnSpPr>
      <xdr:spPr>
        <a:xfrm>
          <a:off x="16929100" y="640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162137</xdr:rowOff>
    </xdr:from>
    <xdr:to>
      <xdr:col>81</xdr:col>
      <xdr:colOff>44450</xdr:colOff>
      <xdr:row>43</xdr:row>
      <xdr:rowOff>46990</xdr:rowOff>
    </xdr:to>
    <xdr:cxnSp macro="">
      <xdr:nvCxnSpPr>
        <xdr:cNvPr id="381" name="直線コネクタ 380"/>
        <xdr:cNvCxnSpPr/>
      </xdr:nvCxnSpPr>
      <xdr:spPr>
        <a:xfrm>
          <a:off x="16179800" y="7363037"/>
          <a:ext cx="8382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108814</xdr:rowOff>
    </xdr:from>
    <xdr:ext cx="762000" cy="259045"/>
    <xdr:sp macro="" textlink="">
      <xdr:nvSpPr>
        <xdr:cNvPr id="382" name="公債費負担の状況平均値テキスト"/>
        <xdr:cNvSpPr txBox="1"/>
      </xdr:nvSpPr>
      <xdr:spPr>
        <a:xfrm>
          <a:off x="17106900" y="67953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92287</xdr:rowOff>
    </xdr:from>
    <xdr:to>
      <xdr:col>81</xdr:col>
      <xdr:colOff>95250</xdr:colOff>
      <xdr:row>41</xdr:row>
      <xdr:rowOff>22437</xdr:rowOff>
    </xdr:to>
    <xdr:sp macro="" textlink="">
      <xdr:nvSpPr>
        <xdr:cNvPr id="383" name="フローチャート: 判断 382"/>
        <xdr:cNvSpPr/>
      </xdr:nvSpPr>
      <xdr:spPr>
        <a:xfrm>
          <a:off x="169672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89746</xdr:rowOff>
    </xdr:from>
    <xdr:to>
      <xdr:col>77</xdr:col>
      <xdr:colOff>44450</xdr:colOff>
      <xdr:row>42</xdr:row>
      <xdr:rowOff>162137</xdr:rowOff>
    </xdr:to>
    <xdr:cxnSp macro="">
      <xdr:nvCxnSpPr>
        <xdr:cNvPr id="384" name="直線コネクタ 383"/>
        <xdr:cNvCxnSpPr/>
      </xdr:nvCxnSpPr>
      <xdr:spPr>
        <a:xfrm>
          <a:off x="15290800" y="7290646"/>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92287</xdr:rowOff>
    </xdr:from>
    <xdr:to>
      <xdr:col>77</xdr:col>
      <xdr:colOff>95250</xdr:colOff>
      <xdr:row>41</xdr:row>
      <xdr:rowOff>22437</xdr:rowOff>
    </xdr:to>
    <xdr:sp macro="" textlink="">
      <xdr:nvSpPr>
        <xdr:cNvPr id="385" name="フローチャート: 判断 384"/>
        <xdr:cNvSpPr/>
      </xdr:nvSpPr>
      <xdr:spPr>
        <a:xfrm>
          <a:off x="16129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32614</xdr:rowOff>
    </xdr:from>
    <xdr:ext cx="736600" cy="259045"/>
    <xdr:sp macro="" textlink="">
      <xdr:nvSpPr>
        <xdr:cNvPr id="386" name="テキスト ボックス 385"/>
        <xdr:cNvSpPr txBox="1"/>
      </xdr:nvSpPr>
      <xdr:spPr>
        <a:xfrm>
          <a:off x="15798800" y="67191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41487</xdr:rowOff>
    </xdr:from>
    <xdr:to>
      <xdr:col>72</xdr:col>
      <xdr:colOff>203200</xdr:colOff>
      <xdr:row>42</xdr:row>
      <xdr:rowOff>89746</xdr:rowOff>
    </xdr:to>
    <xdr:cxnSp macro="">
      <xdr:nvCxnSpPr>
        <xdr:cNvPr id="387" name="直線コネクタ 386"/>
        <xdr:cNvCxnSpPr/>
      </xdr:nvCxnSpPr>
      <xdr:spPr>
        <a:xfrm>
          <a:off x="14401800" y="7242387"/>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92287</xdr:rowOff>
    </xdr:from>
    <xdr:to>
      <xdr:col>73</xdr:col>
      <xdr:colOff>44450</xdr:colOff>
      <xdr:row>41</xdr:row>
      <xdr:rowOff>22437</xdr:rowOff>
    </xdr:to>
    <xdr:sp macro="" textlink="">
      <xdr:nvSpPr>
        <xdr:cNvPr id="388" name="フローチャート: 判断 387"/>
        <xdr:cNvSpPr/>
      </xdr:nvSpPr>
      <xdr:spPr>
        <a:xfrm>
          <a:off x="15240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32614</xdr:rowOff>
    </xdr:from>
    <xdr:ext cx="762000" cy="259045"/>
    <xdr:sp macro="" textlink="">
      <xdr:nvSpPr>
        <xdr:cNvPr id="389" name="テキスト ボックス 388"/>
        <xdr:cNvSpPr txBox="1"/>
      </xdr:nvSpPr>
      <xdr:spPr>
        <a:xfrm>
          <a:off x="14909800" y="6719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17356</xdr:rowOff>
    </xdr:from>
    <xdr:to>
      <xdr:col>68</xdr:col>
      <xdr:colOff>152400</xdr:colOff>
      <xdr:row>42</xdr:row>
      <xdr:rowOff>41487</xdr:rowOff>
    </xdr:to>
    <xdr:cxnSp macro="">
      <xdr:nvCxnSpPr>
        <xdr:cNvPr id="390" name="直線コネクタ 389"/>
        <xdr:cNvCxnSpPr/>
      </xdr:nvCxnSpPr>
      <xdr:spPr>
        <a:xfrm>
          <a:off x="13512800" y="7218256"/>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108373</xdr:rowOff>
    </xdr:from>
    <xdr:to>
      <xdr:col>68</xdr:col>
      <xdr:colOff>203200</xdr:colOff>
      <xdr:row>41</xdr:row>
      <xdr:rowOff>38523</xdr:rowOff>
    </xdr:to>
    <xdr:sp macro="" textlink="">
      <xdr:nvSpPr>
        <xdr:cNvPr id="391" name="フローチャート: 判断 390"/>
        <xdr:cNvSpPr/>
      </xdr:nvSpPr>
      <xdr:spPr>
        <a:xfrm>
          <a:off x="14351000" y="696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48700</xdr:rowOff>
    </xdr:from>
    <xdr:ext cx="762000" cy="259045"/>
    <xdr:sp macro="" textlink="">
      <xdr:nvSpPr>
        <xdr:cNvPr id="392" name="テキスト ボックス 391"/>
        <xdr:cNvSpPr txBox="1"/>
      </xdr:nvSpPr>
      <xdr:spPr>
        <a:xfrm>
          <a:off x="14020800" y="6735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132504</xdr:rowOff>
    </xdr:from>
    <xdr:to>
      <xdr:col>64</xdr:col>
      <xdr:colOff>152400</xdr:colOff>
      <xdr:row>41</xdr:row>
      <xdr:rowOff>62654</xdr:rowOff>
    </xdr:to>
    <xdr:sp macro="" textlink="">
      <xdr:nvSpPr>
        <xdr:cNvPr id="393" name="フローチャート: 判断 392"/>
        <xdr:cNvSpPr/>
      </xdr:nvSpPr>
      <xdr:spPr>
        <a:xfrm>
          <a:off x="13462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72831</xdr:rowOff>
    </xdr:from>
    <xdr:ext cx="762000" cy="259045"/>
    <xdr:sp macro="" textlink="">
      <xdr:nvSpPr>
        <xdr:cNvPr id="394" name="テキスト ボックス 393"/>
        <xdr:cNvSpPr txBox="1"/>
      </xdr:nvSpPr>
      <xdr:spPr>
        <a:xfrm>
          <a:off x="13131800" y="675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167640</xdr:rowOff>
    </xdr:from>
    <xdr:to>
      <xdr:col>81</xdr:col>
      <xdr:colOff>95250</xdr:colOff>
      <xdr:row>43</xdr:row>
      <xdr:rowOff>97790</xdr:rowOff>
    </xdr:to>
    <xdr:sp macro="" textlink="">
      <xdr:nvSpPr>
        <xdr:cNvPr id="400" name="楕円 399"/>
        <xdr:cNvSpPr/>
      </xdr:nvSpPr>
      <xdr:spPr>
        <a:xfrm>
          <a:off x="169672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139717</xdr:rowOff>
    </xdr:from>
    <xdr:ext cx="762000" cy="259045"/>
    <xdr:sp macro="" textlink="">
      <xdr:nvSpPr>
        <xdr:cNvPr id="401" name="公債費負担の状況該当値テキスト"/>
        <xdr:cNvSpPr txBox="1"/>
      </xdr:nvSpPr>
      <xdr:spPr>
        <a:xfrm>
          <a:off x="17106900" y="734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111337</xdr:rowOff>
    </xdr:from>
    <xdr:to>
      <xdr:col>77</xdr:col>
      <xdr:colOff>95250</xdr:colOff>
      <xdr:row>43</xdr:row>
      <xdr:rowOff>41487</xdr:rowOff>
    </xdr:to>
    <xdr:sp macro="" textlink="">
      <xdr:nvSpPr>
        <xdr:cNvPr id="402" name="楕円 401"/>
        <xdr:cNvSpPr/>
      </xdr:nvSpPr>
      <xdr:spPr>
        <a:xfrm>
          <a:off x="16129000" y="731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26264</xdr:rowOff>
    </xdr:from>
    <xdr:ext cx="736600" cy="259045"/>
    <xdr:sp macro="" textlink="">
      <xdr:nvSpPr>
        <xdr:cNvPr id="403" name="テキスト ボックス 402"/>
        <xdr:cNvSpPr txBox="1"/>
      </xdr:nvSpPr>
      <xdr:spPr>
        <a:xfrm>
          <a:off x="15798800" y="73986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38946</xdr:rowOff>
    </xdr:from>
    <xdr:to>
      <xdr:col>73</xdr:col>
      <xdr:colOff>44450</xdr:colOff>
      <xdr:row>42</xdr:row>
      <xdr:rowOff>140546</xdr:rowOff>
    </xdr:to>
    <xdr:sp macro="" textlink="">
      <xdr:nvSpPr>
        <xdr:cNvPr id="404" name="楕円 403"/>
        <xdr:cNvSpPr/>
      </xdr:nvSpPr>
      <xdr:spPr>
        <a:xfrm>
          <a:off x="15240000" y="723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125323</xdr:rowOff>
    </xdr:from>
    <xdr:ext cx="762000" cy="259045"/>
    <xdr:sp macro="" textlink="">
      <xdr:nvSpPr>
        <xdr:cNvPr id="405" name="テキスト ボックス 404"/>
        <xdr:cNvSpPr txBox="1"/>
      </xdr:nvSpPr>
      <xdr:spPr>
        <a:xfrm>
          <a:off x="14909800" y="7326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162137</xdr:rowOff>
    </xdr:from>
    <xdr:to>
      <xdr:col>68</xdr:col>
      <xdr:colOff>203200</xdr:colOff>
      <xdr:row>42</xdr:row>
      <xdr:rowOff>92287</xdr:rowOff>
    </xdr:to>
    <xdr:sp macro="" textlink="">
      <xdr:nvSpPr>
        <xdr:cNvPr id="406" name="楕円 405"/>
        <xdr:cNvSpPr/>
      </xdr:nvSpPr>
      <xdr:spPr>
        <a:xfrm>
          <a:off x="14351000" y="719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77064</xdr:rowOff>
    </xdr:from>
    <xdr:ext cx="762000" cy="259045"/>
    <xdr:sp macro="" textlink="">
      <xdr:nvSpPr>
        <xdr:cNvPr id="407" name="テキスト ボックス 406"/>
        <xdr:cNvSpPr txBox="1"/>
      </xdr:nvSpPr>
      <xdr:spPr>
        <a:xfrm>
          <a:off x="14020800" y="7277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138006</xdr:rowOff>
    </xdr:from>
    <xdr:to>
      <xdr:col>64</xdr:col>
      <xdr:colOff>152400</xdr:colOff>
      <xdr:row>42</xdr:row>
      <xdr:rowOff>68156</xdr:rowOff>
    </xdr:to>
    <xdr:sp macro="" textlink="">
      <xdr:nvSpPr>
        <xdr:cNvPr id="408" name="楕円 407"/>
        <xdr:cNvSpPr/>
      </xdr:nvSpPr>
      <xdr:spPr>
        <a:xfrm>
          <a:off x="13462000" y="716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52933</xdr:rowOff>
    </xdr:from>
    <xdr:ext cx="762000" cy="259045"/>
    <xdr:sp macro="" textlink="">
      <xdr:nvSpPr>
        <xdr:cNvPr id="409" name="テキスト ボックス 408"/>
        <xdr:cNvSpPr txBox="1"/>
      </xdr:nvSpPr>
      <xdr:spPr>
        <a:xfrm>
          <a:off x="13131800" y="725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普通交付税の増などに伴い標準財政規模が増加したことに加え、元金償還額が新規借入額を上回ったことなどに伴い地方道路等整備事業債等の地方債現在高が減となったことなどから、将来負担比率は</a:t>
          </a:r>
          <a:r>
            <a:rPr kumimoji="1" lang="en-US" altLang="ja-JP" sz="1300">
              <a:latin typeface="ＭＳ Ｐゴシック" panose="020B0600070205080204" pitchFamily="50" charset="-128"/>
              <a:ea typeface="ＭＳ Ｐゴシック" panose="020B0600070205080204" pitchFamily="50" charset="-128"/>
            </a:rPr>
            <a:t>7.9</a:t>
          </a:r>
          <a:r>
            <a:rPr kumimoji="1" lang="ja-JP" altLang="en-US" sz="1300">
              <a:latin typeface="ＭＳ Ｐゴシック" panose="020B0600070205080204" pitchFamily="50" charset="-128"/>
              <a:ea typeface="ＭＳ Ｐゴシック" panose="020B0600070205080204" pitchFamily="50" charset="-128"/>
            </a:rPr>
            <a:t>ポイント好転した。</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今後も大型事業の実施による公債費の高止まりが見込まれるため、事業内容の精査や事業規模の見直し等による更なる整備コストの削減を図るなど、</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財政健全化に努める。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6" name="直線コネクタ 425"/>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7" name="テキスト ボックス 426"/>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8" name="直線コネクタ 427"/>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9" name="テキスト ボックス 428"/>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0" name="直線コネクタ 429"/>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1" name="テキスト ボックス 430"/>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2" name="直線コネクタ 431"/>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3" name="テキスト ボックス 432"/>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156921</xdr:rowOff>
    </xdr:to>
    <xdr:cxnSp macro="">
      <xdr:nvCxnSpPr>
        <xdr:cNvPr id="436" name="直線コネクタ 435"/>
        <xdr:cNvCxnSpPr/>
      </xdr:nvCxnSpPr>
      <xdr:spPr>
        <a:xfrm flipV="1">
          <a:off x="17018000" y="2451100"/>
          <a:ext cx="0" cy="14777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128998</xdr:rowOff>
    </xdr:from>
    <xdr:ext cx="762000" cy="259045"/>
    <xdr:sp macro="" textlink="">
      <xdr:nvSpPr>
        <xdr:cNvPr id="437" name="将来負担の状況最小値テキスト"/>
        <xdr:cNvSpPr txBox="1"/>
      </xdr:nvSpPr>
      <xdr:spPr>
        <a:xfrm>
          <a:off x="17106900" y="3900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156921</xdr:rowOff>
    </xdr:from>
    <xdr:to>
      <xdr:col>81</xdr:col>
      <xdr:colOff>133350</xdr:colOff>
      <xdr:row>22</xdr:row>
      <xdr:rowOff>156921</xdr:rowOff>
    </xdr:to>
    <xdr:cxnSp macro="">
      <xdr:nvCxnSpPr>
        <xdr:cNvPr id="438" name="直線コネクタ 437"/>
        <xdr:cNvCxnSpPr/>
      </xdr:nvCxnSpPr>
      <xdr:spPr>
        <a:xfrm>
          <a:off x="16929100" y="3928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9"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0" name="直線コネクタ 439"/>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19</xdr:row>
      <xdr:rowOff>120142</xdr:rowOff>
    </xdr:from>
    <xdr:to>
      <xdr:col>81</xdr:col>
      <xdr:colOff>44450</xdr:colOff>
      <xdr:row>20</xdr:row>
      <xdr:rowOff>24943</xdr:rowOff>
    </xdr:to>
    <xdr:cxnSp macro="">
      <xdr:nvCxnSpPr>
        <xdr:cNvPr id="441" name="直線コネクタ 440"/>
        <xdr:cNvCxnSpPr/>
      </xdr:nvCxnSpPr>
      <xdr:spPr>
        <a:xfrm flipV="1">
          <a:off x="16179800" y="3377692"/>
          <a:ext cx="838200" cy="76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10126</xdr:rowOff>
    </xdr:from>
    <xdr:ext cx="762000" cy="259045"/>
    <xdr:sp macro="" textlink="">
      <xdr:nvSpPr>
        <xdr:cNvPr id="442" name="将来負担の状況平均値テキスト"/>
        <xdr:cNvSpPr txBox="1"/>
      </xdr:nvSpPr>
      <xdr:spPr>
        <a:xfrm>
          <a:off x="17106900" y="24104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165049</xdr:rowOff>
    </xdr:from>
    <xdr:to>
      <xdr:col>81</xdr:col>
      <xdr:colOff>95250</xdr:colOff>
      <xdr:row>15</xdr:row>
      <xdr:rowOff>95199</xdr:rowOff>
    </xdr:to>
    <xdr:sp macro="" textlink="">
      <xdr:nvSpPr>
        <xdr:cNvPr id="443" name="フローチャート: 判断 442"/>
        <xdr:cNvSpPr/>
      </xdr:nvSpPr>
      <xdr:spPr>
        <a:xfrm>
          <a:off x="16967200" y="256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19</xdr:row>
      <xdr:rowOff>139446</xdr:rowOff>
    </xdr:from>
    <xdr:to>
      <xdr:col>77</xdr:col>
      <xdr:colOff>44450</xdr:colOff>
      <xdr:row>20</xdr:row>
      <xdr:rowOff>24943</xdr:rowOff>
    </xdr:to>
    <xdr:cxnSp macro="">
      <xdr:nvCxnSpPr>
        <xdr:cNvPr id="444" name="直線コネクタ 443"/>
        <xdr:cNvCxnSpPr/>
      </xdr:nvCxnSpPr>
      <xdr:spPr>
        <a:xfrm>
          <a:off x="15290800" y="3396996"/>
          <a:ext cx="889000" cy="5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4216</xdr:rowOff>
    </xdr:from>
    <xdr:to>
      <xdr:col>77</xdr:col>
      <xdr:colOff>95250</xdr:colOff>
      <xdr:row>15</xdr:row>
      <xdr:rowOff>105816</xdr:rowOff>
    </xdr:to>
    <xdr:sp macro="" textlink="">
      <xdr:nvSpPr>
        <xdr:cNvPr id="445" name="フローチャート: 判断 444"/>
        <xdr:cNvSpPr/>
      </xdr:nvSpPr>
      <xdr:spPr>
        <a:xfrm>
          <a:off x="16129000" y="2575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115993</xdr:rowOff>
    </xdr:from>
    <xdr:ext cx="736600" cy="259045"/>
    <xdr:sp macro="" textlink="">
      <xdr:nvSpPr>
        <xdr:cNvPr id="446" name="テキスト ボックス 445"/>
        <xdr:cNvSpPr txBox="1"/>
      </xdr:nvSpPr>
      <xdr:spPr>
        <a:xfrm>
          <a:off x="15798800" y="23448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19</xdr:row>
      <xdr:rowOff>71882</xdr:rowOff>
    </xdr:from>
    <xdr:to>
      <xdr:col>72</xdr:col>
      <xdr:colOff>203200</xdr:colOff>
      <xdr:row>19</xdr:row>
      <xdr:rowOff>139446</xdr:rowOff>
    </xdr:to>
    <xdr:cxnSp macro="">
      <xdr:nvCxnSpPr>
        <xdr:cNvPr id="447" name="直線コネクタ 446"/>
        <xdr:cNvCxnSpPr/>
      </xdr:nvCxnSpPr>
      <xdr:spPr>
        <a:xfrm>
          <a:off x="14401800" y="3329432"/>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54407</xdr:rowOff>
    </xdr:from>
    <xdr:to>
      <xdr:col>73</xdr:col>
      <xdr:colOff>44450</xdr:colOff>
      <xdr:row>15</xdr:row>
      <xdr:rowOff>156007</xdr:rowOff>
    </xdr:to>
    <xdr:sp macro="" textlink="">
      <xdr:nvSpPr>
        <xdr:cNvPr id="448" name="フローチャート: 判断 447"/>
        <xdr:cNvSpPr/>
      </xdr:nvSpPr>
      <xdr:spPr>
        <a:xfrm>
          <a:off x="15240000" y="262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166184</xdr:rowOff>
    </xdr:from>
    <xdr:ext cx="762000" cy="259045"/>
    <xdr:sp macro="" textlink="">
      <xdr:nvSpPr>
        <xdr:cNvPr id="449" name="テキスト ボックス 448"/>
        <xdr:cNvSpPr txBox="1"/>
      </xdr:nvSpPr>
      <xdr:spPr>
        <a:xfrm>
          <a:off x="14909800" y="239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163220</xdr:rowOff>
    </xdr:from>
    <xdr:to>
      <xdr:col>68</xdr:col>
      <xdr:colOff>152400</xdr:colOff>
      <xdr:row>19</xdr:row>
      <xdr:rowOff>71882</xdr:rowOff>
    </xdr:to>
    <xdr:cxnSp macro="">
      <xdr:nvCxnSpPr>
        <xdr:cNvPr id="450" name="直線コネクタ 449"/>
        <xdr:cNvCxnSpPr/>
      </xdr:nvCxnSpPr>
      <xdr:spPr>
        <a:xfrm>
          <a:off x="13512800" y="3249320"/>
          <a:ext cx="889000" cy="80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132588</xdr:rowOff>
    </xdr:from>
    <xdr:to>
      <xdr:col>68</xdr:col>
      <xdr:colOff>203200</xdr:colOff>
      <xdr:row>16</xdr:row>
      <xdr:rowOff>62738</xdr:rowOff>
    </xdr:to>
    <xdr:sp macro="" textlink="">
      <xdr:nvSpPr>
        <xdr:cNvPr id="451" name="フローチャート: 判断 450"/>
        <xdr:cNvSpPr/>
      </xdr:nvSpPr>
      <xdr:spPr>
        <a:xfrm>
          <a:off x="14351000" y="2704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72915</xdr:rowOff>
    </xdr:from>
    <xdr:ext cx="762000" cy="259045"/>
    <xdr:sp macro="" textlink="">
      <xdr:nvSpPr>
        <xdr:cNvPr id="452" name="テキスト ボックス 451"/>
        <xdr:cNvSpPr txBox="1"/>
      </xdr:nvSpPr>
      <xdr:spPr>
        <a:xfrm>
          <a:off x="14020800" y="2473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155753</xdr:rowOff>
    </xdr:from>
    <xdr:to>
      <xdr:col>64</xdr:col>
      <xdr:colOff>152400</xdr:colOff>
      <xdr:row>16</xdr:row>
      <xdr:rowOff>85903</xdr:rowOff>
    </xdr:to>
    <xdr:sp macro="" textlink="">
      <xdr:nvSpPr>
        <xdr:cNvPr id="453" name="フローチャート: 判断 452"/>
        <xdr:cNvSpPr/>
      </xdr:nvSpPr>
      <xdr:spPr>
        <a:xfrm>
          <a:off x="13462000" y="2727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96080</xdr:rowOff>
    </xdr:from>
    <xdr:ext cx="762000" cy="259045"/>
    <xdr:sp macro="" textlink="">
      <xdr:nvSpPr>
        <xdr:cNvPr id="454" name="テキスト ボックス 453"/>
        <xdr:cNvSpPr txBox="1"/>
      </xdr:nvSpPr>
      <xdr:spPr>
        <a:xfrm>
          <a:off x="13131800" y="2496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19</xdr:row>
      <xdr:rowOff>69342</xdr:rowOff>
    </xdr:from>
    <xdr:to>
      <xdr:col>81</xdr:col>
      <xdr:colOff>95250</xdr:colOff>
      <xdr:row>19</xdr:row>
      <xdr:rowOff>170942</xdr:rowOff>
    </xdr:to>
    <xdr:sp macro="" textlink="">
      <xdr:nvSpPr>
        <xdr:cNvPr id="460" name="楕円 459"/>
        <xdr:cNvSpPr/>
      </xdr:nvSpPr>
      <xdr:spPr>
        <a:xfrm>
          <a:off x="16967200" y="332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19</xdr:row>
      <xdr:rowOff>41419</xdr:rowOff>
    </xdr:from>
    <xdr:ext cx="762000" cy="259045"/>
    <xdr:sp macro="" textlink="">
      <xdr:nvSpPr>
        <xdr:cNvPr id="461" name="将来負担の状況該当値テキスト"/>
        <xdr:cNvSpPr txBox="1"/>
      </xdr:nvSpPr>
      <xdr:spPr>
        <a:xfrm>
          <a:off x="17106900" y="3298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19</xdr:row>
      <xdr:rowOff>145593</xdr:rowOff>
    </xdr:from>
    <xdr:to>
      <xdr:col>77</xdr:col>
      <xdr:colOff>95250</xdr:colOff>
      <xdr:row>20</xdr:row>
      <xdr:rowOff>75743</xdr:rowOff>
    </xdr:to>
    <xdr:sp macro="" textlink="">
      <xdr:nvSpPr>
        <xdr:cNvPr id="462" name="楕円 461"/>
        <xdr:cNvSpPr/>
      </xdr:nvSpPr>
      <xdr:spPr>
        <a:xfrm>
          <a:off x="16129000" y="34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20</xdr:row>
      <xdr:rowOff>60520</xdr:rowOff>
    </xdr:from>
    <xdr:ext cx="736600" cy="259045"/>
    <xdr:sp macro="" textlink="">
      <xdr:nvSpPr>
        <xdr:cNvPr id="463" name="テキスト ボックス 462"/>
        <xdr:cNvSpPr txBox="1"/>
      </xdr:nvSpPr>
      <xdr:spPr>
        <a:xfrm>
          <a:off x="15798800" y="3489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19</xdr:row>
      <xdr:rowOff>88646</xdr:rowOff>
    </xdr:from>
    <xdr:to>
      <xdr:col>73</xdr:col>
      <xdr:colOff>44450</xdr:colOff>
      <xdr:row>20</xdr:row>
      <xdr:rowOff>18796</xdr:rowOff>
    </xdr:to>
    <xdr:sp macro="" textlink="">
      <xdr:nvSpPr>
        <xdr:cNvPr id="464" name="楕円 463"/>
        <xdr:cNvSpPr/>
      </xdr:nvSpPr>
      <xdr:spPr>
        <a:xfrm>
          <a:off x="15240000" y="334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20</xdr:row>
      <xdr:rowOff>3573</xdr:rowOff>
    </xdr:from>
    <xdr:ext cx="762000" cy="259045"/>
    <xdr:sp macro="" textlink="">
      <xdr:nvSpPr>
        <xdr:cNvPr id="465" name="テキスト ボックス 464"/>
        <xdr:cNvSpPr txBox="1"/>
      </xdr:nvSpPr>
      <xdr:spPr>
        <a:xfrm>
          <a:off x="14909800" y="3432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21082</xdr:rowOff>
    </xdr:from>
    <xdr:to>
      <xdr:col>68</xdr:col>
      <xdr:colOff>203200</xdr:colOff>
      <xdr:row>19</xdr:row>
      <xdr:rowOff>122682</xdr:rowOff>
    </xdr:to>
    <xdr:sp macro="" textlink="">
      <xdr:nvSpPr>
        <xdr:cNvPr id="466" name="楕円 465"/>
        <xdr:cNvSpPr/>
      </xdr:nvSpPr>
      <xdr:spPr>
        <a:xfrm>
          <a:off x="14351000" y="327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107459</xdr:rowOff>
    </xdr:from>
    <xdr:ext cx="762000" cy="259045"/>
    <xdr:sp macro="" textlink="">
      <xdr:nvSpPr>
        <xdr:cNvPr id="467" name="テキスト ボックス 466"/>
        <xdr:cNvSpPr txBox="1"/>
      </xdr:nvSpPr>
      <xdr:spPr>
        <a:xfrm>
          <a:off x="14020800" y="3365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112420</xdr:rowOff>
    </xdr:from>
    <xdr:to>
      <xdr:col>64</xdr:col>
      <xdr:colOff>152400</xdr:colOff>
      <xdr:row>19</xdr:row>
      <xdr:rowOff>42570</xdr:rowOff>
    </xdr:to>
    <xdr:sp macro="" textlink="">
      <xdr:nvSpPr>
        <xdr:cNvPr id="468" name="楕円 467"/>
        <xdr:cNvSpPr/>
      </xdr:nvSpPr>
      <xdr:spPr>
        <a:xfrm>
          <a:off x="13462000" y="319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27347</xdr:rowOff>
    </xdr:from>
    <xdr:ext cx="762000" cy="259045"/>
    <xdr:sp macro="" textlink="">
      <xdr:nvSpPr>
        <xdr:cNvPr id="469" name="テキスト ボックス 468"/>
        <xdr:cNvSpPr txBox="1"/>
      </xdr:nvSpPr>
      <xdr:spPr>
        <a:xfrm>
          <a:off x="13131800" y="328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長崎県長崎市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395,843
391,500
405.69
239,245,421
231,021,714
5,039,150
100,530,137
263,749,826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96.0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歳出決算額において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人事院勧告に伴う</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職員給与費の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増があったものの、定年延長に伴う退職手当の減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などにより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人件費における経常収支比率は、前年比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今後とも民間委託の推進や指定管理者制度の導入拡大、職員給与の適正化などの取組みを通じて、人件費の抑制に努める。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157480</xdr:rowOff>
    </xdr:from>
    <xdr:to>
      <xdr:col>24</xdr:col>
      <xdr:colOff>25400</xdr:colOff>
      <xdr:row>40</xdr:row>
      <xdr:rowOff>58420</xdr:rowOff>
    </xdr:to>
    <xdr:cxnSp macro="">
      <xdr:nvCxnSpPr>
        <xdr:cNvPr id="61" name="直線コネクタ 60"/>
        <xdr:cNvCxnSpPr/>
      </xdr:nvCxnSpPr>
      <xdr:spPr>
        <a:xfrm flipV="1">
          <a:off x="4826000" y="5643880"/>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30497</xdr:rowOff>
    </xdr:from>
    <xdr:ext cx="762000" cy="259045"/>
    <xdr:sp macro="" textlink="">
      <xdr:nvSpPr>
        <xdr:cNvPr id="62" name="人件費最小値テキスト"/>
        <xdr:cNvSpPr txBox="1"/>
      </xdr:nvSpPr>
      <xdr:spPr>
        <a:xfrm>
          <a:off x="4914900" y="688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58420</xdr:rowOff>
    </xdr:from>
    <xdr:to>
      <xdr:col>24</xdr:col>
      <xdr:colOff>114300</xdr:colOff>
      <xdr:row>40</xdr:row>
      <xdr:rowOff>58420</xdr:rowOff>
    </xdr:to>
    <xdr:cxnSp macro="">
      <xdr:nvCxnSpPr>
        <xdr:cNvPr id="63" name="直線コネクタ 62"/>
        <xdr:cNvCxnSpPr/>
      </xdr:nvCxnSpPr>
      <xdr:spPr>
        <a:xfrm>
          <a:off x="4737100" y="691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72407</xdr:rowOff>
    </xdr:from>
    <xdr:ext cx="762000" cy="259045"/>
    <xdr:sp macro="" textlink="">
      <xdr:nvSpPr>
        <xdr:cNvPr id="64" name="人件費最大値テキスト"/>
        <xdr:cNvSpPr txBox="1"/>
      </xdr:nvSpPr>
      <xdr:spPr>
        <a:xfrm>
          <a:off x="4914900" y="5387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157480</xdr:rowOff>
    </xdr:from>
    <xdr:to>
      <xdr:col>24</xdr:col>
      <xdr:colOff>114300</xdr:colOff>
      <xdr:row>32</xdr:row>
      <xdr:rowOff>157480</xdr:rowOff>
    </xdr:to>
    <xdr:cxnSp macro="">
      <xdr:nvCxnSpPr>
        <xdr:cNvPr id="65" name="直線コネクタ 64"/>
        <xdr:cNvCxnSpPr/>
      </xdr:nvCxnSpPr>
      <xdr:spPr>
        <a:xfrm>
          <a:off x="4737100" y="5643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153670</xdr:rowOff>
    </xdr:from>
    <xdr:to>
      <xdr:col>24</xdr:col>
      <xdr:colOff>25400</xdr:colOff>
      <xdr:row>36</xdr:row>
      <xdr:rowOff>20320</xdr:rowOff>
    </xdr:to>
    <xdr:cxnSp macro="">
      <xdr:nvCxnSpPr>
        <xdr:cNvPr id="66" name="直線コネクタ 65"/>
        <xdr:cNvCxnSpPr/>
      </xdr:nvCxnSpPr>
      <xdr:spPr>
        <a:xfrm flipV="1">
          <a:off x="3987800" y="615442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48277</xdr:rowOff>
    </xdr:from>
    <xdr:ext cx="762000" cy="259045"/>
    <xdr:sp macro="" textlink="">
      <xdr:nvSpPr>
        <xdr:cNvPr id="67" name="人件費平均値テキスト"/>
        <xdr:cNvSpPr txBox="1"/>
      </xdr:nvSpPr>
      <xdr:spPr>
        <a:xfrm>
          <a:off x="4914900" y="6220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68" name="フローチャート: 判断 67"/>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123190</xdr:rowOff>
    </xdr:from>
    <xdr:to>
      <xdr:col>19</xdr:col>
      <xdr:colOff>187325</xdr:colOff>
      <xdr:row>36</xdr:row>
      <xdr:rowOff>20320</xdr:rowOff>
    </xdr:to>
    <xdr:cxnSp macro="">
      <xdr:nvCxnSpPr>
        <xdr:cNvPr id="69" name="直線コネクタ 68"/>
        <xdr:cNvCxnSpPr/>
      </xdr:nvCxnSpPr>
      <xdr:spPr>
        <a:xfrm>
          <a:off x="3098800" y="61239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114300</xdr:rowOff>
    </xdr:from>
    <xdr:to>
      <xdr:col>20</xdr:col>
      <xdr:colOff>38100</xdr:colOff>
      <xdr:row>37</xdr:row>
      <xdr:rowOff>44450</xdr:rowOff>
    </xdr:to>
    <xdr:sp macro="" textlink="">
      <xdr:nvSpPr>
        <xdr:cNvPr id="70" name="フローチャート: 判断 69"/>
        <xdr:cNvSpPr/>
      </xdr:nvSpPr>
      <xdr:spPr>
        <a:xfrm>
          <a:off x="3937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29227</xdr:rowOff>
    </xdr:from>
    <xdr:ext cx="736600" cy="259045"/>
    <xdr:sp macro="" textlink="">
      <xdr:nvSpPr>
        <xdr:cNvPr id="71" name="テキスト ボックス 70"/>
        <xdr:cNvSpPr txBox="1"/>
      </xdr:nvSpPr>
      <xdr:spPr>
        <a:xfrm>
          <a:off x="3606800" y="637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123190</xdr:rowOff>
    </xdr:from>
    <xdr:to>
      <xdr:col>15</xdr:col>
      <xdr:colOff>98425</xdr:colOff>
      <xdr:row>36</xdr:row>
      <xdr:rowOff>81280</xdr:rowOff>
    </xdr:to>
    <xdr:cxnSp macro="">
      <xdr:nvCxnSpPr>
        <xdr:cNvPr id="72" name="直線コネクタ 71"/>
        <xdr:cNvCxnSpPr/>
      </xdr:nvCxnSpPr>
      <xdr:spPr>
        <a:xfrm flipV="1">
          <a:off x="2209800" y="612394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76200</xdr:rowOff>
    </xdr:from>
    <xdr:to>
      <xdr:col>15</xdr:col>
      <xdr:colOff>149225</xdr:colOff>
      <xdr:row>37</xdr:row>
      <xdr:rowOff>6350</xdr:rowOff>
    </xdr:to>
    <xdr:sp macro="" textlink="">
      <xdr:nvSpPr>
        <xdr:cNvPr id="73" name="フローチャート: 判断 72"/>
        <xdr:cNvSpPr/>
      </xdr:nvSpPr>
      <xdr:spPr>
        <a:xfrm>
          <a:off x="3048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162577</xdr:rowOff>
    </xdr:from>
    <xdr:ext cx="762000" cy="259045"/>
    <xdr:sp macro="" textlink="">
      <xdr:nvSpPr>
        <xdr:cNvPr id="74" name="テキスト ボックス 73"/>
        <xdr:cNvSpPr txBox="1"/>
      </xdr:nvSpPr>
      <xdr:spPr>
        <a:xfrm>
          <a:off x="2717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66040</xdr:rowOff>
    </xdr:from>
    <xdr:to>
      <xdr:col>11</xdr:col>
      <xdr:colOff>9525</xdr:colOff>
      <xdr:row>36</xdr:row>
      <xdr:rowOff>81280</xdr:rowOff>
    </xdr:to>
    <xdr:cxnSp macro="">
      <xdr:nvCxnSpPr>
        <xdr:cNvPr id="75" name="直線コネクタ 74"/>
        <xdr:cNvCxnSpPr/>
      </xdr:nvCxnSpPr>
      <xdr:spPr>
        <a:xfrm>
          <a:off x="1320800" y="62382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3810</xdr:rowOff>
    </xdr:from>
    <xdr:to>
      <xdr:col>11</xdr:col>
      <xdr:colOff>60325</xdr:colOff>
      <xdr:row>37</xdr:row>
      <xdr:rowOff>105410</xdr:rowOff>
    </xdr:to>
    <xdr:sp macro="" textlink="">
      <xdr:nvSpPr>
        <xdr:cNvPr id="76" name="フローチャート: 判断 75"/>
        <xdr:cNvSpPr/>
      </xdr:nvSpPr>
      <xdr:spPr>
        <a:xfrm>
          <a:off x="2159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90187</xdr:rowOff>
    </xdr:from>
    <xdr:ext cx="762000" cy="259045"/>
    <xdr:sp macro="" textlink="">
      <xdr:nvSpPr>
        <xdr:cNvPr id="77" name="テキスト ボックス 76"/>
        <xdr:cNvSpPr txBox="1"/>
      </xdr:nvSpPr>
      <xdr:spPr>
        <a:xfrm>
          <a:off x="18288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76200</xdr:rowOff>
    </xdr:from>
    <xdr:to>
      <xdr:col>6</xdr:col>
      <xdr:colOff>171450</xdr:colOff>
      <xdr:row>37</xdr:row>
      <xdr:rowOff>6350</xdr:rowOff>
    </xdr:to>
    <xdr:sp macro="" textlink="">
      <xdr:nvSpPr>
        <xdr:cNvPr id="78" name="フローチャート: 判断 77"/>
        <xdr:cNvSpPr/>
      </xdr:nvSpPr>
      <xdr:spPr>
        <a:xfrm>
          <a:off x="1270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162577</xdr:rowOff>
    </xdr:from>
    <xdr:ext cx="762000" cy="259045"/>
    <xdr:sp macro="" textlink="">
      <xdr:nvSpPr>
        <xdr:cNvPr id="79" name="テキスト ボックス 78"/>
        <xdr:cNvSpPr txBox="1"/>
      </xdr:nvSpPr>
      <xdr:spPr>
        <a:xfrm>
          <a:off x="939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102870</xdr:rowOff>
    </xdr:from>
    <xdr:to>
      <xdr:col>24</xdr:col>
      <xdr:colOff>76200</xdr:colOff>
      <xdr:row>36</xdr:row>
      <xdr:rowOff>33020</xdr:rowOff>
    </xdr:to>
    <xdr:sp macro="" textlink="">
      <xdr:nvSpPr>
        <xdr:cNvPr id="85" name="楕円 84"/>
        <xdr:cNvSpPr/>
      </xdr:nvSpPr>
      <xdr:spPr>
        <a:xfrm>
          <a:off x="4775200" y="610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119397</xdr:rowOff>
    </xdr:from>
    <xdr:ext cx="762000" cy="259045"/>
    <xdr:sp macro="" textlink="">
      <xdr:nvSpPr>
        <xdr:cNvPr id="86" name="人件費該当値テキスト"/>
        <xdr:cNvSpPr txBox="1"/>
      </xdr:nvSpPr>
      <xdr:spPr>
        <a:xfrm>
          <a:off x="49149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140970</xdr:rowOff>
    </xdr:from>
    <xdr:to>
      <xdr:col>20</xdr:col>
      <xdr:colOff>38100</xdr:colOff>
      <xdr:row>36</xdr:row>
      <xdr:rowOff>71120</xdr:rowOff>
    </xdr:to>
    <xdr:sp macro="" textlink="">
      <xdr:nvSpPr>
        <xdr:cNvPr id="87" name="楕円 86"/>
        <xdr:cNvSpPr/>
      </xdr:nvSpPr>
      <xdr:spPr>
        <a:xfrm>
          <a:off x="3937000" y="614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81297</xdr:rowOff>
    </xdr:from>
    <xdr:ext cx="736600" cy="259045"/>
    <xdr:sp macro="" textlink="">
      <xdr:nvSpPr>
        <xdr:cNvPr id="88" name="テキスト ボックス 87"/>
        <xdr:cNvSpPr txBox="1"/>
      </xdr:nvSpPr>
      <xdr:spPr>
        <a:xfrm>
          <a:off x="3606800" y="5910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72390</xdr:rowOff>
    </xdr:from>
    <xdr:to>
      <xdr:col>15</xdr:col>
      <xdr:colOff>149225</xdr:colOff>
      <xdr:row>36</xdr:row>
      <xdr:rowOff>2540</xdr:rowOff>
    </xdr:to>
    <xdr:sp macro="" textlink="">
      <xdr:nvSpPr>
        <xdr:cNvPr id="89" name="楕円 88"/>
        <xdr:cNvSpPr/>
      </xdr:nvSpPr>
      <xdr:spPr>
        <a:xfrm>
          <a:off x="3048000" y="607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12717</xdr:rowOff>
    </xdr:from>
    <xdr:ext cx="762000" cy="259045"/>
    <xdr:sp macro="" textlink="">
      <xdr:nvSpPr>
        <xdr:cNvPr id="90" name="テキスト ボックス 89"/>
        <xdr:cNvSpPr txBox="1"/>
      </xdr:nvSpPr>
      <xdr:spPr>
        <a:xfrm>
          <a:off x="2717800" y="584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30480</xdr:rowOff>
    </xdr:from>
    <xdr:to>
      <xdr:col>11</xdr:col>
      <xdr:colOff>60325</xdr:colOff>
      <xdr:row>36</xdr:row>
      <xdr:rowOff>132080</xdr:rowOff>
    </xdr:to>
    <xdr:sp macro="" textlink="">
      <xdr:nvSpPr>
        <xdr:cNvPr id="91" name="楕円 90"/>
        <xdr:cNvSpPr/>
      </xdr:nvSpPr>
      <xdr:spPr>
        <a:xfrm>
          <a:off x="2159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142257</xdr:rowOff>
    </xdr:from>
    <xdr:ext cx="762000" cy="259045"/>
    <xdr:sp macro="" textlink="">
      <xdr:nvSpPr>
        <xdr:cNvPr id="92" name="テキスト ボックス 91"/>
        <xdr:cNvSpPr txBox="1"/>
      </xdr:nvSpPr>
      <xdr:spPr>
        <a:xfrm>
          <a:off x="1828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xdr:rowOff>
    </xdr:from>
    <xdr:to>
      <xdr:col>6</xdr:col>
      <xdr:colOff>171450</xdr:colOff>
      <xdr:row>36</xdr:row>
      <xdr:rowOff>116840</xdr:rowOff>
    </xdr:to>
    <xdr:sp macro="" textlink="">
      <xdr:nvSpPr>
        <xdr:cNvPr id="93" name="楕円 92"/>
        <xdr:cNvSpPr/>
      </xdr:nvSpPr>
      <xdr:spPr>
        <a:xfrm>
          <a:off x="1270000" y="618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127017</xdr:rowOff>
    </xdr:from>
    <xdr:ext cx="762000" cy="259045"/>
    <xdr:sp macro="" textlink="">
      <xdr:nvSpPr>
        <xdr:cNvPr id="94" name="テキスト ボックス 93"/>
        <xdr:cNvSpPr txBox="1"/>
      </xdr:nvSpPr>
      <xdr:spPr>
        <a:xfrm>
          <a:off x="939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物件費における経常事業費は、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庁内ネットワーク運営費や小学校管理費運営費が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となったこと</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などにより、経常収支比率は前年度比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ポイントの増となった。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今後も事業の縮小・廃止等の見直しを行いながら改善に努める。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66040</xdr:rowOff>
    </xdr:from>
    <xdr:to>
      <xdr:col>82</xdr:col>
      <xdr:colOff>107950</xdr:colOff>
      <xdr:row>21</xdr:row>
      <xdr:rowOff>130810</xdr:rowOff>
    </xdr:to>
    <xdr:cxnSp macro="">
      <xdr:nvCxnSpPr>
        <xdr:cNvPr id="122" name="直線コネクタ 121"/>
        <xdr:cNvCxnSpPr/>
      </xdr:nvCxnSpPr>
      <xdr:spPr>
        <a:xfrm flipV="1">
          <a:off x="16510000" y="246634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102887</xdr:rowOff>
    </xdr:from>
    <xdr:ext cx="762000" cy="259045"/>
    <xdr:sp macro="" textlink="">
      <xdr:nvSpPr>
        <xdr:cNvPr id="123" name="物件費最小値テキスト"/>
        <xdr:cNvSpPr txBox="1"/>
      </xdr:nvSpPr>
      <xdr:spPr>
        <a:xfrm>
          <a:off x="16598900" y="370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130810</xdr:rowOff>
    </xdr:from>
    <xdr:to>
      <xdr:col>82</xdr:col>
      <xdr:colOff>196850</xdr:colOff>
      <xdr:row>21</xdr:row>
      <xdr:rowOff>130810</xdr:rowOff>
    </xdr:to>
    <xdr:cxnSp macro="">
      <xdr:nvCxnSpPr>
        <xdr:cNvPr id="124" name="直線コネクタ 123"/>
        <xdr:cNvCxnSpPr/>
      </xdr:nvCxnSpPr>
      <xdr:spPr>
        <a:xfrm>
          <a:off x="16421100" y="3731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152417</xdr:rowOff>
    </xdr:from>
    <xdr:ext cx="762000" cy="259045"/>
    <xdr:sp macro="" textlink="">
      <xdr:nvSpPr>
        <xdr:cNvPr id="125" name="物件費最大値テキスト"/>
        <xdr:cNvSpPr txBox="1"/>
      </xdr:nvSpPr>
      <xdr:spPr>
        <a:xfrm>
          <a:off x="16598900" y="2209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66040</xdr:rowOff>
    </xdr:from>
    <xdr:to>
      <xdr:col>82</xdr:col>
      <xdr:colOff>196850</xdr:colOff>
      <xdr:row>14</xdr:row>
      <xdr:rowOff>66040</xdr:rowOff>
    </xdr:to>
    <xdr:cxnSp macro="">
      <xdr:nvCxnSpPr>
        <xdr:cNvPr id="126" name="直線コネクタ 125"/>
        <xdr:cNvCxnSpPr/>
      </xdr:nvCxnSpPr>
      <xdr:spPr>
        <a:xfrm>
          <a:off x="16421100" y="2466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149860</xdr:rowOff>
    </xdr:from>
    <xdr:to>
      <xdr:col>82</xdr:col>
      <xdr:colOff>107950</xdr:colOff>
      <xdr:row>17</xdr:row>
      <xdr:rowOff>8890</xdr:rowOff>
    </xdr:to>
    <xdr:cxnSp macro="">
      <xdr:nvCxnSpPr>
        <xdr:cNvPr id="127" name="直線コネクタ 126"/>
        <xdr:cNvCxnSpPr/>
      </xdr:nvCxnSpPr>
      <xdr:spPr>
        <a:xfrm>
          <a:off x="15671800" y="289306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59707</xdr:rowOff>
    </xdr:from>
    <xdr:ext cx="762000" cy="259045"/>
    <xdr:sp macro="" textlink="">
      <xdr:nvSpPr>
        <xdr:cNvPr id="128" name="物件費平均値テキスト"/>
        <xdr:cNvSpPr txBox="1"/>
      </xdr:nvSpPr>
      <xdr:spPr>
        <a:xfrm>
          <a:off x="16598900" y="2974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87630</xdr:rowOff>
    </xdr:from>
    <xdr:to>
      <xdr:col>82</xdr:col>
      <xdr:colOff>158750</xdr:colOff>
      <xdr:row>18</xdr:row>
      <xdr:rowOff>17780</xdr:rowOff>
    </xdr:to>
    <xdr:sp macro="" textlink="">
      <xdr:nvSpPr>
        <xdr:cNvPr id="129" name="フローチャート: 判断 128"/>
        <xdr:cNvSpPr/>
      </xdr:nvSpPr>
      <xdr:spPr>
        <a:xfrm>
          <a:off x="16459200" y="300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58420</xdr:rowOff>
    </xdr:from>
    <xdr:to>
      <xdr:col>78</xdr:col>
      <xdr:colOff>69850</xdr:colOff>
      <xdr:row>16</xdr:row>
      <xdr:rowOff>149860</xdr:rowOff>
    </xdr:to>
    <xdr:cxnSp macro="">
      <xdr:nvCxnSpPr>
        <xdr:cNvPr id="130" name="直線コネクタ 129"/>
        <xdr:cNvCxnSpPr/>
      </xdr:nvCxnSpPr>
      <xdr:spPr>
        <a:xfrm>
          <a:off x="14782800" y="28016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64770</xdr:rowOff>
    </xdr:from>
    <xdr:to>
      <xdr:col>78</xdr:col>
      <xdr:colOff>120650</xdr:colOff>
      <xdr:row>17</xdr:row>
      <xdr:rowOff>166370</xdr:rowOff>
    </xdr:to>
    <xdr:sp macro="" textlink="">
      <xdr:nvSpPr>
        <xdr:cNvPr id="131" name="フローチャート: 判断 130"/>
        <xdr:cNvSpPr/>
      </xdr:nvSpPr>
      <xdr:spPr>
        <a:xfrm>
          <a:off x="156210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151147</xdr:rowOff>
    </xdr:from>
    <xdr:ext cx="736600" cy="259045"/>
    <xdr:sp macro="" textlink="">
      <xdr:nvSpPr>
        <xdr:cNvPr id="132" name="テキスト ボックス 131"/>
        <xdr:cNvSpPr txBox="1"/>
      </xdr:nvSpPr>
      <xdr:spPr>
        <a:xfrm>
          <a:off x="15290800" y="3065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58420</xdr:rowOff>
    </xdr:from>
    <xdr:to>
      <xdr:col>73</xdr:col>
      <xdr:colOff>180975</xdr:colOff>
      <xdr:row>16</xdr:row>
      <xdr:rowOff>157480</xdr:rowOff>
    </xdr:to>
    <xdr:cxnSp macro="">
      <xdr:nvCxnSpPr>
        <xdr:cNvPr id="133" name="直線コネクタ 132"/>
        <xdr:cNvCxnSpPr/>
      </xdr:nvCxnSpPr>
      <xdr:spPr>
        <a:xfrm flipV="1">
          <a:off x="13893800" y="280162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152400</xdr:rowOff>
    </xdr:from>
    <xdr:to>
      <xdr:col>74</xdr:col>
      <xdr:colOff>31750</xdr:colOff>
      <xdr:row>17</xdr:row>
      <xdr:rowOff>82550</xdr:rowOff>
    </xdr:to>
    <xdr:sp macro="" textlink="">
      <xdr:nvSpPr>
        <xdr:cNvPr id="134" name="フローチャート: 判断 133"/>
        <xdr:cNvSpPr/>
      </xdr:nvSpPr>
      <xdr:spPr>
        <a:xfrm>
          <a:off x="14732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67327</xdr:rowOff>
    </xdr:from>
    <xdr:ext cx="762000" cy="259045"/>
    <xdr:sp macro="" textlink="">
      <xdr:nvSpPr>
        <xdr:cNvPr id="135" name="テキスト ボックス 134"/>
        <xdr:cNvSpPr txBox="1"/>
      </xdr:nvSpPr>
      <xdr:spPr>
        <a:xfrm>
          <a:off x="14401800" y="298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142240</xdr:rowOff>
    </xdr:from>
    <xdr:to>
      <xdr:col>69</xdr:col>
      <xdr:colOff>92075</xdr:colOff>
      <xdr:row>16</xdr:row>
      <xdr:rowOff>157480</xdr:rowOff>
    </xdr:to>
    <xdr:cxnSp macro="">
      <xdr:nvCxnSpPr>
        <xdr:cNvPr id="136" name="直線コネクタ 135"/>
        <xdr:cNvCxnSpPr/>
      </xdr:nvCxnSpPr>
      <xdr:spPr>
        <a:xfrm>
          <a:off x="13004800" y="28854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26670</xdr:rowOff>
    </xdr:from>
    <xdr:to>
      <xdr:col>69</xdr:col>
      <xdr:colOff>142875</xdr:colOff>
      <xdr:row>17</xdr:row>
      <xdr:rowOff>128270</xdr:rowOff>
    </xdr:to>
    <xdr:sp macro="" textlink="">
      <xdr:nvSpPr>
        <xdr:cNvPr id="137" name="フローチャート: 判断 136"/>
        <xdr:cNvSpPr/>
      </xdr:nvSpPr>
      <xdr:spPr>
        <a:xfrm>
          <a:off x="13843000" y="294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113047</xdr:rowOff>
    </xdr:from>
    <xdr:ext cx="762000" cy="259045"/>
    <xdr:sp macro="" textlink="">
      <xdr:nvSpPr>
        <xdr:cNvPr id="138" name="テキスト ボックス 137"/>
        <xdr:cNvSpPr txBox="1"/>
      </xdr:nvSpPr>
      <xdr:spPr>
        <a:xfrm>
          <a:off x="13512800" y="302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49530</xdr:rowOff>
    </xdr:from>
    <xdr:to>
      <xdr:col>65</xdr:col>
      <xdr:colOff>53975</xdr:colOff>
      <xdr:row>17</xdr:row>
      <xdr:rowOff>151130</xdr:rowOff>
    </xdr:to>
    <xdr:sp macro="" textlink="">
      <xdr:nvSpPr>
        <xdr:cNvPr id="139" name="フローチャート: 判断 138"/>
        <xdr:cNvSpPr/>
      </xdr:nvSpPr>
      <xdr:spPr>
        <a:xfrm>
          <a:off x="12954000" y="2964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135907</xdr:rowOff>
    </xdr:from>
    <xdr:ext cx="762000" cy="259045"/>
    <xdr:sp macro="" textlink="">
      <xdr:nvSpPr>
        <xdr:cNvPr id="140" name="テキスト ボックス 139"/>
        <xdr:cNvSpPr txBox="1"/>
      </xdr:nvSpPr>
      <xdr:spPr>
        <a:xfrm>
          <a:off x="12623800" y="305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129540</xdr:rowOff>
    </xdr:from>
    <xdr:to>
      <xdr:col>82</xdr:col>
      <xdr:colOff>158750</xdr:colOff>
      <xdr:row>17</xdr:row>
      <xdr:rowOff>59690</xdr:rowOff>
    </xdr:to>
    <xdr:sp macro="" textlink="">
      <xdr:nvSpPr>
        <xdr:cNvPr id="146" name="楕円 145"/>
        <xdr:cNvSpPr/>
      </xdr:nvSpPr>
      <xdr:spPr>
        <a:xfrm>
          <a:off x="16459200" y="287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146067</xdr:rowOff>
    </xdr:from>
    <xdr:ext cx="762000" cy="259045"/>
    <xdr:sp macro="" textlink="">
      <xdr:nvSpPr>
        <xdr:cNvPr id="147" name="物件費該当値テキスト"/>
        <xdr:cNvSpPr txBox="1"/>
      </xdr:nvSpPr>
      <xdr:spPr>
        <a:xfrm>
          <a:off x="16598900" y="2717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99060</xdr:rowOff>
    </xdr:from>
    <xdr:to>
      <xdr:col>78</xdr:col>
      <xdr:colOff>120650</xdr:colOff>
      <xdr:row>17</xdr:row>
      <xdr:rowOff>29210</xdr:rowOff>
    </xdr:to>
    <xdr:sp macro="" textlink="">
      <xdr:nvSpPr>
        <xdr:cNvPr id="148" name="楕円 147"/>
        <xdr:cNvSpPr/>
      </xdr:nvSpPr>
      <xdr:spPr>
        <a:xfrm>
          <a:off x="156210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39387</xdr:rowOff>
    </xdr:from>
    <xdr:ext cx="736600" cy="259045"/>
    <xdr:sp macro="" textlink="">
      <xdr:nvSpPr>
        <xdr:cNvPr id="149" name="テキスト ボックス 148"/>
        <xdr:cNvSpPr txBox="1"/>
      </xdr:nvSpPr>
      <xdr:spPr>
        <a:xfrm>
          <a:off x="15290800" y="2611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7620</xdr:rowOff>
    </xdr:from>
    <xdr:to>
      <xdr:col>74</xdr:col>
      <xdr:colOff>31750</xdr:colOff>
      <xdr:row>16</xdr:row>
      <xdr:rowOff>109220</xdr:rowOff>
    </xdr:to>
    <xdr:sp macro="" textlink="">
      <xdr:nvSpPr>
        <xdr:cNvPr id="150" name="楕円 149"/>
        <xdr:cNvSpPr/>
      </xdr:nvSpPr>
      <xdr:spPr>
        <a:xfrm>
          <a:off x="147320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119397</xdr:rowOff>
    </xdr:from>
    <xdr:ext cx="762000" cy="259045"/>
    <xdr:sp macro="" textlink="">
      <xdr:nvSpPr>
        <xdr:cNvPr id="151" name="テキスト ボックス 150"/>
        <xdr:cNvSpPr txBox="1"/>
      </xdr:nvSpPr>
      <xdr:spPr>
        <a:xfrm>
          <a:off x="14401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106680</xdr:rowOff>
    </xdr:from>
    <xdr:to>
      <xdr:col>69</xdr:col>
      <xdr:colOff>142875</xdr:colOff>
      <xdr:row>17</xdr:row>
      <xdr:rowOff>36830</xdr:rowOff>
    </xdr:to>
    <xdr:sp macro="" textlink="">
      <xdr:nvSpPr>
        <xdr:cNvPr id="152" name="楕円 151"/>
        <xdr:cNvSpPr/>
      </xdr:nvSpPr>
      <xdr:spPr>
        <a:xfrm>
          <a:off x="13843000" y="284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47007</xdr:rowOff>
    </xdr:from>
    <xdr:ext cx="762000" cy="259045"/>
    <xdr:sp macro="" textlink="">
      <xdr:nvSpPr>
        <xdr:cNvPr id="153" name="テキスト ボックス 152"/>
        <xdr:cNvSpPr txBox="1"/>
      </xdr:nvSpPr>
      <xdr:spPr>
        <a:xfrm>
          <a:off x="13512800" y="261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91440</xdr:rowOff>
    </xdr:from>
    <xdr:to>
      <xdr:col>65</xdr:col>
      <xdr:colOff>53975</xdr:colOff>
      <xdr:row>17</xdr:row>
      <xdr:rowOff>21590</xdr:rowOff>
    </xdr:to>
    <xdr:sp macro="" textlink="">
      <xdr:nvSpPr>
        <xdr:cNvPr id="154" name="楕円 153"/>
        <xdr:cNvSpPr/>
      </xdr:nvSpPr>
      <xdr:spPr>
        <a:xfrm>
          <a:off x="12954000" y="283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31767</xdr:rowOff>
    </xdr:from>
    <xdr:ext cx="762000" cy="259045"/>
    <xdr:sp macro="" textlink="">
      <xdr:nvSpPr>
        <xdr:cNvPr id="155" name="テキスト ボックス 154"/>
        <xdr:cNvSpPr txBox="1"/>
      </xdr:nvSpPr>
      <xdr:spPr>
        <a:xfrm>
          <a:off x="12623800" y="260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扶助費に係る経常事業費は、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民間保育所等施設型給付費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子ども医療対策費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の増などにより、経常収支比率は前年比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また、類似団体平均と比較して高い水準で推移している要因として、原爆被爆関連経費等によるものである。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今後も単独扶助費の見直しなどの取り組みを推進する。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37193</xdr:rowOff>
    </xdr:from>
    <xdr:to>
      <xdr:col>24</xdr:col>
      <xdr:colOff>25400</xdr:colOff>
      <xdr:row>61</xdr:row>
      <xdr:rowOff>4535</xdr:rowOff>
    </xdr:to>
    <xdr:cxnSp macro="">
      <xdr:nvCxnSpPr>
        <xdr:cNvPr id="185" name="直線コネクタ 184"/>
        <xdr:cNvCxnSpPr/>
      </xdr:nvCxnSpPr>
      <xdr:spPr>
        <a:xfrm flipV="1">
          <a:off x="4826000" y="9124043"/>
          <a:ext cx="0" cy="1338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148062</xdr:rowOff>
    </xdr:from>
    <xdr:ext cx="762000" cy="259045"/>
    <xdr:sp macro="" textlink="">
      <xdr:nvSpPr>
        <xdr:cNvPr id="186" name="扶助費最小値テキスト"/>
        <xdr:cNvSpPr txBox="1"/>
      </xdr:nvSpPr>
      <xdr:spPr>
        <a:xfrm>
          <a:off x="4914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4535</xdr:rowOff>
    </xdr:from>
    <xdr:to>
      <xdr:col>24</xdr:col>
      <xdr:colOff>114300</xdr:colOff>
      <xdr:row>61</xdr:row>
      <xdr:rowOff>4535</xdr:rowOff>
    </xdr:to>
    <xdr:cxnSp macro="">
      <xdr:nvCxnSpPr>
        <xdr:cNvPr id="187" name="直線コネクタ 186"/>
        <xdr:cNvCxnSpPr/>
      </xdr:nvCxnSpPr>
      <xdr:spPr>
        <a:xfrm>
          <a:off x="4737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123570</xdr:rowOff>
    </xdr:from>
    <xdr:ext cx="762000" cy="259045"/>
    <xdr:sp macro="" textlink="">
      <xdr:nvSpPr>
        <xdr:cNvPr id="188" name="扶助費最大値テキスト"/>
        <xdr:cNvSpPr txBox="1"/>
      </xdr:nvSpPr>
      <xdr:spPr>
        <a:xfrm>
          <a:off x="4914900" y="886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37193</xdr:rowOff>
    </xdr:from>
    <xdr:to>
      <xdr:col>24</xdr:col>
      <xdr:colOff>114300</xdr:colOff>
      <xdr:row>53</xdr:row>
      <xdr:rowOff>37193</xdr:rowOff>
    </xdr:to>
    <xdr:cxnSp macro="">
      <xdr:nvCxnSpPr>
        <xdr:cNvPr id="189" name="直線コネクタ 188"/>
        <xdr:cNvCxnSpPr/>
      </xdr:nvCxnSpPr>
      <xdr:spPr>
        <a:xfrm>
          <a:off x="4737100" y="912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61685</xdr:rowOff>
    </xdr:from>
    <xdr:to>
      <xdr:col>24</xdr:col>
      <xdr:colOff>25400</xdr:colOff>
      <xdr:row>58</xdr:row>
      <xdr:rowOff>116115</xdr:rowOff>
    </xdr:to>
    <xdr:cxnSp macro="">
      <xdr:nvCxnSpPr>
        <xdr:cNvPr id="190" name="直線コネクタ 189"/>
        <xdr:cNvCxnSpPr/>
      </xdr:nvCxnSpPr>
      <xdr:spPr>
        <a:xfrm>
          <a:off x="3987800" y="10005785"/>
          <a:ext cx="838200" cy="54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152599</xdr:rowOff>
    </xdr:from>
    <xdr:ext cx="762000" cy="259045"/>
    <xdr:sp macro="" textlink="">
      <xdr:nvSpPr>
        <xdr:cNvPr id="191" name="扶助費平均値テキスト"/>
        <xdr:cNvSpPr txBox="1"/>
      </xdr:nvSpPr>
      <xdr:spPr>
        <a:xfrm>
          <a:off x="4914900" y="9582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136072</xdr:rowOff>
    </xdr:from>
    <xdr:to>
      <xdr:col>24</xdr:col>
      <xdr:colOff>76200</xdr:colOff>
      <xdr:row>57</xdr:row>
      <xdr:rowOff>66222</xdr:rowOff>
    </xdr:to>
    <xdr:sp macro="" textlink="">
      <xdr:nvSpPr>
        <xdr:cNvPr id="192" name="フローチャート: 判断 191"/>
        <xdr:cNvSpPr/>
      </xdr:nvSpPr>
      <xdr:spPr>
        <a:xfrm>
          <a:off x="4775200" y="9737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146050</xdr:rowOff>
    </xdr:from>
    <xdr:to>
      <xdr:col>19</xdr:col>
      <xdr:colOff>187325</xdr:colOff>
      <xdr:row>58</xdr:row>
      <xdr:rowOff>61685</xdr:rowOff>
    </xdr:to>
    <xdr:cxnSp macro="">
      <xdr:nvCxnSpPr>
        <xdr:cNvPr id="193" name="直線コネクタ 192"/>
        <xdr:cNvCxnSpPr/>
      </xdr:nvCxnSpPr>
      <xdr:spPr>
        <a:xfrm>
          <a:off x="3098800" y="9918700"/>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38100</xdr:rowOff>
    </xdr:from>
    <xdr:to>
      <xdr:col>20</xdr:col>
      <xdr:colOff>38100</xdr:colOff>
      <xdr:row>56</xdr:row>
      <xdr:rowOff>139700</xdr:rowOff>
    </xdr:to>
    <xdr:sp macro="" textlink="">
      <xdr:nvSpPr>
        <xdr:cNvPr id="194" name="フローチャート: 判断 193"/>
        <xdr:cNvSpPr/>
      </xdr:nvSpPr>
      <xdr:spPr>
        <a:xfrm>
          <a:off x="3937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149877</xdr:rowOff>
    </xdr:from>
    <xdr:ext cx="736600" cy="259045"/>
    <xdr:sp macro="" textlink="">
      <xdr:nvSpPr>
        <xdr:cNvPr id="195" name="テキスト ボックス 194"/>
        <xdr:cNvSpPr txBox="1"/>
      </xdr:nvSpPr>
      <xdr:spPr>
        <a:xfrm>
          <a:off x="3606800" y="940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146050</xdr:rowOff>
    </xdr:from>
    <xdr:to>
      <xdr:col>15</xdr:col>
      <xdr:colOff>98425</xdr:colOff>
      <xdr:row>58</xdr:row>
      <xdr:rowOff>105228</xdr:rowOff>
    </xdr:to>
    <xdr:cxnSp macro="">
      <xdr:nvCxnSpPr>
        <xdr:cNvPr id="196" name="直線コネクタ 195"/>
        <xdr:cNvCxnSpPr/>
      </xdr:nvCxnSpPr>
      <xdr:spPr>
        <a:xfrm flipV="1">
          <a:off x="2209800" y="9918700"/>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155122</xdr:rowOff>
    </xdr:from>
    <xdr:to>
      <xdr:col>15</xdr:col>
      <xdr:colOff>149225</xdr:colOff>
      <xdr:row>56</xdr:row>
      <xdr:rowOff>85272</xdr:rowOff>
    </xdr:to>
    <xdr:sp macro="" textlink="">
      <xdr:nvSpPr>
        <xdr:cNvPr id="197" name="フローチャート: 判断 196"/>
        <xdr:cNvSpPr/>
      </xdr:nvSpPr>
      <xdr:spPr>
        <a:xfrm>
          <a:off x="3048000" y="958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95449</xdr:rowOff>
    </xdr:from>
    <xdr:ext cx="762000" cy="259045"/>
    <xdr:sp macro="" textlink="">
      <xdr:nvSpPr>
        <xdr:cNvPr id="198" name="テキスト ボックス 197"/>
        <xdr:cNvSpPr txBox="1"/>
      </xdr:nvSpPr>
      <xdr:spPr>
        <a:xfrm>
          <a:off x="2717800" y="935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105228</xdr:rowOff>
    </xdr:from>
    <xdr:to>
      <xdr:col>11</xdr:col>
      <xdr:colOff>9525</xdr:colOff>
      <xdr:row>59</xdr:row>
      <xdr:rowOff>20865</xdr:rowOff>
    </xdr:to>
    <xdr:cxnSp macro="">
      <xdr:nvCxnSpPr>
        <xdr:cNvPr id="199" name="直線コネクタ 198"/>
        <xdr:cNvCxnSpPr/>
      </xdr:nvCxnSpPr>
      <xdr:spPr>
        <a:xfrm flipV="1">
          <a:off x="1320800" y="10049328"/>
          <a:ext cx="889000" cy="8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27215</xdr:rowOff>
    </xdr:from>
    <xdr:to>
      <xdr:col>11</xdr:col>
      <xdr:colOff>60325</xdr:colOff>
      <xdr:row>56</xdr:row>
      <xdr:rowOff>128815</xdr:rowOff>
    </xdr:to>
    <xdr:sp macro="" textlink="">
      <xdr:nvSpPr>
        <xdr:cNvPr id="200" name="フローチャート: 判断 199"/>
        <xdr:cNvSpPr/>
      </xdr:nvSpPr>
      <xdr:spPr>
        <a:xfrm>
          <a:off x="2159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138992</xdr:rowOff>
    </xdr:from>
    <xdr:ext cx="762000" cy="259045"/>
    <xdr:sp macro="" textlink="">
      <xdr:nvSpPr>
        <xdr:cNvPr id="201" name="テキスト ボックス 200"/>
        <xdr:cNvSpPr txBox="1"/>
      </xdr:nvSpPr>
      <xdr:spPr>
        <a:xfrm>
          <a:off x="1828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202" name="フローチャート: 判断 201"/>
        <xdr:cNvSpPr/>
      </xdr:nvSpPr>
      <xdr:spPr>
        <a:xfrm>
          <a:off x="1270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54627</xdr:rowOff>
    </xdr:from>
    <xdr:ext cx="762000" cy="259045"/>
    <xdr:sp macro="" textlink="">
      <xdr:nvSpPr>
        <xdr:cNvPr id="203" name="テキスト ボックス 202"/>
        <xdr:cNvSpPr txBox="1"/>
      </xdr:nvSpPr>
      <xdr:spPr>
        <a:xfrm>
          <a:off x="939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65315</xdr:rowOff>
    </xdr:from>
    <xdr:to>
      <xdr:col>24</xdr:col>
      <xdr:colOff>76200</xdr:colOff>
      <xdr:row>58</xdr:row>
      <xdr:rowOff>166915</xdr:rowOff>
    </xdr:to>
    <xdr:sp macro="" textlink="">
      <xdr:nvSpPr>
        <xdr:cNvPr id="209" name="楕円 208"/>
        <xdr:cNvSpPr/>
      </xdr:nvSpPr>
      <xdr:spPr>
        <a:xfrm>
          <a:off x="4775200" y="1000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37392</xdr:rowOff>
    </xdr:from>
    <xdr:ext cx="762000" cy="259045"/>
    <xdr:sp macro="" textlink="">
      <xdr:nvSpPr>
        <xdr:cNvPr id="210" name="扶助費該当値テキスト"/>
        <xdr:cNvSpPr txBox="1"/>
      </xdr:nvSpPr>
      <xdr:spPr>
        <a:xfrm>
          <a:off x="4914900" y="9981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10885</xdr:rowOff>
    </xdr:from>
    <xdr:to>
      <xdr:col>20</xdr:col>
      <xdr:colOff>38100</xdr:colOff>
      <xdr:row>58</xdr:row>
      <xdr:rowOff>112485</xdr:rowOff>
    </xdr:to>
    <xdr:sp macro="" textlink="">
      <xdr:nvSpPr>
        <xdr:cNvPr id="211" name="楕円 210"/>
        <xdr:cNvSpPr/>
      </xdr:nvSpPr>
      <xdr:spPr>
        <a:xfrm>
          <a:off x="3937000" y="995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97262</xdr:rowOff>
    </xdr:from>
    <xdr:ext cx="736600" cy="259045"/>
    <xdr:sp macro="" textlink="">
      <xdr:nvSpPr>
        <xdr:cNvPr id="212" name="テキスト ボックス 211"/>
        <xdr:cNvSpPr txBox="1"/>
      </xdr:nvSpPr>
      <xdr:spPr>
        <a:xfrm>
          <a:off x="3606800" y="10041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95250</xdr:rowOff>
    </xdr:from>
    <xdr:to>
      <xdr:col>15</xdr:col>
      <xdr:colOff>149225</xdr:colOff>
      <xdr:row>58</xdr:row>
      <xdr:rowOff>25400</xdr:rowOff>
    </xdr:to>
    <xdr:sp macro="" textlink="">
      <xdr:nvSpPr>
        <xdr:cNvPr id="213" name="楕円 212"/>
        <xdr:cNvSpPr/>
      </xdr:nvSpPr>
      <xdr:spPr>
        <a:xfrm>
          <a:off x="3048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10177</xdr:rowOff>
    </xdr:from>
    <xdr:ext cx="762000" cy="259045"/>
    <xdr:sp macro="" textlink="">
      <xdr:nvSpPr>
        <xdr:cNvPr id="214" name="テキスト ボックス 213"/>
        <xdr:cNvSpPr txBox="1"/>
      </xdr:nvSpPr>
      <xdr:spPr>
        <a:xfrm>
          <a:off x="2717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54428</xdr:rowOff>
    </xdr:from>
    <xdr:to>
      <xdr:col>11</xdr:col>
      <xdr:colOff>60325</xdr:colOff>
      <xdr:row>58</xdr:row>
      <xdr:rowOff>156028</xdr:rowOff>
    </xdr:to>
    <xdr:sp macro="" textlink="">
      <xdr:nvSpPr>
        <xdr:cNvPr id="215" name="楕円 214"/>
        <xdr:cNvSpPr/>
      </xdr:nvSpPr>
      <xdr:spPr>
        <a:xfrm>
          <a:off x="2159000" y="999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140805</xdr:rowOff>
    </xdr:from>
    <xdr:ext cx="762000" cy="259045"/>
    <xdr:sp macro="" textlink="">
      <xdr:nvSpPr>
        <xdr:cNvPr id="216" name="テキスト ボックス 215"/>
        <xdr:cNvSpPr txBox="1"/>
      </xdr:nvSpPr>
      <xdr:spPr>
        <a:xfrm>
          <a:off x="1828800" y="10084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141515</xdr:rowOff>
    </xdr:from>
    <xdr:to>
      <xdr:col>6</xdr:col>
      <xdr:colOff>171450</xdr:colOff>
      <xdr:row>59</xdr:row>
      <xdr:rowOff>71665</xdr:rowOff>
    </xdr:to>
    <xdr:sp macro="" textlink="">
      <xdr:nvSpPr>
        <xdr:cNvPr id="217" name="楕円 216"/>
        <xdr:cNvSpPr/>
      </xdr:nvSpPr>
      <xdr:spPr>
        <a:xfrm>
          <a:off x="1270000" y="1008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56442</xdr:rowOff>
    </xdr:from>
    <xdr:ext cx="762000" cy="259045"/>
    <xdr:sp macro="" textlink="">
      <xdr:nvSpPr>
        <xdr:cNvPr id="218" name="テキスト ボックス 217"/>
        <xdr:cNvSpPr txBox="1"/>
      </xdr:nvSpPr>
      <xdr:spPr>
        <a:xfrm>
          <a:off x="939800" y="1017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その他に係る経常収支比率が類似団体平均を上回っているのは、特別会計等に対する繰出金の増加が主な要因である。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赤字補填的な繰出金となっている特別会計においては、料金の適正化を図ることなどにより、税収を主な財源とする普通会計の負担額を減らしていくよう努める。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82550</xdr:rowOff>
    </xdr:from>
    <xdr:to>
      <xdr:col>82</xdr:col>
      <xdr:colOff>107950</xdr:colOff>
      <xdr:row>62</xdr:row>
      <xdr:rowOff>0</xdr:rowOff>
    </xdr:to>
    <xdr:cxnSp macro="">
      <xdr:nvCxnSpPr>
        <xdr:cNvPr id="246" name="直線コネクタ 245"/>
        <xdr:cNvCxnSpPr/>
      </xdr:nvCxnSpPr>
      <xdr:spPr>
        <a:xfrm flipV="1">
          <a:off x="16510000" y="9169400"/>
          <a:ext cx="0" cy="1460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143527</xdr:rowOff>
    </xdr:from>
    <xdr:ext cx="762000" cy="259045"/>
    <xdr:sp macro="" textlink="">
      <xdr:nvSpPr>
        <xdr:cNvPr id="247" name="その他最小値テキスト"/>
        <xdr:cNvSpPr txBox="1"/>
      </xdr:nvSpPr>
      <xdr:spPr>
        <a:xfrm>
          <a:off x="16598900" y="1060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0</xdr:rowOff>
    </xdr:from>
    <xdr:to>
      <xdr:col>82</xdr:col>
      <xdr:colOff>196850</xdr:colOff>
      <xdr:row>62</xdr:row>
      <xdr:rowOff>0</xdr:rowOff>
    </xdr:to>
    <xdr:cxnSp macro="">
      <xdr:nvCxnSpPr>
        <xdr:cNvPr id="248" name="直線コネクタ 247"/>
        <xdr:cNvCxnSpPr/>
      </xdr:nvCxnSpPr>
      <xdr:spPr>
        <a:xfrm>
          <a:off x="16421100" y="10629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168927</xdr:rowOff>
    </xdr:from>
    <xdr:ext cx="762000" cy="259045"/>
    <xdr:sp macro="" textlink="">
      <xdr:nvSpPr>
        <xdr:cNvPr id="249" name="その他最大値テキスト"/>
        <xdr:cNvSpPr txBox="1"/>
      </xdr:nvSpPr>
      <xdr:spPr>
        <a:xfrm>
          <a:off x="165989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82550</xdr:rowOff>
    </xdr:from>
    <xdr:to>
      <xdr:col>82</xdr:col>
      <xdr:colOff>196850</xdr:colOff>
      <xdr:row>53</xdr:row>
      <xdr:rowOff>82550</xdr:rowOff>
    </xdr:to>
    <xdr:cxnSp macro="">
      <xdr:nvCxnSpPr>
        <xdr:cNvPr id="250" name="直線コネクタ 249"/>
        <xdr:cNvCxnSpPr/>
      </xdr:nvCxnSpPr>
      <xdr:spPr>
        <a:xfrm>
          <a:off x="16421100" y="916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0</xdr:rowOff>
    </xdr:from>
    <xdr:to>
      <xdr:col>82</xdr:col>
      <xdr:colOff>107950</xdr:colOff>
      <xdr:row>60</xdr:row>
      <xdr:rowOff>38100</xdr:rowOff>
    </xdr:to>
    <xdr:cxnSp macro="">
      <xdr:nvCxnSpPr>
        <xdr:cNvPr id="251" name="直線コネクタ 250"/>
        <xdr:cNvCxnSpPr/>
      </xdr:nvCxnSpPr>
      <xdr:spPr>
        <a:xfrm>
          <a:off x="15671800" y="102870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80027</xdr:rowOff>
    </xdr:from>
    <xdr:ext cx="762000" cy="259045"/>
    <xdr:sp macro="" textlink="">
      <xdr:nvSpPr>
        <xdr:cNvPr id="252" name="その他平均値テキスト"/>
        <xdr:cNvSpPr txBox="1"/>
      </xdr:nvSpPr>
      <xdr:spPr>
        <a:xfrm>
          <a:off x="16598900" y="9852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63500</xdr:rowOff>
    </xdr:from>
    <xdr:to>
      <xdr:col>82</xdr:col>
      <xdr:colOff>158750</xdr:colOff>
      <xdr:row>58</xdr:row>
      <xdr:rowOff>165100</xdr:rowOff>
    </xdr:to>
    <xdr:sp macro="" textlink="">
      <xdr:nvSpPr>
        <xdr:cNvPr id="253" name="フローチャート: 判断 252"/>
        <xdr:cNvSpPr/>
      </xdr:nvSpPr>
      <xdr:spPr>
        <a:xfrm>
          <a:off x="164592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44450</xdr:rowOff>
    </xdr:from>
    <xdr:to>
      <xdr:col>78</xdr:col>
      <xdr:colOff>69850</xdr:colOff>
      <xdr:row>60</xdr:row>
      <xdr:rowOff>0</xdr:rowOff>
    </xdr:to>
    <xdr:cxnSp macro="">
      <xdr:nvCxnSpPr>
        <xdr:cNvPr id="254" name="直線コネクタ 253"/>
        <xdr:cNvCxnSpPr/>
      </xdr:nvCxnSpPr>
      <xdr:spPr>
        <a:xfrm>
          <a:off x="14782800" y="101600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25400</xdr:rowOff>
    </xdr:from>
    <xdr:to>
      <xdr:col>78</xdr:col>
      <xdr:colOff>120650</xdr:colOff>
      <xdr:row>58</xdr:row>
      <xdr:rowOff>127000</xdr:rowOff>
    </xdr:to>
    <xdr:sp macro="" textlink="">
      <xdr:nvSpPr>
        <xdr:cNvPr id="255" name="フローチャート: 判断 254"/>
        <xdr:cNvSpPr/>
      </xdr:nvSpPr>
      <xdr:spPr>
        <a:xfrm>
          <a:off x="15621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137177</xdr:rowOff>
    </xdr:from>
    <xdr:ext cx="736600" cy="259045"/>
    <xdr:sp macro="" textlink="">
      <xdr:nvSpPr>
        <xdr:cNvPr id="256" name="テキスト ボックス 255"/>
        <xdr:cNvSpPr txBox="1"/>
      </xdr:nvSpPr>
      <xdr:spPr>
        <a:xfrm>
          <a:off x="15290800" y="9738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44450</xdr:rowOff>
    </xdr:from>
    <xdr:to>
      <xdr:col>73</xdr:col>
      <xdr:colOff>180975</xdr:colOff>
      <xdr:row>59</xdr:row>
      <xdr:rowOff>133350</xdr:rowOff>
    </xdr:to>
    <xdr:cxnSp macro="">
      <xdr:nvCxnSpPr>
        <xdr:cNvPr id="257" name="直線コネクタ 256"/>
        <xdr:cNvCxnSpPr/>
      </xdr:nvCxnSpPr>
      <xdr:spPr>
        <a:xfrm flipV="1">
          <a:off x="13893800" y="101600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133350</xdr:rowOff>
    </xdr:from>
    <xdr:to>
      <xdr:col>74</xdr:col>
      <xdr:colOff>31750</xdr:colOff>
      <xdr:row>58</xdr:row>
      <xdr:rowOff>63500</xdr:rowOff>
    </xdr:to>
    <xdr:sp macro="" textlink="">
      <xdr:nvSpPr>
        <xdr:cNvPr id="258" name="フローチャート: 判断 257"/>
        <xdr:cNvSpPr/>
      </xdr:nvSpPr>
      <xdr:spPr>
        <a:xfrm>
          <a:off x="14732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73677</xdr:rowOff>
    </xdr:from>
    <xdr:ext cx="762000" cy="259045"/>
    <xdr:sp macro="" textlink="">
      <xdr:nvSpPr>
        <xdr:cNvPr id="259" name="テキスト ボックス 258"/>
        <xdr:cNvSpPr txBox="1"/>
      </xdr:nvSpPr>
      <xdr:spPr>
        <a:xfrm>
          <a:off x="14401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133350</xdr:rowOff>
    </xdr:from>
    <xdr:to>
      <xdr:col>69</xdr:col>
      <xdr:colOff>92075</xdr:colOff>
      <xdr:row>59</xdr:row>
      <xdr:rowOff>133350</xdr:rowOff>
    </xdr:to>
    <xdr:cxnSp macro="">
      <xdr:nvCxnSpPr>
        <xdr:cNvPr id="260" name="直線コネクタ 259"/>
        <xdr:cNvCxnSpPr/>
      </xdr:nvCxnSpPr>
      <xdr:spPr>
        <a:xfrm>
          <a:off x="13004800" y="10248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25400</xdr:rowOff>
    </xdr:from>
    <xdr:to>
      <xdr:col>69</xdr:col>
      <xdr:colOff>142875</xdr:colOff>
      <xdr:row>58</xdr:row>
      <xdr:rowOff>127000</xdr:rowOff>
    </xdr:to>
    <xdr:sp macro="" textlink="">
      <xdr:nvSpPr>
        <xdr:cNvPr id="261" name="フローチャート: 判断 260"/>
        <xdr:cNvSpPr/>
      </xdr:nvSpPr>
      <xdr:spPr>
        <a:xfrm>
          <a:off x="13843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137177</xdr:rowOff>
    </xdr:from>
    <xdr:ext cx="762000" cy="259045"/>
    <xdr:sp macro="" textlink="">
      <xdr:nvSpPr>
        <xdr:cNvPr id="262" name="テキスト ボックス 261"/>
        <xdr:cNvSpPr txBox="1"/>
      </xdr:nvSpPr>
      <xdr:spPr>
        <a:xfrm>
          <a:off x="13512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63" name="フローチャート: 判断 262"/>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137177</xdr:rowOff>
    </xdr:from>
    <xdr:ext cx="762000" cy="259045"/>
    <xdr:sp macro="" textlink="">
      <xdr:nvSpPr>
        <xdr:cNvPr id="264" name="テキスト ボックス 263"/>
        <xdr:cNvSpPr txBox="1"/>
      </xdr:nvSpPr>
      <xdr:spPr>
        <a:xfrm>
          <a:off x="12623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158750</xdr:rowOff>
    </xdr:from>
    <xdr:to>
      <xdr:col>82</xdr:col>
      <xdr:colOff>158750</xdr:colOff>
      <xdr:row>60</xdr:row>
      <xdr:rowOff>88900</xdr:rowOff>
    </xdr:to>
    <xdr:sp macro="" textlink="">
      <xdr:nvSpPr>
        <xdr:cNvPr id="270" name="楕円 269"/>
        <xdr:cNvSpPr/>
      </xdr:nvSpPr>
      <xdr:spPr>
        <a:xfrm>
          <a:off x="16459200" y="1027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130827</xdr:rowOff>
    </xdr:from>
    <xdr:ext cx="762000" cy="259045"/>
    <xdr:sp macro="" textlink="">
      <xdr:nvSpPr>
        <xdr:cNvPr id="271" name="その他該当値テキスト"/>
        <xdr:cNvSpPr txBox="1"/>
      </xdr:nvSpPr>
      <xdr:spPr>
        <a:xfrm>
          <a:off x="16598900" y="1024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120650</xdr:rowOff>
    </xdr:from>
    <xdr:to>
      <xdr:col>78</xdr:col>
      <xdr:colOff>120650</xdr:colOff>
      <xdr:row>60</xdr:row>
      <xdr:rowOff>50800</xdr:rowOff>
    </xdr:to>
    <xdr:sp macro="" textlink="">
      <xdr:nvSpPr>
        <xdr:cNvPr id="272" name="楕円 271"/>
        <xdr:cNvSpPr/>
      </xdr:nvSpPr>
      <xdr:spPr>
        <a:xfrm>
          <a:off x="156210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35577</xdr:rowOff>
    </xdr:from>
    <xdr:ext cx="736600" cy="259045"/>
    <xdr:sp macro="" textlink="">
      <xdr:nvSpPr>
        <xdr:cNvPr id="273" name="テキスト ボックス 272"/>
        <xdr:cNvSpPr txBox="1"/>
      </xdr:nvSpPr>
      <xdr:spPr>
        <a:xfrm>
          <a:off x="15290800" y="10322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165100</xdr:rowOff>
    </xdr:from>
    <xdr:to>
      <xdr:col>74</xdr:col>
      <xdr:colOff>31750</xdr:colOff>
      <xdr:row>59</xdr:row>
      <xdr:rowOff>95250</xdr:rowOff>
    </xdr:to>
    <xdr:sp macro="" textlink="">
      <xdr:nvSpPr>
        <xdr:cNvPr id="274" name="楕円 273"/>
        <xdr:cNvSpPr/>
      </xdr:nvSpPr>
      <xdr:spPr>
        <a:xfrm>
          <a:off x="147320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80027</xdr:rowOff>
    </xdr:from>
    <xdr:ext cx="762000" cy="259045"/>
    <xdr:sp macro="" textlink="">
      <xdr:nvSpPr>
        <xdr:cNvPr id="275" name="テキスト ボックス 274"/>
        <xdr:cNvSpPr txBox="1"/>
      </xdr:nvSpPr>
      <xdr:spPr>
        <a:xfrm>
          <a:off x="14401800" y="1019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82550</xdr:rowOff>
    </xdr:from>
    <xdr:to>
      <xdr:col>69</xdr:col>
      <xdr:colOff>142875</xdr:colOff>
      <xdr:row>60</xdr:row>
      <xdr:rowOff>12700</xdr:rowOff>
    </xdr:to>
    <xdr:sp macro="" textlink="">
      <xdr:nvSpPr>
        <xdr:cNvPr id="276" name="楕円 275"/>
        <xdr:cNvSpPr/>
      </xdr:nvSpPr>
      <xdr:spPr>
        <a:xfrm>
          <a:off x="13843000" y="1019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168927</xdr:rowOff>
    </xdr:from>
    <xdr:ext cx="762000" cy="259045"/>
    <xdr:sp macro="" textlink="">
      <xdr:nvSpPr>
        <xdr:cNvPr id="277" name="テキスト ボックス 276"/>
        <xdr:cNvSpPr txBox="1"/>
      </xdr:nvSpPr>
      <xdr:spPr>
        <a:xfrm>
          <a:off x="13512800" y="1028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82550</xdr:rowOff>
    </xdr:from>
    <xdr:to>
      <xdr:col>65</xdr:col>
      <xdr:colOff>53975</xdr:colOff>
      <xdr:row>60</xdr:row>
      <xdr:rowOff>12700</xdr:rowOff>
    </xdr:to>
    <xdr:sp macro="" textlink="">
      <xdr:nvSpPr>
        <xdr:cNvPr id="278" name="楕円 277"/>
        <xdr:cNvSpPr/>
      </xdr:nvSpPr>
      <xdr:spPr>
        <a:xfrm>
          <a:off x="12954000" y="1019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168927</xdr:rowOff>
    </xdr:from>
    <xdr:ext cx="762000" cy="259045"/>
    <xdr:sp macro="" textlink="">
      <xdr:nvSpPr>
        <xdr:cNvPr id="279" name="テキスト ボックス 278"/>
        <xdr:cNvSpPr txBox="1"/>
      </xdr:nvSpPr>
      <xdr:spPr>
        <a:xfrm>
          <a:off x="12623800" y="1028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補助費等における経常事業費は、下水道事業会計繰出金の減</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があったものの、</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保育士等サポート事業費補助金の皆増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などにより、経常収支比率は前年</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度同値</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今後も様々な団体等に対する補助金、負担金等について費用負担のあり方等を検証し、継続的に見直しを行いながら改善に努める。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33274</xdr:rowOff>
    </xdr:from>
    <xdr:to>
      <xdr:col>82</xdr:col>
      <xdr:colOff>107950</xdr:colOff>
      <xdr:row>41</xdr:row>
      <xdr:rowOff>170434</xdr:rowOff>
    </xdr:to>
    <xdr:cxnSp macro="">
      <xdr:nvCxnSpPr>
        <xdr:cNvPr id="305" name="直線コネクタ 304"/>
        <xdr:cNvCxnSpPr/>
      </xdr:nvCxnSpPr>
      <xdr:spPr>
        <a:xfrm flipV="1">
          <a:off x="16510000" y="5691124"/>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142511</xdr:rowOff>
    </xdr:from>
    <xdr:ext cx="762000" cy="259045"/>
    <xdr:sp macro="" textlink="">
      <xdr:nvSpPr>
        <xdr:cNvPr id="306" name="補助費等最小値テキスト"/>
        <xdr:cNvSpPr txBox="1"/>
      </xdr:nvSpPr>
      <xdr:spPr>
        <a:xfrm>
          <a:off x="16598900" y="717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170434</xdr:rowOff>
    </xdr:from>
    <xdr:to>
      <xdr:col>82</xdr:col>
      <xdr:colOff>196850</xdr:colOff>
      <xdr:row>41</xdr:row>
      <xdr:rowOff>170434</xdr:rowOff>
    </xdr:to>
    <xdr:cxnSp macro="">
      <xdr:nvCxnSpPr>
        <xdr:cNvPr id="307" name="直線コネクタ 306"/>
        <xdr:cNvCxnSpPr/>
      </xdr:nvCxnSpPr>
      <xdr:spPr>
        <a:xfrm>
          <a:off x="16421100" y="7199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119651</xdr:rowOff>
    </xdr:from>
    <xdr:ext cx="762000" cy="259045"/>
    <xdr:sp macro="" textlink="">
      <xdr:nvSpPr>
        <xdr:cNvPr id="308" name="補助費等最大値テキスト"/>
        <xdr:cNvSpPr txBox="1"/>
      </xdr:nvSpPr>
      <xdr:spPr>
        <a:xfrm>
          <a:off x="16598900" y="5434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33274</xdr:rowOff>
    </xdr:from>
    <xdr:to>
      <xdr:col>82</xdr:col>
      <xdr:colOff>196850</xdr:colOff>
      <xdr:row>33</xdr:row>
      <xdr:rowOff>33274</xdr:rowOff>
    </xdr:to>
    <xdr:cxnSp macro="">
      <xdr:nvCxnSpPr>
        <xdr:cNvPr id="309" name="直線コネクタ 308"/>
        <xdr:cNvCxnSpPr/>
      </xdr:nvCxnSpPr>
      <xdr:spPr>
        <a:xfrm>
          <a:off x="16421100" y="5691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33</xdr:row>
      <xdr:rowOff>60706</xdr:rowOff>
    </xdr:from>
    <xdr:to>
      <xdr:col>82</xdr:col>
      <xdr:colOff>107950</xdr:colOff>
      <xdr:row>33</xdr:row>
      <xdr:rowOff>60706</xdr:rowOff>
    </xdr:to>
    <xdr:cxnSp macro="">
      <xdr:nvCxnSpPr>
        <xdr:cNvPr id="310" name="直線コネクタ 309"/>
        <xdr:cNvCxnSpPr/>
      </xdr:nvCxnSpPr>
      <xdr:spPr>
        <a:xfrm>
          <a:off x="15671800" y="571855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158005</xdr:rowOff>
    </xdr:from>
    <xdr:ext cx="762000" cy="259045"/>
    <xdr:sp macro="" textlink="">
      <xdr:nvSpPr>
        <xdr:cNvPr id="311" name="補助費等平均値テキスト"/>
        <xdr:cNvSpPr txBox="1"/>
      </xdr:nvSpPr>
      <xdr:spPr>
        <a:xfrm>
          <a:off x="16598900" y="59873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14478</xdr:rowOff>
    </xdr:from>
    <xdr:to>
      <xdr:col>82</xdr:col>
      <xdr:colOff>158750</xdr:colOff>
      <xdr:row>35</xdr:row>
      <xdr:rowOff>116078</xdr:rowOff>
    </xdr:to>
    <xdr:sp macro="" textlink="">
      <xdr:nvSpPr>
        <xdr:cNvPr id="312" name="フローチャート: 判断 311"/>
        <xdr:cNvSpPr/>
      </xdr:nvSpPr>
      <xdr:spPr>
        <a:xfrm>
          <a:off x="164592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60706</xdr:rowOff>
    </xdr:from>
    <xdr:to>
      <xdr:col>78</xdr:col>
      <xdr:colOff>69850</xdr:colOff>
      <xdr:row>33</xdr:row>
      <xdr:rowOff>88138</xdr:rowOff>
    </xdr:to>
    <xdr:cxnSp macro="">
      <xdr:nvCxnSpPr>
        <xdr:cNvPr id="313" name="直線コネクタ 312"/>
        <xdr:cNvCxnSpPr/>
      </xdr:nvCxnSpPr>
      <xdr:spPr>
        <a:xfrm flipV="1">
          <a:off x="14782800" y="571855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5334</xdr:rowOff>
    </xdr:from>
    <xdr:to>
      <xdr:col>78</xdr:col>
      <xdr:colOff>120650</xdr:colOff>
      <xdr:row>35</xdr:row>
      <xdr:rowOff>106934</xdr:rowOff>
    </xdr:to>
    <xdr:sp macro="" textlink="">
      <xdr:nvSpPr>
        <xdr:cNvPr id="314" name="フローチャート: 判断 313"/>
        <xdr:cNvSpPr/>
      </xdr:nvSpPr>
      <xdr:spPr>
        <a:xfrm>
          <a:off x="15621000" y="600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91711</xdr:rowOff>
    </xdr:from>
    <xdr:ext cx="736600" cy="259045"/>
    <xdr:sp macro="" textlink="">
      <xdr:nvSpPr>
        <xdr:cNvPr id="315" name="テキスト ボックス 314"/>
        <xdr:cNvSpPr txBox="1"/>
      </xdr:nvSpPr>
      <xdr:spPr>
        <a:xfrm>
          <a:off x="15290800" y="60924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88138</xdr:rowOff>
    </xdr:from>
    <xdr:to>
      <xdr:col>73</xdr:col>
      <xdr:colOff>180975</xdr:colOff>
      <xdr:row>33</xdr:row>
      <xdr:rowOff>124714</xdr:rowOff>
    </xdr:to>
    <xdr:cxnSp macro="">
      <xdr:nvCxnSpPr>
        <xdr:cNvPr id="316" name="直線コネクタ 315"/>
        <xdr:cNvCxnSpPr/>
      </xdr:nvCxnSpPr>
      <xdr:spPr>
        <a:xfrm flipV="1">
          <a:off x="13893800" y="574598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34</xdr:row>
      <xdr:rowOff>149352</xdr:rowOff>
    </xdr:from>
    <xdr:to>
      <xdr:col>74</xdr:col>
      <xdr:colOff>31750</xdr:colOff>
      <xdr:row>35</xdr:row>
      <xdr:rowOff>79502</xdr:rowOff>
    </xdr:to>
    <xdr:sp macro="" textlink="">
      <xdr:nvSpPr>
        <xdr:cNvPr id="317" name="フローチャート: 判断 316"/>
        <xdr:cNvSpPr/>
      </xdr:nvSpPr>
      <xdr:spPr>
        <a:xfrm>
          <a:off x="14732000" y="597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64279</xdr:rowOff>
    </xdr:from>
    <xdr:ext cx="762000" cy="259045"/>
    <xdr:sp macro="" textlink="">
      <xdr:nvSpPr>
        <xdr:cNvPr id="318" name="テキスト ボックス 317"/>
        <xdr:cNvSpPr txBox="1"/>
      </xdr:nvSpPr>
      <xdr:spPr>
        <a:xfrm>
          <a:off x="14401800" y="6065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124714</xdr:rowOff>
    </xdr:from>
    <xdr:to>
      <xdr:col>69</xdr:col>
      <xdr:colOff>92075</xdr:colOff>
      <xdr:row>34</xdr:row>
      <xdr:rowOff>26416</xdr:rowOff>
    </xdr:to>
    <xdr:cxnSp macro="">
      <xdr:nvCxnSpPr>
        <xdr:cNvPr id="319" name="直線コネクタ 318"/>
        <xdr:cNvCxnSpPr/>
      </xdr:nvCxnSpPr>
      <xdr:spPr>
        <a:xfrm flipV="1">
          <a:off x="13004800" y="578256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14478</xdr:rowOff>
    </xdr:from>
    <xdr:to>
      <xdr:col>69</xdr:col>
      <xdr:colOff>142875</xdr:colOff>
      <xdr:row>35</xdr:row>
      <xdr:rowOff>116078</xdr:rowOff>
    </xdr:to>
    <xdr:sp macro="" textlink="">
      <xdr:nvSpPr>
        <xdr:cNvPr id="320" name="フローチャート: 判断 319"/>
        <xdr:cNvSpPr/>
      </xdr:nvSpPr>
      <xdr:spPr>
        <a:xfrm>
          <a:off x="13843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100855</xdr:rowOff>
    </xdr:from>
    <xdr:ext cx="762000" cy="259045"/>
    <xdr:sp macro="" textlink="">
      <xdr:nvSpPr>
        <xdr:cNvPr id="321" name="テキスト ボックス 320"/>
        <xdr:cNvSpPr txBox="1"/>
      </xdr:nvSpPr>
      <xdr:spPr>
        <a:xfrm>
          <a:off x="13512800" y="610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14478</xdr:rowOff>
    </xdr:from>
    <xdr:to>
      <xdr:col>65</xdr:col>
      <xdr:colOff>53975</xdr:colOff>
      <xdr:row>35</xdr:row>
      <xdr:rowOff>116078</xdr:rowOff>
    </xdr:to>
    <xdr:sp macro="" textlink="">
      <xdr:nvSpPr>
        <xdr:cNvPr id="322" name="フローチャート: 判断 321"/>
        <xdr:cNvSpPr/>
      </xdr:nvSpPr>
      <xdr:spPr>
        <a:xfrm>
          <a:off x="12954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100855</xdr:rowOff>
    </xdr:from>
    <xdr:ext cx="762000" cy="259045"/>
    <xdr:sp macro="" textlink="">
      <xdr:nvSpPr>
        <xdr:cNvPr id="323" name="テキスト ボックス 322"/>
        <xdr:cNvSpPr txBox="1"/>
      </xdr:nvSpPr>
      <xdr:spPr>
        <a:xfrm>
          <a:off x="12623800" y="610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9906</xdr:rowOff>
    </xdr:from>
    <xdr:to>
      <xdr:col>82</xdr:col>
      <xdr:colOff>158750</xdr:colOff>
      <xdr:row>33</xdr:row>
      <xdr:rowOff>111506</xdr:rowOff>
    </xdr:to>
    <xdr:sp macro="" textlink="">
      <xdr:nvSpPr>
        <xdr:cNvPr id="329" name="楕円 328"/>
        <xdr:cNvSpPr/>
      </xdr:nvSpPr>
      <xdr:spPr>
        <a:xfrm>
          <a:off x="16459200" y="5667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32</xdr:row>
      <xdr:rowOff>89933</xdr:rowOff>
    </xdr:from>
    <xdr:ext cx="762000" cy="259045"/>
    <xdr:sp macro="" textlink="">
      <xdr:nvSpPr>
        <xdr:cNvPr id="330" name="補助費等該当値テキスト"/>
        <xdr:cNvSpPr txBox="1"/>
      </xdr:nvSpPr>
      <xdr:spPr>
        <a:xfrm>
          <a:off x="16598900" y="557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9906</xdr:rowOff>
    </xdr:from>
    <xdr:to>
      <xdr:col>78</xdr:col>
      <xdr:colOff>120650</xdr:colOff>
      <xdr:row>33</xdr:row>
      <xdr:rowOff>111506</xdr:rowOff>
    </xdr:to>
    <xdr:sp macro="" textlink="">
      <xdr:nvSpPr>
        <xdr:cNvPr id="331" name="楕円 330"/>
        <xdr:cNvSpPr/>
      </xdr:nvSpPr>
      <xdr:spPr>
        <a:xfrm>
          <a:off x="15621000" y="5667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31</xdr:row>
      <xdr:rowOff>121683</xdr:rowOff>
    </xdr:from>
    <xdr:ext cx="736600" cy="259045"/>
    <xdr:sp macro="" textlink="">
      <xdr:nvSpPr>
        <xdr:cNvPr id="332" name="テキスト ボックス 331"/>
        <xdr:cNvSpPr txBox="1"/>
      </xdr:nvSpPr>
      <xdr:spPr>
        <a:xfrm>
          <a:off x="15290800" y="54366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37338</xdr:rowOff>
    </xdr:from>
    <xdr:to>
      <xdr:col>74</xdr:col>
      <xdr:colOff>31750</xdr:colOff>
      <xdr:row>33</xdr:row>
      <xdr:rowOff>138938</xdr:rowOff>
    </xdr:to>
    <xdr:sp macro="" textlink="">
      <xdr:nvSpPr>
        <xdr:cNvPr id="333" name="楕円 332"/>
        <xdr:cNvSpPr/>
      </xdr:nvSpPr>
      <xdr:spPr>
        <a:xfrm>
          <a:off x="14732000" y="5695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31</xdr:row>
      <xdr:rowOff>149115</xdr:rowOff>
    </xdr:from>
    <xdr:ext cx="762000" cy="259045"/>
    <xdr:sp macro="" textlink="">
      <xdr:nvSpPr>
        <xdr:cNvPr id="334" name="テキスト ボックス 333"/>
        <xdr:cNvSpPr txBox="1"/>
      </xdr:nvSpPr>
      <xdr:spPr>
        <a:xfrm>
          <a:off x="14401800" y="5464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73914</xdr:rowOff>
    </xdr:from>
    <xdr:to>
      <xdr:col>69</xdr:col>
      <xdr:colOff>142875</xdr:colOff>
      <xdr:row>34</xdr:row>
      <xdr:rowOff>4064</xdr:rowOff>
    </xdr:to>
    <xdr:sp macro="" textlink="">
      <xdr:nvSpPr>
        <xdr:cNvPr id="335" name="楕円 334"/>
        <xdr:cNvSpPr/>
      </xdr:nvSpPr>
      <xdr:spPr>
        <a:xfrm>
          <a:off x="13843000" y="573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14241</xdr:rowOff>
    </xdr:from>
    <xdr:ext cx="762000" cy="259045"/>
    <xdr:sp macro="" textlink="">
      <xdr:nvSpPr>
        <xdr:cNvPr id="336" name="テキスト ボックス 335"/>
        <xdr:cNvSpPr txBox="1"/>
      </xdr:nvSpPr>
      <xdr:spPr>
        <a:xfrm>
          <a:off x="13512800" y="5500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147066</xdr:rowOff>
    </xdr:from>
    <xdr:to>
      <xdr:col>65</xdr:col>
      <xdr:colOff>53975</xdr:colOff>
      <xdr:row>34</xdr:row>
      <xdr:rowOff>77216</xdr:rowOff>
    </xdr:to>
    <xdr:sp macro="" textlink="">
      <xdr:nvSpPr>
        <xdr:cNvPr id="337" name="楕円 336"/>
        <xdr:cNvSpPr/>
      </xdr:nvSpPr>
      <xdr:spPr>
        <a:xfrm>
          <a:off x="12954000" y="5804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87393</xdr:rowOff>
    </xdr:from>
    <xdr:ext cx="762000" cy="259045"/>
    <xdr:sp macro="" textlink="">
      <xdr:nvSpPr>
        <xdr:cNvPr id="338" name="テキスト ボックス 337"/>
        <xdr:cNvSpPr txBox="1"/>
      </xdr:nvSpPr>
      <xdr:spPr>
        <a:xfrm>
          <a:off x="12623800" y="5573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5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250">
              <a:solidFill>
                <a:schemeClr val="dk1"/>
              </a:solidFill>
              <a:effectLst/>
              <a:latin typeface="ＭＳ Ｐゴシック" panose="020B0600070205080204" pitchFamily="50" charset="-128"/>
              <a:ea typeface="ＭＳ Ｐゴシック" panose="020B0600070205080204" pitchFamily="50" charset="-128"/>
              <a:cs typeface="+mn-cs"/>
            </a:rPr>
            <a:t>公共施設等適正管理推進事業</a:t>
          </a:r>
          <a:r>
            <a:rPr kumimoji="1" lang="ja-JP" altLang="ja-JP" sz="1250">
              <a:solidFill>
                <a:schemeClr val="dk1"/>
              </a:solidFill>
              <a:effectLst/>
              <a:latin typeface="ＭＳ Ｐゴシック" panose="020B0600070205080204" pitchFamily="50" charset="-128"/>
              <a:ea typeface="ＭＳ Ｐゴシック" panose="020B0600070205080204" pitchFamily="50" charset="-128"/>
              <a:cs typeface="+mn-cs"/>
            </a:rPr>
            <a:t>債や学校教育施設等整備事業債の増</a:t>
          </a:r>
          <a:r>
            <a:rPr kumimoji="1" lang="ja-JP" altLang="en-US" sz="1250">
              <a:solidFill>
                <a:schemeClr val="dk1"/>
              </a:solidFill>
              <a:effectLst/>
              <a:latin typeface="ＭＳ Ｐゴシック" panose="020B0600070205080204" pitchFamily="50" charset="-128"/>
              <a:ea typeface="ＭＳ Ｐゴシック" panose="020B0600070205080204" pitchFamily="50" charset="-128"/>
              <a:cs typeface="+mn-cs"/>
            </a:rPr>
            <a:t>など</a:t>
          </a:r>
          <a:r>
            <a:rPr kumimoji="1" lang="ja-JP" altLang="ja-JP" sz="1250">
              <a:solidFill>
                <a:schemeClr val="dk1"/>
              </a:solidFill>
              <a:effectLst/>
              <a:latin typeface="ＭＳ Ｐゴシック" panose="020B0600070205080204" pitchFamily="50" charset="-128"/>
              <a:ea typeface="ＭＳ Ｐゴシック" panose="020B0600070205080204" pitchFamily="50" charset="-128"/>
              <a:cs typeface="+mn-cs"/>
            </a:rPr>
            <a:t>により公債費の総額が増となり</a:t>
          </a:r>
          <a:r>
            <a:rPr kumimoji="1" lang="ja-JP" altLang="en-US" sz="1250">
              <a:solidFill>
                <a:schemeClr val="dk1"/>
              </a:solidFill>
              <a:effectLst/>
              <a:latin typeface="ＭＳ Ｐゴシック" panose="020B0600070205080204" pitchFamily="50" charset="-128"/>
              <a:ea typeface="ＭＳ Ｐゴシック" panose="020B0600070205080204" pitchFamily="50" charset="-128"/>
              <a:cs typeface="+mn-cs"/>
            </a:rPr>
            <a:t>、公債費における</a:t>
          </a:r>
          <a:r>
            <a:rPr kumimoji="1" lang="ja-JP" altLang="ja-JP" sz="1250">
              <a:solidFill>
                <a:schemeClr val="dk1"/>
              </a:solidFill>
              <a:effectLst/>
              <a:latin typeface="ＭＳ Ｐゴシック" panose="020B0600070205080204" pitchFamily="50" charset="-128"/>
              <a:ea typeface="ＭＳ Ｐゴシック" panose="020B0600070205080204" pitchFamily="50" charset="-128"/>
              <a:cs typeface="+mn-cs"/>
            </a:rPr>
            <a:t>経常収支比率は</a:t>
          </a:r>
          <a:r>
            <a:rPr kumimoji="1" lang="ja-JP" altLang="en-US" sz="1250">
              <a:solidFill>
                <a:schemeClr val="dk1"/>
              </a:solidFill>
              <a:effectLst/>
              <a:latin typeface="ＭＳ Ｐゴシック" panose="020B0600070205080204" pitchFamily="50" charset="-128"/>
              <a:ea typeface="ＭＳ Ｐゴシック" panose="020B0600070205080204" pitchFamily="50" charset="-128"/>
              <a:cs typeface="+mn-cs"/>
            </a:rPr>
            <a:t>、類似都市と比較すると最も高い</a:t>
          </a:r>
          <a:r>
            <a:rPr kumimoji="1" lang="en-US" altLang="ja-JP" sz="1250">
              <a:solidFill>
                <a:schemeClr val="dk1"/>
              </a:solidFill>
              <a:effectLst/>
              <a:latin typeface="ＭＳ Ｐゴシック" panose="020B0600070205080204" pitchFamily="50" charset="-128"/>
              <a:ea typeface="ＭＳ Ｐゴシック" panose="020B0600070205080204" pitchFamily="50" charset="-128"/>
              <a:cs typeface="+mn-cs"/>
            </a:rPr>
            <a:t>22.9</a:t>
          </a:r>
          <a:r>
            <a:rPr kumimoji="1" lang="ja-JP" altLang="en-US" sz="125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5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250">
            <a:effectLst/>
            <a:latin typeface="ＭＳ Ｐゴシック" panose="020B0600070205080204" pitchFamily="50" charset="-128"/>
            <a:ea typeface="ＭＳ Ｐゴシック" panose="020B0600070205080204" pitchFamily="50" charset="-128"/>
          </a:endParaRPr>
        </a:p>
        <a:p>
          <a:r>
            <a:rPr kumimoji="1" lang="ja-JP" altLang="ja-JP" sz="1250">
              <a:solidFill>
                <a:schemeClr val="dk1"/>
              </a:solidFill>
              <a:effectLst/>
              <a:latin typeface="ＭＳ Ｐゴシック" panose="020B0600070205080204" pitchFamily="50" charset="-128"/>
              <a:ea typeface="ＭＳ Ｐゴシック" panose="020B0600070205080204" pitchFamily="50" charset="-128"/>
              <a:cs typeface="+mn-cs"/>
            </a:rPr>
            <a:t>　今後</a:t>
          </a:r>
          <a:r>
            <a:rPr kumimoji="1" lang="ja-JP" altLang="en-US" sz="125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250">
              <a:solidFill>
                <a:schemeClr val="dk1"/>
              </a:solidFill>
              <a:effectLst/>
              <a:latin typeface="ＭＳ Ｐゴシック" panose="020B0600070205080204" pitchFamily="50" charset="-128"/>
              <a:ea typeface="ＭＳ Ｐゴシック" panose="020B0600070205080204" pitchFamily="50" charset="-128"/>
              <a:cs typeface="+mn-cs"/>
            </a:rPr>
            <a:t>大型事業の実施による公債費の</a:t>
          </a:r>
          <a:r>
            <a:rPr kumimoji="1" lang="ja-JP" altLang="en-US" sz="1250">
              <a:solidFill>
                <a:schemeClr val="dk1"/>
              </a:solidFill>
              <a:effectLst/>
              <a:latin typeface="ＭＳ Ｐゴシック" panose="020B0600070205080204" pitchFamily="50" charset="-128"/>
              <a:ea typeface="ＭＳ Ｐゴシック" panose="020B0600070205080204" pitchFamily="50" charset="-128"/>
              <a:cs typeface="+mn-cs"/>
            </a:rPr>
            <a:t>高止まり</a:t>
          </a:r>
          <a:r>
            <a:rPr kumimoji="1" lang="ja-JP" altLang="ja-JP" sz="1250">
              <a:solidFill>
                <a:schemeClr val="dk1"/>
              </a:solidFill>
              <a:effectLst/>
              <a:latin typeface="ＭＳ Ｐゴシック" panose="020B0600070205080204" pitchFamily="50" charset="-128"/>
              <a:ea typeface="ＭＳ Ｐゴシック" panose="020B0600070205080204" pitchFamily="50" charset="-128"/>
              <a:cs typeface="+mn-cs"/>
            </a:rPr>
            <a:t>が見込まれるため、</a:t>
          </a:r>
          <a:r>
            <a:rPr kumimoji="1" lang="ja-JP" altLang="en-US" sz="1250">
              <a:solidFill>
                <a:schemeClr val="dk1"/>
              </a:solidFill>
              <a:effectLst/>
              <a:latin typeface="ＭＳ Ｐゴシック" panose="020B0600070205080204" pitchFamily="50" charset="-128"/>
              <a:ea typeface="ＭＳ Ｐゴシック" panose="020B0600070205080204" pitchFamily="50" charset="-128"/>
              <a:cs typeface="+mn-cs"/>
            </a:rPr>
            <a:t>事業内容の精査や事業規模の見直し等による更なる整備コストの削減を図るなど</a:t>
          </a:r>
          <a:r>
            <a:rPr kumimoji="1" lang="ja-JP" altLang="ja-JP" sz="1250">
              <a:solidFill>
                <a:schemeClr val="dk1"/>
              </a:solidFill>
              <a:effectLst/>
              <a:latin typeface="ＭＳ Ｐゴシック" panose="020B0600070205080204" pitchFamily="50" charset="-128"/>
              <a:ea typeface="ＭＳ Ｐゴシック" panose="020B0600070205080204" pitchFamily="50" charset="-128"/>
              <a:cs typeface="+mn-cs"/>
            </a:rPr>
            <a:t>、公債費の抑制に努めていく。</a:t>
          </a:r>
          <a:endParaRPr lang="ja-JP" altLang="ja-JP" sz="125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54610</xdr:rowOff>
    </xdr:from>
    <xdr:to>
      <xdr:col>24</xdr:col>
      <xdr:colOff>25400</xdr:colOff>
      <xdr:row>80</xdr:row>
      <xdr:rowOff>157480</xdr:rowOff>
    </xdr:to>
    <xdr:cxnSp macro="">
      <xdr:nvCxnSpPr>
        <xdr:cNvPr id="366" name="直線コネクタ 365"/>
        <xdr:cNvCxnSpPr/>
      </xdr:nvCxnSpPr>
      <xdr:spPr>
        <a:xfrm flipV="1">
          <a:off x="4826000" y="1257046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129557</xdr:rowOff>
    </xdr:from>
    <xdr:ext cx="762000" cy="259045"/>
    <xdr:sp macro="" textlink="">
      <xdr:nvSpPr>
        <xdr:cNvPr id="367" name="公債費最小値テキスト"/>
        <xdr:cNvSpPr txBox="1"/>
      </xdr:nvSpPr>
      <xdr:spPr>
        <a:xfrm>
          <a:off x="4914900" y="13845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157480</xdr:rowOff>
    </xdr:from>
    <xdr:to>
      <xdr:col>24</xdr:col>
      <xdr:colOff>114300</xdr:colOff>
      <xdr:row>80</xdr:row>
      <xdr:rowOff>157480</xdr:rowOff>
    </xdr:to>
    <xdr:cxnSp macro="">
      <xdr:nvCxnSpPr>
        <xdr:cNvPr id="368" name="直線コネクタ 367"/>
        <xdr:cNvCxnSpPr/>
      </xdr:nvCxnSpPr>
      <xdr:spPr>
        <a:xfrm>
          <a:off x="4737100" y="13873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140987</xdr:rowOff>
    </xdr:from>
    <xdr:ext cx="762000" cy="259045"/>
    <xdr:sp macro="" textlink="">
      <xdr:nvSpPr>
        <xdr:cNvPr id="369" name="公債費最大値テキスト"/>
        <xdr:cNvSpPr txBox="1"/>
      </xdr:nvSpPr>
      <xdr:spPr>
        <a:xfrm>
          <a:off x="4914900" y="1231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54610</xdr:rowOff>
    </xdr:from>
    <xdr:to>
      <xdr:col>24</xdr:col>
      <xdr:colOff>114300</xdr:colOff>
      <xdr:row>73</xdr:row>
      <xdr:rowOff>54610</xdr:rowOff>
    </xdr:to>
    <xdr:cxnSp macro="">
      <xdr:nvCxnSpPr>
        <xdr:cNvPr id="370" name="直線コネクタ 369"/>
        <xdr:cNvCxnSpPr/>
      </xdr:nvCxnSpPr>
      <xdr:spPr>
        <a:xfrm>
          <a:off x="4737100" y="12570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80</xdr:row>
      <xdr:rowOff>157480</xdr:rowOff>
    </xdr:from>
    <xdr:to>
      <xdr:col>24</xdr:col>
      <xdr:colOff>25400</xdr:colOff>
      <xdr:row>80</xdr:row>
      <xdr:rowOff>157480</xdr:rowOff>
    </xdr:to>
    <xdr:cxnSp macro="">
      <xdr:nvCxnSpPr>
        <xdr:cNvPr id="371" name="直線コネクタ 370"/>
        <xdr:cNvCxnSpPr/>
      </xdr:nvCxnSpPr>
      <xdr:spPr>
        <a:xfrm>
          <a:off x="3987800" y="138734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50816</xdr:rowOff>
    </xdr:from>
    <xdr:ext cx="762000" cy="259045"/>
    <xdr:sp macro="" textlink="">
      <xdr:nvSpPr>
        <xdr:cNvPr id="372" name="公債費平均値テキスト"/>
        <xdr:cNvSpPr txBox="1"/>
      </xdr:nvSpPr>
      <xdr:spPr>
        <a:xfrm>
          <a:off x="4914900" y="130810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34289</xdr:rowOff>
    </xdr:from>
    <xdr:to>
      <xdr:col>24</xdr:col>
      <xdr:colOff>76200</xdr:colOff>
      <xdr:row>77</xdr:row>
      <xdr:rowOff>135889</xdr:rowOff>
    </xdr:to>
    <xdr:sp macro="" textlink="">
      <xdr:nvSpPr>
        <xdr:cNvPr id="373" name="フローチャート: 判断 372"/>
        <xdr:cNvSpPr/>
      </xdr:nvSpPr>
      <xdr:spPr>
        <a:xfrm>
          <a:off x="47752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80</xdr:row>
      <xdr:rowOff>12700</xdr:rowOff>
    </xdr:from>
    <xdr:to>
      <xdr:col>19</xdr:col>
      <xdr:colOff>187325</xdr:colOff>
      <xdr:row>80</xdr:row>
      <xdr:rowOff>157480</xdr:rowOff>
    </xdr:to>
    <xdr:cxnSp macro="">
      <xdr:nvCxnSpPr>
        <xdr:cNvPr id="374" name="直線コネクタ 373"/>
        <xdr:cNvCxnSpPr/>
      </xdr:nvCxnSpPr>
      <xdr:spPr>
        <a:xfrm>
          <a:off x="3098800" y="1372870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41911</xdr:rowOff>
    </xdr:from>
    <xdr:to>
      <xdr:col>20</xdr:col>
      <xdr:colOff>38100</xdr:colOff>
      <xdr:row>77</xdr:row>
      <xdr:rowOff>143511</xdr:rowOff>
    </xdr:to>
    <xdr:sp macro="" textlink="">
      <xdr:nvSpPr>
        <xdr:cNvPr id="375" name="フローチャート: 判断 374"/>
        <xdr:cNvSpPr/>
      </xdr:nvSpPr>
      <xdr:spPr>
        <a:xfrm>
          <a:off x="3937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153688</xdr:rowOff>
    </xdr:from>
    <xdr:ext cx="736600" cy="259045"/>
    <xdr:sp macro="" textlink="">
      <xdr:nvSpPr>
        <xdr:cNvPr id="376" name="テキスト ボックス 375"/>
        <xdr:cNvSpPr txBox="1"/>
      </xdr:nvSpPr>
      <xdr:spPr>
        <a:xfrm>
          <a:off x="3606800" y="13012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80</xdr:row>
      <xdr:rowOff>12700</xdr:rowOff>
    </xdr:from>
    <xdr:to>
      <xdr:col>15</xdr:col>
      <xdr:colOff>98425</xdr:colOff>
      <xdr:row>80</xdr:row>
      <xdr:rowOff>43180</xdr:rowOff>
    </xdr:to>
    <xdr:cxnSp macro="">
      <xdr:nvCxnSpPr>
        <xdr:cNvPr id="377" name="直線コネクタ 376"/>
        <xdr:cNvCxnSpPr/>
      </xdr:nvCxnSpPr>
      <xdr:spPr>
        <a:xfrm flipV="1">
          <a:off x="2209800" y="137287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11430</xdr:rowOff>
    </xdr:from>
    <xdr:to>
      <xdr:col>15</xdr:col>
      <xdr:colOff>149225</xdr:colOff>
      <xdr:row>77</xdr:row>
      <xdr:rowOff>113030</xdr:rowOff>
    </xdr:to>
    <xdr:sp macro="" textlink="">
      <xdr:nvSpPr>
        <xdr:cNvPr id="378" name="フローチャート: 判断 377"/>
        <xdr:cNvSpPr/>
      </xdr:nvSpPr>
      <xdr:spPr>
        <a:xfrm>
          <a:off x="3048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123207</xdr:rowOff>
    </xdr:from>
    <xdr:ext cx="762000" cy="259045"/>
    <xdr:sp macro="" textlink="">
      <xdr:nvSpPr>
        <xdr:cNvPr id="379" name="テキスト ボックス 378"/>
        <xdr:cNvSpPr txBox="1"/>
      </xdr:nvSpPr>
      <xdr:spPr>
        <a:xfrm>
          <a:off x="2717800" y="1298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138430</xdr:rowOff>
    </xdr:from>
    <xdr:to>
      <xdr:col>11</xdr:col>
      <xdr:colOff>9525</xdr:colOff>
      <xdr:row>80</xdr:row>
      <xdr:rowOff>43180</xdr:rowOff>
    </xdr:to>
    <xdr:cxnSp macro="">
      <xdr:nvCxnSpPr>
        <xdr:cNvPr id="380" name="直線コネクタ 379"/>
        <xdr:cNvCxnSpPr/>
      </xdr:nvCxnSpPr>
      <xdr:spPr>
        <a:xfrm>
          <a:off x="1320800" y="136829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72389</xdr:rowOff>
    </xdr:from>
    <xdr:to>
      <xdr:col>11</xdr:col>
      <xdr:colOff>60325</xdr:colOff>
      <xdr:row>78</xdr:row>
      <xdr:rowOff>2539</xdr:rowOff>
    </xdr:to>
    <xdr:sp macro="" textlink="">
      <xdr:nvSpPr>
        <xdr:cNvPr id="381" name="フローチャート: 判断 380"/>
        <xdr:cNvSpPr/>
      </xdr:nvSpPr>
      <xdr:spPr>
        <a:xfrm>
          <a:off x="2159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12716</xdr:rowOff>
    </xdr:from>
    <xdr:ext cx="762000" cy="259045"/>
    <xdr:sp macro="" textlink="">
      <xdr:nvSpPr>
        <xdr:cNvPr id="382" name="テキスト ボックス 381"/>
        <xdr:cNvSpPr txBox="1"/>
      </xdr:nvSpPr>
      <xdr:spPr>
        <a:xfrm>
          <a:off x="1828800" y="13042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95250</xdr:rowOff>
    </xdr:from>
    <xdr:to>
      <xdr:col>6</xdr:col>
      <xdr:colOff>171450</xdr:colOff>
      <xdr:row>78</xdr:row>
      <xdr:rowOff>25400</xdr:rowOff>
    </xdr:to>
    <xdr:sp macro="" textlink="">
      <xdr:nvSpPr>
        <xdr:cNvPr id="383" name="フローチャート: 判断 382"/>
        <xdr:cNvSpPr/>
      </xdr:nvSpPr>
      <xdr:spPr>
        <a:xfrm>
          <a:off x="1270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35577</xdr:rowOff>
    </xdr:from>
    <xdr:ext cx="762000" cy="259045"/>
    <xdr:sp macro="" textlink="">
      <xdr:nvSpPr>
        <xdr:cNvPr id="384" name="テキスト ボックス 383"/>
        <xdr:cNvSpPr txBox="1"/>
      </xdr:nvSpPr>
      <xdr:spPr>
        <a:xfrm>
          <a:off x="939800" y="1306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80</xdr:row>
      <xdr:rowOff>106680</xdr:rowOff>
    </xdr:from>
    <xdr:to>
      <xdr:col>24</xdr:col>
      <xdr:colOff>76200</xdr:colOff>
      <xdr:row>81</xdr:row>
      <xdr:rowOff>36830</xdr:rowOff>
    </xdr:to>
    <xdr:sp macro="" textlink="">
      <xdr:nvSpPr>
        <xdr:cNvPr id="390" name="楕円 389"/>
        <xdr:cNvSpPr/>
      </xdr:nvSpPr>
      <xdr:spPr>
        <a:xfrm>
          <a:off x="4775200" y="1382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80</xdr:row>
      <xdr:rowOff>15257</xdr:rowOff>
    </xdr:from>
    <xdr:ext cx="762000" cy="259045"/>
    <xdr:sp macro="" textlink="">
      <xdr:nvSpPr>
        <xdr:cNvPr id="391" name="公債費該当値テキスト"/>
        <xdr:cNvSpPr txBox="1"/>
      </xdr:nvSpPr>
      <xdr:spPr>
        <a:xfrm>
          <a:off x="4914900" y="13731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80</xdr:row>
      <xdr:rowOff>106680</xdr:rowOff>
    </xdr:from>
    <xdr:to>
      <xdr:col>20</xdr:col>
      <xdr:colOff>38100</xdr:colOff>
      <xdr:row>81</xdr:row>
      <xdr:rowOff>36830</xdr:rowOff>
    </xdr:to>
    <xdr:sp macro="" textlink="">
      <xdr:nvSpPr>
        <xdr:cNvPr id="392" name="楕円 391"/>
        <xdr:cNvSpPr/>
      </xdr:nvSpPr>
      <xdr:spPr>
        <a:xfrm>
          <a:off x="3937000" y="1382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81</xdr:row>
      <xdr:rowOff>21607</xdr:rowOff>
    </xdr:from>
    <xdr:ext cx="736600" cy="259045"/>
    <xdr:sp macro="" textlink="">
      <xdr:nvSpPr>
        <xdr:cNvPr id="393" name="テキスト ボックス 392"/>
        <xdr:cNvSpPr txBox="1"/>
      </xdr:nvSpPr>
      <xdr:spPr>
        <a:xfrm>
          <a:off x="3606800" y="13909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133350</xdr:rowOff>
    </xdr:from>
    <xdr:to>
      <xdr:col>15</xdr:col>
      <xdr:colOff>149225</xdr:colOff>
      <xdr:row>80</xdr:row>
      <xdr:rowOff>63500</xdr:rowOff>
    </xdr:to>
    <xdr:sp macro="" textlink="">
      <xdr:nvSpPr>
        <xdr:cNvPr id="394" name="楕円 393"/>
        <xdr:cNvSpPr/>
      </xdr:nvSpPr>
      <xdr:spPr>
        <a:xfrm>
          <a:off x="3048000" y="1367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48277</xdr:rowOff>
    </xdr:from>
    <xdr:ext cx="762000" cy="259045"/>
    <xdr:sp macro="" textlink="">
      <xdr:nvSpPr>
        <xdr:cNvPr id="395" name="テキスト ボックス 394"/>
        <xdr:cNvSpPr txBox="1"/>
      </xdr:nvSpPr>
      <xdr:spPr>
        <a:xfrm>
          <a:off x="2717800" y="1376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163830</xdr:rowOff>
    </xdr:from>
    <xdr:to>
      <xdr:col>11</xdr:col>
      <xdr:colOff>60325</xdr:colOff>
      <xdr:row>80</xdr:row>
      <xdr:rowOff>93980</xdr:rowOff>
    </xdr:to>
    <xdr:sp macro="" textlink="">
      <xdr:nvSpPr>
        <xdr:cNvPr id="396" name="楕円 395"/>
        <xdr:cNvSpPr/>
      </xdr:nvSpPr>
      <xdr:spPr>
        <a:xfrm>
          <a:off x="2159000" y="1370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78757</xdr:rowOff>
    </xdr:from>
    <xdr:ext cx="762000" cy="259045"/>
    <xdr:sp macro="" textlink="">
      <xdr:nvSpPr>
        <xdr:cNvPr id="397" name="テキスト ボックス 396"/>
        <xdr:cNvSpPr txBox="1"/>
      </xdr:nvSpPr>
      <xdr:spPr>
        <a:xfrm>
          <a:off x="1828800" y="1379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87630</xdr:rowOff>
    </xdr:from>
    <xdr:to>
      <xdr:col>6</xdr:col>
      <xdr:colOff>171450</xdr:colOff>
      <xdr:row>80</xdr:row>
      <xdr:rowOff>17780</xdr:rowOff>
    </xdr:to>
    <xdr:sp macro="" textlink="">
      <xdr:nvSpPr>
        <xdr:cNvPr id="398" name="楕円 397"/>
        <xdr:cNvSpPr/>
      </xdr:nvSpPr>
      <xdr:spPr>
        <a:xfrm>
          <a:off x="1270000" y="1363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2557</xdr:rowOff>
    </xdr:from>
    <xdr:ext cx="762000" cy="259045"/>
    <xdr:sp macro="" textlink="">
      <xdr:nvSpPr>
        <xdr:cNvPr id="399" name="テキスト ボックス 398"/>
        <xdr:cNvSpPr txBox="1"/>
      </xdr:nvSpPr>
      <xdr:spPr>
        <a:xfrm>
          <a:off x="939800" y="1371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人件費が減となったものの、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物件費や扶助費の増により、公債費以外の経常収支比率は前年比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地方交付税に大きく依存しない、自主的かつ安定的な再生基盤を確立するため、引き続き行財政の改善に努める。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81280</xdr:rowOff>
    </xdr:from>
    <xdr:to>
      <xdr:col>82</xdr:col>
      <xdr:colOff>107950</xdr:colOff>
      <xdr:row>81</xdr:row>
      <xdr:rowOff>16511</xdr:rowOff>
    </xdr:to>
    <xdr:cxnSp macro="">
      <xdr:nvCxnSpPr>
        <xdr:cNvPr id="427" name="直線コネクタ 426"/>
        <xdr:cNvCxnSpPr/>
      </xdr:nvCxnSpPr>
      <xdr:spPr>
        <a:xfrm flipV="1">
          <a:off x="16510000" y="12425680"/>
          <a:ext cx="0" cy="1478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160038</xdr:rowOff>
    </xdr:from>
    <xdr:ext cx="762000" cy="259045"/>
    <xdr:sp macro="" textlink="">
      <xdr:nvSpPr>
        <xdr:cNvPr id="428" name="公債費以外最小値テキスト"/>
        <xdr:cNvSpPr txBox="1"/>
      </xdr:nvSpPr>
      <xdr:spPr>
        <a:xfrm>
          <a:off x="16598900" y="13876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16511</xdr:rowOff>
    </xdr:from>
    <xdr:to>
      <xdr:col>82</xdr:col>
      <xdr:colOff>196850</xdr:colOff>
      <xdr:row>81</xdr:row>
      <xdr:rowOff>16511</xdr:rowOff>
    </xdr:to>
    <xdr:cxnSp macro="">
      <xdr:nvCxnSpPr>
        <xdr:cNvPr id="429" name="直線コネクタ 428"/>
        <xdr:cNvCxnSpPr/>
      </xdr:nvCxnSpPr>
      <xdr:spPr>
        <a:xfrm>
          <a:off x="16421100" y="13903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167657</xdr:rowOff>
    </xdr:from>
    <xdr:ext cx="762000" cy="259045"/>
    <xdr:sp macro="" textlink="">
      <xdr:nvSpPr>
        <xdr:cNvPr id="430" name="公債費以外最大値テキスト"/>
        <xdr:cNvSpPr txBox="1"/>
      </xdr:nvSpPr>
      <xdr:spPr>
        <a:xfrm>
          <a:off x="16598900" y="1216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81280</xdr:rowOff>
    </xdr:from>
    <xdr:to>
      <xdr:col>82</xdr:col>
      <xdr:colOff>196850</xdr:colOff>
      <xdr:row>72</xdr:row>
      <xdr:rowOff>81280</xdr:rowOff>
    </xdr:to>
    <xdr:cxnSp macro="">
      <xdr:nvCxnSpPr>
        <xdr:cNvPr id="431" name="直線コネクタ 430"/>
        <xdr:cNvCxnSpPr/>
      </xdr:nvCxnSpPr>
      <xdr:spPr>
        <a:xfrm>
          <a:off x="16421100" y="12425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149860</xdr:rowOff>
    </xdr:from>
    <xdr:to>
      <xdr:col>82</xdr:col>
      <xdr:colOff>107950</xdr:colOff>
      <xdr:row>75</xdr:row>
      <xdr:rowOff>31750</xdr:rowOff>
    </xdr:to>
    <xdr:cxnSp macro="">
      <xdr:nvCxnSpPr>
        <xdr:cNvPr id="432" name="直線コネクタ 431"/>
        <xdr:cNvCxnSpPr/>
      </xdr:nvCxnSpPr>
      <xdr:spPr>
        <a:xfrm>
          <a:off x="15671800" y="1283716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166388</xdr:rowOff>
    </xdr:from>
    <xdr:ext cx="762000" cy="259045"/>
    <xdr:sp macro="" textlink="">
      <xdr:nvSpPr>
        <xdr:cNvPr id="433" name="公債費以外平均値テキスト"/>
        <xdr:cNvSpPr txBox="1"/>
      </xdr:nvSpPr>
      <xdr:spPr>
        <a:xfrm>
          <a:off x="16598900" y="130251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22861</xdr:rowOff>
    </xdr:from>
    <xdr:to>
      <xdr:col>82</xdr:col>
      <xdr:colOff>158750</xdr:colOff>
      <xdr:row>76</xdr:row>
      <xdr:rowOff>124461</xdr:rowOff>
    </xdr:to>
    <xdr:sp macro="" textlink="">
      <xdr:nvSpPr>
        <xdr:cNvPr id="434" name="フローチャート: 判断 433"/>
        <xdr:cNvSpPr/>
      </xdr:nvSpPr>
      <xdr:spPr>
        <a:xfrm>
          <a:off x="16459200" y="13053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46990</xdr:rowOff>
    </xdr:from>
    <xdr:to>
      <xdr:col>78</xdr:col>
      <xdr:colOff>69850</xdr:colOff>
      <xdr:row>74</xdr:row>
      <xdr:rowOff>149860</xdr:rowOff>
    </xdr:to>
    <xdr:cxnSp macro="">
      <xdr:nvCxnSpPr>
        <xdr:cNvPr id="435" name="直線コネクタ 434"/>
        <xdr:cNvCxnSpPr/>
      </xdr:nvCxnSpPr>
      <xdr:spPr>
        <a:xfrm>
          <a:off x="14782800" y="12562840"/>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110490</xdr:rowOff>
    </xdr:from>
    <xdr:to>
      <xdr:col>78</xdr:col>
      <xdr:colOff>120650</xdr:colOff>
      <xdr:row>76</xdr:row>
      <xdr:rowOff>40639</xdr:rowOff>
    </xdr:to>
    <xdr:sp macro="" textlink="">
      <xdr:nvSpPr>
        <xdr:cNvPr id="436" name="フローチャート: 判断 435"/>
        <xdr:cNvSpPr/>
      </xdr:nvSpPr>
      <xdr:spPr>
        <a:xfrm>
          <a:off x="15621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25416</xdr:rowOff>
    </xdr:from>
    <xdr:ext cx="736600" cy="259045"/>
    <xdr:sp macro="" textlink="">
      <xdr:nvSpPr>
        <xdr:cNvPr id="437" name="テキスト ボックス 436"/>
        <xdr:cNvSpPr txBox="1"/>
      </xdr:nvSpPr>
      <xdr:spPr>
        <a:xfrm>
          <a:off x="15290800" y="13055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46990</xdr:rowOff>
    </xdr:from>
    <xdr:to>
      <xdr:col>73</xdr:col>
      <xdr:colOff>180975</xdr:colOff>
      <xdr:row>75</xdr:row>
      <xdr:rowOff>107950</xdr:rowOff>
    </xdr:to>
    <xdr:cxnSp macro="">
      <xdr:nvCxnSpPr>
        <xdr:cNvPr id="438" name="直線コネクタ 437"/>
        <xdr:cNvCxnSpPr/>
      </xdr:nvCxnSpPr>
      <xdr:spPr>
        <a:xfrm flipV="1">
          <a:off x="13893800" y="12562840"/>
          <a:ext cx="889000" cy="403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60960</xdr:rowOff>
    </xdr:from>
    <xdr:to>
      <xdr:col>74</xdr:col>
      <xdr:colOff>31750</xdr:colOff>
      <xdr:row>74</xdr:row>
      <xdr:rowOff>162560</xdr:rowOff>
    </xdr:to>
    <xdr:sp macro="" textlink="">
      <xdr:nvSpPr>
        <xdr:cNvPr id="439" name="フローチャート: 判断 438"/>
        <xdr:cNvSpPr/>
      </xdr:nvSpPr>
      <xdr:spPr>
        <a:xfrm>
          <a:off x="14732000" y="1274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147337</xdr:rowOff>
    </xdr:from>
    <xdr:ext cx="762000" cy="259045"/>
    <xdr:sp macro="" textlink="">
      <xdr:nvSpPr>
        <xdr:cNvPr id="440" name="テキスト ボックス 439"/>
        <xdr:cNvSpPr txBox="1"/>
      </xdr:nvSpPr>
      <xdr:spPr>
        <a:xfrm>
          <a:off x="14401800" y="12834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107950</xdr:rowOff>
    </xdr:from>
    <xdr:to>
      <xdr:col>69</xdr:col>
      <xdr:colOff>92075</xdr:colOff>
      <xdr:row>76</xdr:row>
      <xdr:rowOff>27939</xdr:rowOff>
    </xdr:to>
    <xdr:cxnSp macro="">
      <xdr:nvCxnSpPr>
        <xdr:cNvPr id="441" name="直線コネクタ 440"/>
        <xdr:cNvCxnSpPr/>
      </xdr:nvCxnSpPr>
      <xdr:spPr>
        <a:xfrm flipV="1">
          <a:off x="13004800" y="12966700"/>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42" name="フローチャート: 判断 441"/>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48277</xdr:rowOff>
    </xdr:from>
    <xdr:ext cx="762000" cy="259045"/>
    <xdr:sp macro="" textlink="">
      <xdr:nvSpPr>
        <xdr:cNvPr id="443" name="テキスト ボックス 442"/>
        <xdr:cNvSpPr txBox="1"/>
      </xdr:nvSpPr>
      <xdr:spPr>
        <a:xfrm>
          <a:off x="13512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118110</xdr:rowOff>
    </xdr:from>
    <xdr:to>
      <xdr:col>65</xdr:col>
      <xdr:colOff>53975</xdr:colOff>
      <xdr:row>76</xdr:row>
      <xdr:rowOff>48261</xdr:rowOff>
    </xdr:to>
    <xdr:sp macro="" textlink="">
      <xdr:nvSpPr>
        <xdr:cNvPr id="444" name="フローチャート: 判断 443"/>
        <xdr:cNvSpPr/>
      </xdr:nvSpPr>
      <xdr:spPr>
        <a:xfrm>
          <a:off x="12954000" y="129768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58437</xdr:rowOff>
    </xdr:from>
    <xdr:ext cx="762000" cy="259045"/>
    <xdr:sp macro="" textlink="">
      <xdr:nvSpPr>
        <xdr:cNvPr id="445" name="テキスト ボックス 444"/>
        <xdr:cNvSpPr txBox="1"/>
      </xdr:nvSpPr>
      <xdr:spPr>
        <a:xfrm>
          <a:off x="12623800" y="1274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152400</xdr:rowOff>
    </xdr:from>
    <xdr:to>
      <xdr:col>82</xdr:col>
      <xdr:colOff>158750</xdr:colOff>
      <xdr:row>75</xdr:row>
      <xdr:rowOff>82550</xdr:rowOff>
    </xdr:to>
    <xdr:sp macro="" textlink="">
      <xdr:nvSpPr>
        <xdr:cNvPr id="451" name="楕円 450"/>
        <xdr:cNvSpPr/>
      </xdr:nvSpPr>
      <xdr:spPr>
        <a:xfrm>
          <a:off x="16459200" y="1283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168927</xdr:rowOff>
    </xdr:from>
    <xdr:ext cx="762000" cy="259045"/>
    <xdr:sp macro="" textlink="">
      <xdr:nvSpPr>
        <xdr:cNvPr id="452" name="公債費以外該当値テキスト"/>
        <xdr:cNvSpPr txBox="1"/>
      </xdr:nvSpPr>
      <xdr:spPr>
        <a:xfrm>
          <a:off x="165989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99060</xdr:rowOff>
    </xdr:from>
    <xdr:to>
      <xdr:col>78</xdr:col>
      <xdr:colOff>120650</xdr:colOff>
      <xdr:row>75</xdr:row>
      <xdr:rowOff>29210</xdr:rowOff>
    </xdr:to>
    <xdr:sp macro="" textlink="">
      <xdr:nvSpPr>
        <xdr:cNvPr id="453" name="楕円 452"/>
        <xdr:cNvSpPr/>
      </xdr:nvSpPr>
      <xdr:spPr>
        <a:xfrm>
          <a:off x="15621000" y="1278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39387</xdr:rowOff>
    </xdr:from>
    <xdr:ext cx="736600" cy="259045"/>
    <xdr:sp macro="" textlink="">
      <xdr:nvSpPr>
        <xdr:cNvPr id="454" name="テキスト ボックス 453"/>
        <xdr:cNvSpPr txBox="1"/>
      </xdr:nvSpPr>
      <xdr:spPr>
        <a:xfrm>
          <a:off x="15290800" y="12555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72</xdr:row>
      <xdr:rowOff>167640</xdr:rowOff>
    </xdr:from>
    <xdr:to>
      <xdr:col>74</xdr:col>
      <xdr:colOff>31750</xdr:colOff>
      <xdr:row>73</xdr:row>
      <xdr:rowOff>97790</xdr:rowOff>
    </xdr:to>
    <xdr:sp macro="" textlink="">
      <xdr:nvSpPr>
        <xdr:cNvPr id="455" name="楕円 454"/>
        <xdr:cNvSpPr/>
      </xdr:nvSpPr>
      <xdr:spPr>
        <a:xfrm>
          <a:off x="14732000" y="12512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71</xdr:row>
      <xdr:rowOff>107967</xdr:rowOff>
    </xdr:from>
    <xdr:ext cx="762000" cy="259045"/>
    <xdr:sp macro="" textlink="">
      <xdr:nvSpPr>
        <xdr:cNvPr id="456" name="テキスト ボックス 455"/>
        <xdr:cNvSpPr txBox="1"/>
      </xdr:nvSpPr>
      <xdr:spPr>
        <a:xfrm>
          <a:off x="14401800" y="1228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57150</xdr:rowOff>
    </xdr:from>
    <xdr:to>
      <xdr:col>69</xdr:col>
      <xdr:colOff>142875</xdr:colOff>
      <xdr:row>75</xdr:row>
      <xdr:rowOff>158750</xdr:rowOff>
    </xdr:to>
    <xdr:sp macro="" textlink="">
      <xdr:nvSpPr>
        <xdr:cNvPr id="457" name="楕円 456"/>
        <xdr:cNvSpPr/>
      </xdr:nvSpPr>
      <xdr:spPr>
        <a:xfrm>
          <a:off x="13843000" y="1291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168927</xdr:rowOff>
    </xdr:from>
    <xdr:ext cx="762000" cy="259045"/>
    <xdr:sp macro="" textlink="">
      <xdr:nvSpPr>
        <xdr:cNvPr id="458" name="テキスト ボックス 457"/>
        <xdr:cNvSpPr txBox="1"/>
      </xdr:nvSpPr>
      <xdr:spPr>
        <a:xfrm>
          <a:off x="135128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148589</xdr:rowOff>
    </xdr:from>
    <xdr:to>
      <xdr:col>65</xdr:col>
      <xdr:colOff>53975</xdr:colOff>
      <xdr:row>76</xdr:row>
      <xdr:rowOff>78739</xdr:rowOff>
    </xdr:to>
    <xdr:sp macro="" textlink="">
      <xdr:nvSpPr>
        <xdr:cNvPr id="459" name="楕円 458"/>
        <xdr:cNvSpPr/>
      </xdr:nvSpPr>
      <xdr:spPr>
        <a:xfrm>
          <a:off x="12954000" y="1300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63516</xdr:rowOff>
    </xdr:from>
    <xdr:ext cx="762000" cy="259045"/>
    <xdr:sp macro="" textlink="">
      <xdr:nvSpPr>
        <xdr:cNvPr id="460" name="テキスト ボックス 459"/>
        <xdr:cNvSpPr txBox="1"/>
      </xdr:nvSpPr>
      <xdr:spPr>
        <a:xfrm>
          <a:off x="12623800" y="13093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長崎県長崎市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54915</xdr:rowOff>
    </xdr:from>
    <xdr:to>
      <xdr:col>29</xdr:col>
      <xdr:colOff>127000</xdr:colOff>
      <xdr:row>19</xdr:row>
      <xdr:rowOff>154965</xdr:rowOff>
    </xdr:to>
    <xdr:cxnSp macro="">
      <xdr:nvCxnSpPr>
        <xdr:cNvPr id="45" name="直線コネクタ 44"/>
        <xdr:cNvCxnSpPr/>
      </xdr:nvCxnSpPr>
      <xdr:spPr bwMode="auto">
        <a:xfrm flipV="1">
          <a:off x="5651500" y="2159940"/>
          <a:ext cx="0" cy="13002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127042</xdr:rowOff>
    </xdr:from>
    <xdr:ext cx="762000" cy="259045"/>
    <xdr:sp macro="" textlink="">
      <xdr:nvSpPr>
        <xdr:cNvPr id="46" name="人口1人当たり決算額の推移最小値テキスト130"/>
        <xdr:cNvSpPr txBox="1"/>
      </xdr:nvSpPr>
      <xdr:spPr>
        <a:xfrm>
          <a:off x="5740400" y="343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154965</xdr:rowOff>
    </xdr:from>
    <xdr:to>
      <xdr:col>30</xdr:col>
      <xdr:colOff>25400</xdr:colOff>
      <xdr:row>19</xdr:row>
      <xdr:rowOff>154965</xdr:rowOff>
    </xdr:to>
    <xdr:cxnSp macro="">
      <xdr:nvCxnSpPr>
        <xdr:cNvPr id="47" name="直線コネクタ 46"/>
        <xdr:cNvCxnSpPr/>
      </xdr:nvCxnSpPr>
      <xdr:spPr bwMode="auto">
        <a:xfrm>
          <a:off x="5562600" y="34601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141292</xdr:rowOff>
    </xdr:from>
    <xdr:ext cx="762000" cy="259045"/>
    <xdr:sp macro="" textlink="">
      <xdr:nvSpPr>
        <xdr:cNvPr id="48" name="人口1人当たり決算額の推移最大値テキスト130"/>
        <xdr:cNvSpPr txBox="1"/>
      </xdr:nvSpPr>
      <xdr:spPr>
        <a:xfrm>
          <a:off x="5740400" y="190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54915</xdr:rowOff>
    </xdr:from>
    <xdr:to>
      <xdr:col>30</xdr:col>
      <xdr:colOff>25400</xdr:colOff>
      <xdr:row>12</xdr:row>
      <xdr:rowOff>54915</xdr:rowOff>
    </xdr:to>
    <xdr:cxnSp macro="">
      <xdr:nvCxnSpPr>
        <xdr:cNvPr id="49" name="直線コネクタ 48"/>
        <xdr:cNvCxnSpPr/>
      </xdr:nvCxnSpPr>
      <xdr:spPr bwMode="auto">
        <a:xfrm>
          <a:off x="5562600" y="21599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30188</xdr:rowOff>
    </xdr:from>
    <xdr:to>
      <xdr:col>29</xdr:col>
      <xdr:colOff>127000</xdr:colOff>
      <xdr:row>17</xdr:row>
      <xdr:rowOff>75413</xdr:rowOff>
    </xdr:to>
    <xdr:cxnSp macro="">
      <xdr:nvCxnSpPr>
        <xdr:cNvPr id="50" name="直線コネクタ 49"/>
        <xdr:cNvCxnSpPr/>
      </xdr:nvCxnSpPr>
      <xdr:spPr bwMode="auto">
        <a:xfrm flipV="1">
          <a:off x="5003800" y="2992463"/>
          <a:ext cx="647700" cy="452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90746</xdr:rowOff>
    </xdr:from>
    <xdr:ext cx="762000" cy="259045"/>
    <xdr:sp macro="" textlink="">
      <xdr:nvSpPr>
        <xdr:cNvPr id="51" name="人口1人当たり決算額の推移平均値テキスト130"/>
        <xdr:cNvSpPr txBox="1"/>
      </xdr:nvSpPr>
      <xdr:spPr>
        <a:xfrm>
          <a:off x="5740400" y="27101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74219</xdr:rowOff>
    </xdr:from>
    <xdr:to>
      <xdr:col>29</xdr:col>
      <xdr:colOff>177800</xdr:colOff>
      <xdr:row>17</xdr:row>
      <xdr:rowOff>4369</xdr:rowOff>
    </xdr:to>
    <xdr:sp macro="" textlink="">
      <xdr:nvSpPr>
        <xdr:cNvPr id="52" name="フローチャート: 判断 51"/>
        <xdr:cNvSpPr/>
      </xdr:nvSpPr>
      <xdr:spPr bwMode="auto">
        <a:xfrm>
          <a:off x="5600700" y="28650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75413</xdr:rowOff>
    </xdr:from>
    <xdr:to>
      <xdr:col>26</xdr:col>
      <xdr:colOff>50800</xdr:colOff>
      <xdr:row>17</xdr:row>
      <xdr:rowOff>80594</xdr:rowOff>
    </xdr:to>
    <xdr:cxnSp macro="">
      <xdr:nvCxnSpPr>
        <xdr:cNvPr id="53" name="直線コネクタ 52"/>
        <xdr:cNvCxnSpPr/>
      </xdr:nvCxnSpPr>
      <xdr:spPr bwMode="auto">
        <a:xfrm flipV="1">
          <a:off x="4305300" y="3037688"/>
          <a:ext cx="698500" cy="51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128968</xdr:rowOff>
    </xdr:from>
    <xdr:to>
      <xdr:col>26</xdr:col>
      <xdr:colOff>101600</xdr:colOff>
      <xdr:row>17</xdr:row>
      <xdr:rowOff>59118</xdr:rowOff>
    </xdr:to>
    <xdr:sp macro="" textlink="">
      <xdr:nvSpPr>
        <xdr:cNvPr id="54" name="フローチャート: 判断 53"/>
        <xdr:cNvSpPr/>
      </xdr:nvSpPr>
      <xdr:spPr bwMode="auto">
        <a:xfrm>
          <a:off x="4953000" y="29197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69295</xdr:rowOff>
    </xdr:from>
    <xdr:ext cx="736600" cy="259045"/>
    <xdr:sp macro="" textlink="">
      <xdr:nvSpPr>
        <xdr:cNvPr id="55" name="テキスト ボックス 54"/>
        <xdr:cNvSpPr txBox="1"/>
      </xdr:nvSpPr>
      <xdr:spPr>
        <a:xfrm>
          <a:off x="4622800" y="26886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80594</xdr:rowOff>
    </xdr:from>
    <xdr:to>
      <xdr:col>22</xdr:col>
      <xdr:colOff>114300</xdr:colOff>
      <xdr:row>17</xdr:row>
      <xdr:rowOff>145860</xdr:rowOff>
    </xdr:to>
    <xdr:cxnSp macro="">
      <xdr:nvCxnSpPr>
        <xdr:cNvPr id="56" name="直線コネクタ 55"/>
        <xdr:cNvCxnSpPr/>
      </xdr:nvCxnSpPr>
      <xdr:spPr bwMode="auto">
        <a:xfrm flipV="1">
          <a:off x="3606800" y="3042869"/>
          <a:ext cx="698500" cy="652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151714</xdr:rowOff>
    </xdr:from>
    <xdr:to>
      <xdr:col>22</xdr:col>
      <xdr:colOff>165100</xdr:colOff>
      <xdr:row>17</xdr:row>
      <xdr:rowOff>81864</xdr:rowOff>
    </xdr:to>
    <xdr:sp macro="" textlink="">
      <xdr:nvSpPr>
        <xdr:cNvPr id="57" name="フローチャート: 判断 56"/>
        <xdr:cNvSpPr/>
      </xdr:nvSpPr>
      <xdr:spPr bwMode="auto">
        <a:xfrm>
          <a:off x="4254500" y="29425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92041</xdr:rowOff>
    </xdr:from>
    <xdr:ext cx="762000" cy="259045"/>
    <xdr:sp macro="" textlink="">
      <xdr:nvSpPr>
        <xdr:cNvPr id="58" name="テキスト ボックス 57"/>
        <xdr:cNvSpPr txBox="1"/>
      </xdr:nvSpPr>
      <xdr:spPr>
        <a:xfrm>
          <a:off x="3924300" y="2711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145860</xdr:rowOff>
    </xdr:from>
    <xdr:to>
      <xdr:col>18</xdr:col>
      <xdr:colOff>177800</xdr:colOff>
      <xdr:row>18</xdr:row>
      <xdr:rowOff>1499</xdr:rowOff>
    </xdr:to>
    <xdr:cxnSp macro="">
      <xdr:nvCxnSpPr>
        <xdr:cNvPr id="59" name="直線コネクタ 58"/>
        <xdr:cNvCxnSpPr/>
      </xdr:nvCxnSpPr>
      <xdr:spPr bwMode="auto">
        <a:xfrm flipV="1">
          <a:off x="2908300" y="3108135"/>
          <a:ext cx="698500" cy="270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5334</xdr:rowOff>
    </xdr:from>
    <xdr:to>
      <xdr:col>19</xdr:col>
      <xdr:colOff>38100</xdr:colOff>
      <xdr:row>17</xdr:row>
      <xdr:rowOff>106934</xdr:rowOff>
    </xdr:to>
    <xdr:sp macro="" textlink="">
      <xdr:nvSpPr>
        <xdr:cNvPr id="60" name="フローチャート: 判断 59"/>
        <xdr:cNvSpPr/>
      </xdr:nvSpPr>
      <xdr:spPr bwMode="auto">
        <a:xfrm>
          <a:off x="3556000" y="29676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117111</xdr:rowOff>
    </xdr:from>
    <xdr:ext cx="762000" cy="259045"/>
    <xdr:sp macro="" textlink="">
      <xdr:nvSpPr>
        <xdr:cNvPr id="61" name="テキスト ボックス 60"/>
        <xdr:cNvSpPr txBox="1"/>
      </xdr:nvSpPr>
      <xdr:spPr>
        <a:xfrm>
          <a:off x="3225800" y="2736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61493</xdr:rowOff>
    </xdr:from>
    <xdr:to>
      <xdr:col>15</xdr:col>
      <xdr:colOff>101600</xdr:colOff>
      <xdr:row>17</xdr:row>
      <xdr:rowOff>163093</xdr:rowOff>
    </xdr:to>
    <xdr:sp macro="" textlink="">
      <xdr:nvSpPr>
        <xdr:cNvPr id="62" name="フローチャート: 判断 61"/>
        <xdr:cNvSpPr/>
      </xdr:nvSpPr>
      <xdr:spPr bwMode="auto">
        <a:xfrm>
          <a:off x="2857500" y="30237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1820</xdr:rowOff>
    </xdr:from>
    <xdr:ext cx="762000" cy="259045"/>
    <xdr:sp macro="" textlink="">
      <xdr:nvSpPr>
        <xdr:cNvPr id="63" name="テキスト ボックス 62"/>
        <xdr:cNvSpPr txBox="1"/>
      </xdr:nvSpPr>
      <xdr:spPr>
        <a:xfrm>
          <a:off x="2527300" y="2792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150838</xdr:rowOff>
    </xdr:from>
    <xdr:to>
      <xdr:col>29</xdr:col>
      <xdr:colOff>177800</xdr:colOff>
      <xdr:row>17</xdr:row>
      <xdr:rowOff>80988</xdr:rowOff>
    </xdr:to>
    <xdr:sp macro="" textlink="">
      <xdr:nvSpPr>
        <xdr:cNvPr id="69" name="楕円 68"/>
        <xdr:cNvSpPr/>
      </xdr:nvSpPr>
      <xdr:spPr bwMode="auto">
        <a:xfrm>
          <a:off x="5600700" y="29416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122915</xdr:rowOff>
    </xdr:from>
    <xdr:ext cx="762000" cy="259045"/>
    <xdr:sp macro="" textlink="">
      <xdr:nvSpPr>
        <xdr:cNvPr id="70" name="人口1人当たり決算額の推移該当値テキスト130"/>
        <xdr:cNvSpPr txBox="1"/>
      </xdr:nvSpPr>
      <xdr:spPr>
        <a:xfrm>
          <a:off x="5740400" y="2913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24613</xdr:rowOff>
    </xdr:from>
    <xdr:to>
      <xdr:col>26</xdr:col>
      <xdr:colOff>101600</xdr:colOff>
      <xdr:row>17</xdr:row>
      <xdr:rowOff>126213</xdr:rowOff>
    </xdr:to>
    <xdr:sp macro="" textlink="">
      <xdr:nvSpPr>
        <xdr:cNvPr id="71" name="楕円 70"/>
        <xdr:cNvSpPr/>
      </xdr:nvSpPr>
      <xdr:spPr bwMode="auto">
        <a:xfrm>
          <a:off x="4953000" y="29868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110990</xdr:rowOff>
    </xdr:from>
    <xdr:ext cx="736600" cy="259045"/>
    <xdr:sp macro="" textlink="">
      <xdr:nvSpPr>
        <xdr:cNvPr id="72" name="テキスト ボックス 71"/>
        <xdr:cNvSpPr txBox="1"/>
      </xdr:nvSpPr>
      <xdr:spPr>
        <a:xfrm>
          <a:off x="4622800" y="3073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29794</xdr:rowOff>
    </xdr:from>
    <xdr:to>
      <xdr:col>22</xdr:col>
      <xdr:colOff>165100</xdr:colOff>
      <xdr:row>17</xdr:row>
      <xdr:rowOff>131394</xdr:rowOff>
    </xdr:to>
    <xdr:sp macro="" textlink="">
      <xdr:nvSpPr>
        <xdr:cNvPr id="73" name="楕円 72"/>
        <xdr:cNvSpPr/>
      </xdr:nvSpPr>
      <xdr:spPr bwMode="auto">
        <a:xfrm>
          <a:off x="4254500" y="29920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116171</xdr:rowOff>
    </xdr:from>
    <xdr:ext cx="762000" cy="259045"/>
    <xdr:sp macro="" textlink="">
      <xdr:nvSpPr>
        <xdr:cNvPr id="74" name="テキスト ボックス 73"/>
        <xdr:cNvSpPr txBox="1"/>
      </xdr:nvSpPr>
      <xdr:spPr>
        <a:xfrm>
          <a:off x="3924300" y="3078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95060</xdr:rowOff>
    </xdr:from>
    <xdr:to>
      <xdr:col>19</xdr:col>
      <xdr:colOff>38100</xdr:colOff>
      <xdr:row>18</xdr:row>
      <xdr:rowOff>25210</xdr:rowOff>
    </xdr:to>
    <xdr:sp macro="" textlink="">
      <xdr:nvSpPr>
        <xdr:cNvPr id="75" name="楕円 74"/>
        <xdr:cNvSpPr/>
      </xdr:nvSpPr>
      <xdr:spPr bwMode="auto">
        <a:xfrm>
          <a:off x="3556000" y="30573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9987</xdr:rowOff>
    </xdr:from>
    <xdr:ext cx="762000" cy="259045"/>
    <xdr:sp macro="" textlink="">
      <xdr:nvSpPr>
        <xdr:cNvPr id="76" name="テキスト ボックス 75"/>
        <xdr:cNvSpPr txBox="1"/>
      </xdr:nvSpPr>
      <xdr:spPr>
        <a:xfrm>
          <a:off x="3225800" y="3143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122149</xdr:rowOff>
    </xdr:from>
    <xdr:to>
      <xdr:col>15</xdr:col>
      <xdr:colOff>101600</xdr:colOff>
      <xdr:row>18</xdr:row>
      <xdr:rowOff>52299</xdr:rowOff>
    </xdr:to>
    <xdr:sp macro="" textlink="">
      <xdr:nvSpPr>
        <xdr:cNvPr id="77" name="楕円 76"/>
        <xdr:cNvSpPr/>
      </xdr:nvSpPr>
      <xdr:spPr bwMode="auto">
        <a:xfrm>
          <a:off x="2857500" y="30844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37076</xdr:rowOff>
    </xdr:from>
    <xdr:ext cx="762000" cy="259045"/>
    <xdr:sp macro="" textlink="">
      <xdr:nvSpPr>
        <xdr:cNvPr id="78" name="テキスト ボックス 77"/>
        <xdr:cNvSpPr txBox="1"/>
      </xdr:nvSpPr>
      <xdr:spPr>
        <a:xfrm>
          <a:off x="2527300" y="3170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182245</xdr:rowOff>
    </xdr:from>
    <xdr:to>
      <xdr:col>29</xdr:col>
      <xdr:colOff>127000</xdr:colOff>
      <xdr:row>37</xdr:row>
      <xdr:rowOff>230556</xdr:rowOff>
    </xdr:to>
    <xdr:cxnSp macro="">
      <xdr:nvCxnSpPr>
        <xdr:cNvPr id="106" name="直線コネクタ 105"/>
        <xdr:cNvCxnSpPr/>
      </xdr:nvCxnSpPr>
      <xdr:spPr bwMode="auto">
        <a:xfrm flipV="1">
          <a:off x="5651500" y="6106795"/>
          <a:ext cx="0" cy="124846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202633</xdr:rowOff>
    </xdr:from>
    <xdr:ext cx="762000" cy="259045"/>
    <xdr:sp macro="" textlink="">
      <xdr:nvSpPr>
        <xdr:cNvPr id="107" name="人口1人当たり決算額の推移最小値テキスト445"/>
        <xdr:cNvSpPr txBox="1"/>
      </xdr:nvSpPr>
      <xdr:spPr>
        <a:xfrm>
          <a:off x="5740400" y="7327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230556</xdr:rowOff>
    </xdr:from>
    <xdr:to>
      <xdr:col>30</xdr:col>
      <xdr:colOff>25400</xdr:colOff>
      <xdr:row>37</xdr:row>
      <xdr:rowOff>230556</xdr:rowOff>
    </xdr:to>
    <xdr:cxnSp macro="">
      <xdr:nvCxnSpPr>
        <xdr:cNvPr id="108" name="直線コネクタ 107"/>
        <xdr:cNvCxnSpPr/>
      </xdr:nvCxnSpPr>
      <xdr:spPr bwMode="auto">
        <a:xfrm>
          <a:off x="5562600" y="735525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97172</xdr:rowOff>
    </xdr:from>
    <xdr:ext cx="762000" cy="259045"/>
    <xdr:sp macro="" textlink="">
      <xdr:nvSpPr>
        <xdr:cNvPr id="109" name="人口1人当たり決算額の推移最大値テキスト445"/>
        <xdr:cNvSpPr txBox="1"/>
      </xdr:nvSpPr>
      <xdr:spPr>
        <a:xfrm>
          <a:off x="5740400" y="5850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182245</xdr:rowOff>
    </xdr:from>
    <xdr:to>
      <xdr:col>30</xdr:col>
      <xdr:colOff>25400</xdr:colOff>
      <xdr:row>33</xdr:row>
      <xdr:rowOff>182245</xdr:rowOff>
    </xdr:to>
    <xdr:cxnSp macro="">
      <xdr:nvCxnSpPr>
        <xdr:cNvPr id="110" name="直線コネクタ 109"/>
        <xdr:cNvCxnSpPr/>
      </xdr:nvCxnSpPr>
      <xdr:spPr bwMode="auto">
        <a:xfrm>
          <a:off x="5562600" y="61067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43180</xdr:rowOff>
    </xdr:from>
    <xdr:to>
      <xdr:col>29</xdr:col>
      <xdr:colOff>127000</xdr:colOff>
      <xdr:row>34</xdr:row>
      <xdr:rowOff>58915</xdr:rowOff>
    </xdr:to>
    <xdr:cxnSp macro="">
      <xdr:nvCxnSpPr>
        <xdr:cNvPr id="111" name="直線コネクタ 110"/>
        <xdr:cNvCxnSpPr/>
      </xdr:nvCxnSpPr>
      <xdr:spPr bwMode="auto">
        <a:xfrm flipV="1">
          <a:off x="5003800" y="6310630"/>
          <a:ext cx="647700" cy="157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78033</xdr:rowOff>
    </xdr:from>
    <xdr:ext cx="762000" cy="259045"/>
    <xdr:sp macro="" textlink="">
      <xdr:nvSpPr>
        <xdr:cNvPr id="112" name="人口1人当たり決算額の推移平均値テキスト445"/>
        <xdr:cNvSpPr txBox="1"/>
      </xdr:nvSpPr>
      <xdr:spPr>
        <a:xfrm>
          <a:off x="5740400" y="66883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105956</xdr:rowOff>
    </xdr:from>
    <xdr:to>
      <xdr:col>29</xdr:col>
      <xdr:colOff>177800</xdr:colOff>
      <xdr:row>35</xdr:row>
      <xdr:rowOff>207556</xdr:rowOff>
    </xdr:to>
    <xdr:sp macro="" textlink="">
      <xdr:nvSpPr>
        <xdr:cNvPr id="113" name="フローチャート: 判断 112"/>
        <xdr:cNvSpPr/>
      </xdr:nvSpPr>
      <xdr:spPr bwMode="auto">
        <a:xfrm>
          <a:off x="5600700" y="67163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58915</xdr:rowOff>
    </xdr:from>
    <xdr:to>
      <xdr:col>26</xdr:col>
      <xdr:colOff>50800</xdr:colOff>
      <xdr:row>34</xdr:row>
      <xdr:rowOff>78156</xdr:rowOff>
    </xdr:to>
    <xdr:cxnSp macro="">
      <xdr:nvCxnSpPr>
        <xdr:cNvPr id="114" name="直線コネクタ 113"/>
        <xdr:cNvCxnSpPr/>
      </xdr:nvCxnSpPr>
      <xdr:spPr bwMode="auto">
        <a:xfrm flipV="1">
          <a:off x="4305300" y="6326365"/>
          <a:ext cx="698500" cy="192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105308</xdr:rowOff>
    </xdr:from>
    <xdr:to>
      <xdr:col>26</xdr:col>
      <xdr:colOff>101600</xdr:colOff>
      <xdr:row>35</xdr:row>
      <xdr:rowOff>206908</xdr:rowOff>
    </xdr:to>
    <xdr:sp macro="" textlink="">
      <xdr:nvSpPr>
        <xdr:cNvPr id="115" name="フローチャート: 判断 114"/>
        <xdr:cNvSpPr/>
      </xdr:nvSpPr>
      <xdr:spPr bwMode="auto">
        <a:xfrm>
          <a:off x="4953000" y="6715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191685</xdr:rowOff>
    </xdr:from>
    <xdr:ext cx="736600" cy="259045"/>
    <xdr:sp macro="" textlink="">
      <xdr:nvSpPr>
        <xdr:cNvPr id="116" name="テキスト ボックス 115"/>
        <xdr:cNvSpPr txBox="1"/>
      </xdr:nvSpPr>
      <xdr:spPr>
        <a:xfrm>
          <a:off x="4622800" y="68020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78156</xdr:rowOff>
    </xdr:from>
    <xdr:to>
      <xdr:col>22</xdr:col>
      <xdr:colOff>114300</xdr:colOff>
      <xdr:row>34</xdr:row>
      <xdr:rowOff>240767</xdr:rowOff>
    </xdr:to>
    <xdr:cxnSp macro="">
      <xdr:nvCxnSpPr>
        <xdr:cNvPr id="117" name="直線コネクタ 116"/>
        <xdr:cNvCxnSpPr/>
      </xdr:nvCxnSpPr>
      <xdr:spPr bwMode="auto">
        <a:xfrm flipV="1">
          <a:off x="3606800" y="6345606"/>
          <a:ext cx="698500" cy="1626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122796</xdr:rowOff>
    </xdr:from>
    <xdr:to>
      <xdr:col>22</xdr:col>
      <xdr:colOff>165100</xdr:colOff>
      <xdr:row>35</xdr:row>
      <xdr:rowOff>224396</xdr:rowOff>
    </xdr:to>
    <xdr:sp macro="" textlink="">
      <xdr:nvSpPr>
        <xdr:cNvPr id="118" name="フローチャート: 判断 117"/>
        <xdr:cNvSpPr/>
      </xdr:nvSpPr>
      <xdr:spPr bwMode="auto">
        <a:xfrm>
          <a:off x="4254500" y="67331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209173</xdr:rowOff>
    </xdr:from>
    <xdr:ext cx="762000" cy="259045"/>
    <xdr:sp macro="" textlink="">
      <xdr:nvSpPr>
        <xdr:cNvPr id="119" name="テキスト ボックス 118"/>
        <xdr:cNvSpPr txBox="1"/>
      </xdr:nvSpPr>
      <xdr:spPr>
        <a:xfrm>
          <a:off x="3924300" y="6819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240767</xdr:rowOff>
    </xdr:from>
    <xdr:to>
      <xdr:col>18</xdr:col>
      <xdr:colOff>177800</xdr:colOff>
      <xdr:row>34</xdr:row>
      <xdr:rowOff>304432</xdr:rowOff>
    </xdr:to>
    <xdr:cxnSp macro="">
      <xdr:nvCxnSpPr>
        <xdr:cNvPr id="120" name="直線コネクタ 119"/>
        <xdr:cNvCxnSpPr/>
      </xdr:nvCxnSpPr>
      <xdr:spPr bwMode="auto">
        <a:xfrm flipV="1">
          <a:off x="2908300" y="6508217"/>
          <a:ext cx="698500" cy="636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129578</xdr:rowOff>
    </xdr:from>
    <xdr:to>
      <xdr:col>19</xdr:col>
      <xdr:colOff>38100</xdr:colOff>
      <xdr:row>35</xdr:row>
      <xdr:rowOff>231178</xdr:rowOff>
    </xdr:to>
    <xdr:sp macro="" textlink="">
      <xdr:nvSpPr>
        <xdr:cNvPr id="121" name="フローチャート: 判断 120"/>
        <xdr:cNvSpPr/>
      </xdr:nvSpPr>
      <xdr:spPr bwMode="auto">
        <a:xfrm>
          <a:off x="3556000" y="67399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215955</xdr:rowOff>
    </xdr:from>
    <xdr:ext cx="762000" cy="259045"/>
    <xdr:sp macro="" textlink="">
      <xdr:nvSpPr>
        <xdr:cNvPr id="122" name="テキスト ボックス 121"/>
        <xdr:cNvSpPr txBox="1"/>
      </xdr:nvSpPr>
      <xdr:spPr>
        <a:xfrm>
          <a:off x="3225800" y="6826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117463</xdr:rowOff>
    </xdr:from>
    <xdr:to>
      <xdr:col>15</xdr:col>
      <xdr:colOff>101600</xdr:colOff>
      <xdr:row>35</xdr:row>
      <xdr:rowOff>219063</xdr:rowOff>
    </xdr:to>
    <xdr:sp macro="" textlink="">
      <xdr:nvSpPr>
        <xdr:cNvPr id="123" name="フローチャート: 判断 122"/>
        <xdr:cNvSpPr/>
      </xdr:nvSpPr>
      <xdr:spPr bwMode="auto">
        <a:xfrm>
          <a:off x="2857500" y="67278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203840</xdr:rowOff>
    </xdr:from>
    <xdr:ext cx="762000" cy="259045"/>
    <xdr:sp macro="" textlink="">
      <xdr:nvSpPr>
        <xdr:cNvPr id="124" name="テキスト ボックス 123"/>
        <xdr:cNvSpPr txBox="1"/>
      </xdr:nvSpPr>
      <xdr:spPr>
        <a:xfrm>
          <a:off x="2527300" y="6814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33</xdr:row>
      <xdr:rowOff>335280</xdr:rowOff>
    </xdr:from>
    <xdr:to>
      <xdr:col>29</xdr:col>
      <xdr:colOff>177800</xdr:colOff>
      <xdr:row>34</xdr:row>
      <xdr:rowOff>93980</xdr:rowOff>
    </xdr:to>
    <xdr:sp macro="" textlink="">
      <xdr:nvSpPr>
        <xdr:cNvPr id="130" name="楕円 129"/>
        <xdr:cNvSpPr/>
      </xdr:nvSpPr>
      <xdr:spPr bwMode="auto">
        <a:xfrm>
          <a:off x="5600700" y="62598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180357</xdr:rowOff>
    </xdr:from>
    <xdr:ext cx="762000" cy="259045"/>
    <xdr:sp macro="" textlink="">
      <xdr:nvSpPr>
        <xdr:cNvPr id="131" name="人口1人当たり決算額の推移該当値テキスト445"/>
        <xdr:cNvSpPr txBox="1"/>
      </xdr:nvSpPr>
      <xdr:spPr>
        <a:xfrm>
          <a:off x="5740400" y="6104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8115</xdr:rowOff>
    </xdr:from>
    <xdr:to>
      <xdr:col>26</xdr:col>
      <xdr:colOff>101600</xdr:colOff>
      <xdr:row>34</xdr:row>
      <xdr:rowOff>109715</xdr:rowOff>
    </xdr:to>
    <xdr:sp macro="" textlink="">
      <xdr:nvSpPr>
        <xdr:cNvPr id="132" name="楕円 131"/>
        <xdr:cNvSpPr/>
      </xdr:nvSpPr>
      <xdr:spPr bwMode="auto">
        <a:xfrm>
          <a:off x="4953000" y="62755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119892</xdr:rowOff>
    </xdr:from>
    <xdr:ext cx="736600" cy="259045"/>
    <xdr:sp macro="" textlink="">
      <xdr:nvSpPr>
        <xdr:cNvPr id="133" name="テキスト ボックス 132"/>
        <xdr:cNvSpPr txBox="1"/>
      </xdr:nvSpPr>
      <xdr:spPr>
        <a:xfrm>
          <a:off x="4622800" y="60444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27356</xdr:rowOff>
    </xdr:from>
    <xdr:to>
      <xdr:col>22</xdr:col>
      <xdr:colOff>165100</xdr:colOff>
      <xdr:row>34</xdr:row>
      <xdr:rowOff>128956</xdr:rowOff>
    </xdr:to>
    <xdr:sp macro="" textlink="">
      <xdr:nvSpPr>
        <xdr:cNvPr id="134" name="楕円 133"/>
        <xdr:cNvSpPr/>
      </xdr:nvSpPr>
      <xdr:spPr bwMode="auto">
        <a:xfrm>
          <a:off x="4254500" y="62948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139133</xdr:rowOff>
    </xdr:from>
    <xdr:ext cx="762000" cy="259045"/>
    <xdr:sp macro="" textlink="">
      <xdr:nvSpPr>
        <xdr:cNvPr id="135" name="テキスト ボックス 134"/>
        <xdr:cNvSpPr txBox="1"/>
      </xdr:nvSpPr>
      <xdr:spPr>
        <a:xfrm>
          <a:off x="3924300" y="6063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189967</xdr:rowOff>
    </xdr:from>
    <xdr:to>
      <xdr:col>19</xdr:col>
      <xdr:colOff>38100</xdr:colOff>
      <xdr:row>34</xdr:row>
      <xdr:rowOff>291567</xdr:rowOff>
    </xdr:to>
    <xdr:sp macro="" textlink="">
      <xdr:nvSpPr>
        <xdr:cNvPr id="136" name="楕円 135"/>
        <xdr:cNvSpPr/>
      </xdr:nvSpPr>
      <xdr:spPr bwMode="auto">
        <a:xfrm>
          <a:off x="3556000" y="64574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301744</xdr:rowOff>
    </xdr:from>
    <xdr:ext cx="762000" cy="259045"/>
    <xdr:sp macro="" textlink="">
      <xdr:nvSpPr>
        <xdr:cNvPr id="137" name="テキスト ボックス 136"/>
        <xdr:cNvSpPr txBox="1"/>
      </xdr:nvSpPr>
      <xdr:spPr>
        <a:xfrm>
          <a:off x="3225800" y="6226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253632</xdr:rowOff>
    </xdr:from>
    <xdr:to>
      <xdr:col>15</xdr:col>
      <xdr:colOff>101600</xdr:colOff>
      <xdr:row>35</xdr:row>
      <xdr:rowOff>12332</xdr:rowOff>
    </xdr:to>
    <xdr:sp macro="" textlink="">
      <xdr:nvSpPr>
        <xdr:cNvPr id="138" name="楕円 137"/>
        <xdr:cNvSpPr/>
      </xdr:nvSpPr>
      <xdr:spPr bwMode="auto">
        <a:xfrm>
          <a:off x="2857500" y="65210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22509</xdr:rowOff>
    </xdr:from>
    <xdr:ext cx="762000" cy="259045"/>
    <xdr:sp macro="" textlink="">
      <xdr:nvSpPr>
        <xdr:cNvPr id="139" name="テキスト ボックス 138"/>
        <xdr:cNvSpPr txBox="1"/>
      </xdr:nvSpPr>
      <xdr:spPr>
        <a:xfrm>
          <a:off x="2527300" y="6289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長崎県長崎市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395,843
391,500
405.69
239,245,421
231,021,714
5,039,150
100,530,137
263,749,826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96.0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144196</xdr:rowOff>
    </xdr:from>
    <xdr:to>
      <xdr:col>24</xdr:col>
      <xdr:colOff>62865</xdr:colOff>
      <xdr:row>39</xdr:row>
      <xdr:rowOff>138519</xdr:rowOff>
    </xdr:to>
    <xdr:cxnSp macro="">
      <xdr:nvCxnSpPr>
        <xdr:cNvPr id="56" name="直線コネクタ 55"/>
        <xdr:cNvCxnSpPr/>
      </xdr:nvCxnSpPr>
      <xdr:spPr>
        <a:xfrm flipV="1">
          <a:off x="4633595" y="5287696"/>
          <a:ext cx="1270" cy="1537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142346</xdr:rowOff>
    </xdr:from>
    <xdr:ext cx="534377" cy="259045"/>
    <xdr:sp macro="" textlink="">
      <xdr:nvSpPr>
        <xdr:cNvPr id="57" name="人件費最小値テキスト"/>
        <xdr:cNvSpPr txBox="1"/>
      </xdr:nvSpPr>
      <xdr:spPr>
        <a:xfrm>
          <a:off x="4686300" y="6828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138519</xdr:rowOff>
    </xdr:from>
    <xdr:to>
      <xdr:col>24</xdr:col>
      <xdr:colOff>152400</xdr:colOff>
      <xdr:row>39</xdr:row>
      <xdr:rowOff>138519</xdr:rowOff>
    </xdr:to>
    <xdr:cxnSp macro="">
      <xdr:nvCxnSpPr>
        <xdr:cNvPr id="58" name="直線コネクタ 57"/>
        <xdr:cNvCxnSpPr/>
      </xdr:nvCxnSpPr>
      <xdr:spPr>
        <a:xfrm>
          <a:off x="4546600" y="6825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90873</xdr:rowOff>
    </xdr:from>
    <xdr:ext cx="534377" cy="259045"/>
    <xdr:sp macro="" textlink="">
      <xdr:nvSpPr>
        <xdr:cNvPr id="59" name="人件費最大値テキスト"/>
        <xdr:cNvSpPr txBox="1"/>
      </xdr:nvSpPr>
      <xdr:spPr>
        <a:xfrm>
          <a:off x="4686300" y="5062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144196</xdr:rowOff>
    </xdr:from>
    <xdr:to>
      <xdr:col>24</xdr:col>
      <xdr:colOff>152400</xdr:colOff>
      <xdr:row>30</xdr:row>
      <xdr:rowOff>144196</xdr:rowOff>
    </xdr:to>
    <xdr:cxnSp macro="">
      <xdr:nvCxnSpPr>
        <xdr:cNvPr id="60" name="直線コネクタ 59"/>
        <xdr:cNvCxnSpPr/>
      </xdr:nvCxnSpPr>
      <xdr:spPr>
        <a:xfrm>
          <a:off x="4546600" y="5287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12027</xdr:rowOff>
    </xdr:from>
    <xdr:to>
      <xdr:col>24</xdr:col>
      <xdr:colOff>63500</xdr:colOff>
      <xdr:row>36</xdr:row>
      <xdr:rowOff>33820</xdr:rowOff>
    </xdr:to>
    <xdr:cxnSp macro="">
      <xdr:nvCxnSpPr>
        <xdr:cNvPr id="61" name="直線コネクタ 60"/>
        <xdr:cNvCxnSpPr/>
      </xdr:nvCxnSpPr>
      <xdr:spPr>
        <a:xfrm>
          <a:off x="3797300" y="6184227"/>
          <a:ext cx="838200" cy="21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165015</xdr:rowOff>
    </xdr:from>
    <xdr:ext cx="534377" cy="259045"/>
    <xdr:sp macro="" textlink="">
      <xdr:nvSpPr>
        <xdr:cNvPr id="62" name="人件費平均値テキスト"/>
        <xdr:cNvSpPr txBox="1"/>
      </xdr:nvSpPr>
      <xdr:spPr>
        <a:xfrm>
          <a:off x="4686300" y="61657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15138</xdr:rowOff>
    </xdr:from>
    <xdr:to>
      <xdr:col>24</xdr:col>
      <xdr:colOff>114300</xdr:colOff>
      <xdr:row>36</xdr:row>
      <xdr:rowOff>116738</xdr:rowOff>
    </xdr:to>
    <xdr:sp macro="" textlink="">
      <xdr:nvSpPr>
        <xdr:cNvPr id="63" name="フローチャート: 判断 62"/>
        <xdr:cNvSpPr/>
      </xdr:nvSpPr>
      <xdr:spPr>
        <a:xfrm>
          <a:off x="4584700" y="6187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12027</xdr:rowOff>
    </xdr:from>
    <xdr:to>
      <xdr:col>19</xdr:col>
      <xdr:colOff>177800</xdr:colOff>
      <xdr:row>36</xdr:row>
      <xdr:rowOff>23114</xdr:rowOff>
    </xdr:to>
    <xdr:cxnSp macro="">
      <xdr:nvCxnSpPr>
        <xdr:cNvPr id="64" name="直線コネクタ 63"/>
        <xdr:cNvCxnSpPr/>
      </xdr:nvCxnSpPr>
      <xdr:spPr>
        <a:xfrm flipV="1">
          <a:off x="2908300" y="6184227"/>
          <a:ext cx="889000" cy="11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162395</xdr:rowOff>
    </xdr:from>
    <xdr:to>
      <xdr:col>20</xdr:col>
      <xdr:colOff>38100</xdr:colOff>
      <xdr:row>36</xdr:row>
      <xdr:rowOff>92545</xdr:rowOff>
    </xdr:to>
    <xdr:sp macro="" textlink="">
      <xdr:nvSpPr>
        <xdr:cNvPr id="65" name="フローチャート: 判断 64"/>
        <xdr:cNvSpPr/>
      </xdr:nvSpPr>
      <xdr:spPr>
        <a:xfrm>
          <a:off x="3746500" y="6163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83672</xdr:rowOff>
    </xdr:from>
    <xdr:ext cx="534377" cy="259045"/>
    <xdr:sp macro="" textlink="">
      <xdr:nvSpPr>
        <xdr:cNvPr id="66" name="テキスト ボックス 65"/>
        <xdr:cNvSpPr txBox="1"/>
      </xdr:nvSpPr>
      <xdr:spPr>
        <a:xfrm>
          <a:off x="3530111" y="6255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23114</xdr:rowOff>
    </xdr:from>
    <xdr:to>
      <xdr:col>15</xdr:col>
      <xdr:colOff>50800</xdr:colOff>
      <xdr:row>36</xdr:row>
      <xdr:rowOff>72796</xdr:rowOff>
    </xdr:to>
    <xdr:cxnSp macro="">
      <xdr:nvCxnSpPr>
        <xdr:cNvPr id="67" name="直線コネクタ 66"/>
        <xdr:cNvCxnSpPr/>
      </xdr:nvCxnSpPr>
      <xdr:spPr>
        <a:xfrm flipV="1">
          <a:off x="2019300" y="6195314"/>
          <a:ext cx="889000" cy="49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14872</xdr:rowOff>
    </xdr:from>
    <xdr:to>
      <xdr:col>15</xdr:col>
      <xdr:colOff>101600</xdr:colOff>
      <xdr:row>36</xdr:row>
      <xdr:rowOff>116472</xdr:rowOff>
    </xdr:to>
    <xdr:sp macro="" textlink="">
      <xdr:nvSpPr>
        <xdr:cNvPr id="68" name="フローチャート: 判断 67"/>
        <xdr:cNvSpPr/>
      </xdr:nvSpPr>
      <xdr:spPr>
        <a:xfrm>
          <a:off x="2857500" y="6187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107599</xdr:rowOff>
    </xdr:from>
    <xdr:ext cx="534377" cy="259045"/>
    <xdr:sp macro="" textlink="">
      <xdr:nvSpPr>
        <xdr:cNvPr id="69" name="テキスト ボックス 68"/>
        <xdr:cNvSpPr txBox="1"/>
      </xdr:nvSpPr>
      <xdr:spPr>
        <a:xfrm>
          <a:off x="2641111" y="6279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72796</xdr:rowOff>
    </xdr:from>
    <xdr:to>
      <xdr:col>10</xdr:col>
      <xdr:colOff>114300</xdr:colOff>
      <xdr:row>36</xdr:row>
      <xdr:rowOff>125336</xdr:rowOff>
    </xdr:to>
    <xdr:cxnSp macro="">
      <xdr:nvCxnSpPr>
        <xdr:cNvPr id="70" name="直線コネクタ 69"/>
        <xdr:cNvCxnSpPr/>
      </xdr:nvCxnSpPr>
      <xdr:spPr>
        <a:xfrm flipV="1">
          <a:off x="1130300" y="6244996"/>
          <a:ext cx="889000" cy="5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40703</xdr:rowOff>
    </xdr:from>
    <xdr:to>
      <xdr:col>10</xdr:col>
      <xdr:colOff>165100</xdr:colOff>
      <xdr:row>36</xdr:row>
      <xdr:rowOff>142303</xdr:rowOff>
    </xdr:to>
    <xdr:sp macro="" textlink="">
      <xdr:nvSpPr>
        <xdr:cNvPr id="71" name="フローチャート: 判断 70"/>
        <xdr:cNvSpPr/>
      </xdr:nvSpPr>
      <xdr:spPr>
        <a:xfrm>
          <a:off x="1968500" y="6212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133430</xdr:rowOff>
    </xdr:from>
    <xdr:ext cx="534377" cy="259045"/>
    <xdr:sp macro="" textlink="">
      <xdr:nvSpPr>
        <xdr:cNvPr id="72" name="テキスト ボックス 71"/>
        <xdr:cNvSpPr txBox="1"/>
      </xdr:nvSpPr>
      <xdr:spPr>
        <a:xfrm>
          <a:off x="1752111" y="6305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28969</xdr:rowOff>
    </xdr:from>
    <xdr:to>
      <xdr:col>6</xdr:col>
      <xdr:colOff>38100</xdr:colOff>
      <xdr:row>37</xdr:row>
      <xdr:rowOff>130569</xdr:rowOff>
    </xdr:to>
    <xdr:sp macro="" textlink="">
      <xdr:nvSpPr>
        <xdr:cNvPr id="73" name="フローチャート: 判断 72"/>
        <xdr:cNvSpPr/>
      </xdr:nvSpPr>
      <xdr:spPr>
        <a:xfrm>
          <a:off x="1079500" y="6372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121696</xdr:rowOff>
    </xdr:from>
    <xdr:ext cx="534377" cy="259045"/>
    <xdr:sp macro="" textlink="">
      <xdr:nvSpPr>
        <xdr:cNvPr id="74" name="テキスト ボックス 73"/>
        <xdr:cNvSpPr txBox="1"/>
      </xdr:nvSpPr>
      <xdr:spPr>
        <a:xfrm>
          <a:off x="863111" y="6465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154470</xdr:rowOff>
    </xdr:from>
    <xdr:to>
      <xdr:col>24</xdr:col>
      <xdr:colOff>114300</xdr:colOff>
      <xdr:row>36</xdr:row>
      <xdr:rowOff>84620</xdr:rowOff>
    </xdr:to>
    <xdr:sp macro="" textlink="">
      <xdr:nvSpPr>
        <xdr:cNvPr id="80" name="楕円 79"/>
        <xdr:cNvSpPr/>
      </xdr:nvSpPr>
      <xdr:spPr>
        <a:xfrm>
          <a:off x="4584700" y="615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5897</xdr:rowOff>
    </xdr:from>
    <xdr:ext cx="534377" cy="259045"/>
    <xdr:sp macro="" textlink="">
      <xdr:nvSpPr>
        <xdr:cNvPr id="81" name="人件費該当値テキスト"/>
        <xdr:cNvSpPr txBox="1"/>
      </xdr:nvSpPr>
      <xdr:spPr>
        <a:xfrm>
          <a:off x="4686300" y="6006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132677</xdr:rowOff>
    </xdr:from>
    <xdr:to>
      <xdr:col>20</xdr:col>
      <xdr:colOff>38100</xdr:colOff>
      <xdr:row>36</xdr:row>
      <xdr:rowOff>62827</xdr:rowOff>
    </xdr:to>
    <xdr:sp macro="" textlink="">
      <xdr:nvSpPr>
        <xdr:cNvPr id="82" name="楕円 81"/>
        <xdr:cNvSpPr/>
      </xdr:nvSpPr>
      <xdr:spPr>
        <a:xfrm>
          <a:off x="3746500" y="6133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79354</xdr:rowOff>
    </xdr:from>
    <xdr:ext cx="534377" cy="259045"/>
    <xdr:sp macro="" textlink="">
      <xdr:nvSpPr>
        <xdr:cNvPr id="83" name="テキスト ボックス 82"/>
        <xdr:cNvSpPr txBox="1"/>
      </xdr:nvSpPr>
      <xdr:spPr>
        <a:xfrm>
          <a:off x="3530111" y="5908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143764</xdr:rowOff>
    </xdr:from>
    <xdr:to>
      <xdr:col>15</xdr:col>
      <xdr:colOff>101600</xdr:colOff>
      <xdr:row>36</xdr:row>
      <xdr:rowOff>73914</xdr:rowOff>
    </xdr:to>
    <xdr:sp macro="" textlink="">
      <xdr:nvSpPr>
        <xdr:cNvPr id="84" name="楕円 83"/>
        <xdr:cNvSpPr/>
      </xdr:nvSpPr>
      <xdr:spPr>
        <a:xfrm>
          <a:off x="2857500" y="6144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90441</xdr:rowOff>
    </xdr:from>
    <xdr:ext cx="534377" cy="259045"/>
    <xdr:sp macro="" textlink="">
      <xdr:nvSpPr>
        <xdr:cNvPr id="85" name="テキスト ボックス 84"/>
        <xdr:cNvSpPr txBox="1"/>
      </xdr:nvSpPr>
      <xdr:spPr>
        <a:xfrm>
          <a:off x="2641111" y="5919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21996</xdr:rowOff>
    </xdr:from>
    <xdr:to>
      <xdr:col>10</xdr:col>
      <xdr:colOff>165100</xdr:colOff>
      <xdr:row>36</xdr:row>
      <xdr:rowOff>123596</xdr:rowOff>
    </xdr:to>
    <xdr:sp macro="" textlink="">
      <xdr:nvSpPr>
        <xdr:cNvPr id="86" name="楕円 85"/>
        <xdr:cNvSpPr/>
      </xdr:nvSpPr>
      <xdr:spPr>
        <a:xfrm>
          <a:off x="1968500" y="6194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140123</xdr:rowOff>
    </xdr:from>
    <xdr:ext cx="534377" cy="259045"/>
    <xdr:sp macro="" textlink="">
      <xdr:nvSpPr>
        <xdr:cNvPr id="87" name="テキスト ボックス 86"/>
        <xdr:cNvSpPr txBox="1"/>
      </xdr:nvSpPr>
      <xdr:spPr>
        <a:xfrm>
          <a:off x="1752111" y="5969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74536</xdr:rowOff>
    </xdr:from>
    <xdr:to>
      <xdr:col>6</xdr:col>
      <xdr:colOff>38100</xdr:colOff>
      <xdr:row>37</xdr:row>
      <xdr:rowOff>4686</xdr:rowOff>
    </xdr:to>
    <xdr:sp macro="" textlink="">
      <xdr:nvSpPr>
        <xdr:cNvPr id="88" name="楕円 87"/>
        <xdr:cNvSpPr/>
      </xdr:nvSpPr>
      <xdr:spPr>
        <a:xfrm>
          <a:off x="1079500" y="6246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21213</xdr:rowOff>
    </xdr:from>
    <xdr:ext cx="534377" cy="259045"/>
    <xdr:sp macro="" textlink="">
      <xdr:nvSpPr>
        <xdr:cNvPr id="89" name="テキスト ボックス 88"/>
        <xdr:cNvSpPr txBox="1"/>
      </xdr:nvSpPr>
      <xdr:spPr>
        <a:xfrm>
          <a:off x="863111" y="6021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8" name="テキスト ボックス 107"/>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0" name="テキスト ボックス 109"/>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2" name="テキスト ボックス 111"/>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140222</xdr:rowOff>
    </xdr:from>
    <xdr:to>
      <xdr:col>24</xdr:col>
      <xdr:colOff>62865</xdr:colOff>
      <xdr:row>58</xdr:row>
      <xdr:rowOff>114260</xdr:rowOff>
    </xdr:to>
    <xdr:cxnSp macro="">
      <xdr:nvCxnSpPr>
        <xdr:cNvPr id="116" name="直線コネクタ 115"/>
        <xdr:cNvCxnSpPr/>
      </xdr:nvCxnSpPr>
      <xdr:spPr>
        <a:xfrm flipV="1">
          <a:off x="4633595" y="8712722"/>
          <a:ext cx="1270" cy="13456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118087</xdr:rowOff>
    </xdr:from>
    <xdr:ext cx="534377" cy="259045"/>
    <xdr:sp macro="" textlink="">
      <xdr:nvSpPr>
        <xdr:cNvPr id="117" name="物件費最小値テキスト"/>
        <xdr:cNvSpPr txBox="1"/>
      </xdr:nvSpPr>
      <xdr:spPr>
        <a:xfrm>
          <a:off x="4686300" y="10062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114260</xdr:rowOff>
    </xdr:from>
    <xdr:to>
      <xdr:col>24</xdr:col>
      <xdr:colOff>152400</xdr:colOff>
      <xdr:row>58</xdr:row>
      <xdr:rowOff>114260</xdr:rowOff>
    </xdr:to>
    <xdr:cxnSp macro="">
      <xdr:nvCxnSpPr>
        <xdr:cNvPr id="118" name="直線コネクタ 117"/>
        <xdr:cNvCxnSpPr/>
      </xdr:nvCxnSpPr>
      <xdr:spPr>
        <a:xfrm>
          <a:off x="4546600" y="10058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86899</xdr:rowOff>
    </xdr:from>
    <xdr:ext cx="534377" cy="259045"/>
    <xdr:sp macro="" textlink="">
      <xdr:nvSpPr>
        <xdr:cNvPr id="119" name="物件費最大値テキスト"/>
        <xdr:cNvSpPr txBox="1"/>
      </xdr:nvSpPr>
      <xdr:spPr>
        <a:xfrm>
          <a:off x="4686300" y="8487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140222</xdr:rowOff>
    </xdr:from>
    <xdr:to>
      <xdr:col>24</xdr:col>
      <xdr:colOff>152400</xdr:colOff>
      <xdr:row>50</xdr:row>
      <xdr:rowOff>140222</xdr:rowOff>
    </xdr:to>
    <xdr:cxnSp macro="">
      <xdr:nvCxnSpPr>
        <xdr:cNvPr id="120" name="直線コネクタ 119"/>
        <xdr:cNvCxnSpPr/>
      </xdr:nvCxnSpPr>
      <xdr:spPr>
        <a:xfrm>
          <a:off x="4546600" y="871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66156</xdr:rowOff>
    </xdr:from>
    <xdr:to>
      <xdr:col>24</xdr:col>
      <xdr:colOff>63500</xdr:colOff>
      <xdr:row>55</xdr:row>
      <xdr:rowOff>51591</xdr:rowOff>
    </xdr:to>
    <xdr:cxnSp macro="">
      <xdr:nvCxnSpPr>
        <xdr:cNvPr id="121" name="直線コネクタ 120"/>
        <xdr:cNvCxnSpPr/>
      </xdr:nvCxnSpPr>
      <xdr:spPr>
        <a:xfrm>
          <a:off x="3797300" y="9324456"/>
          <a:ext cx="838200" cy="156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28922</xdr:rowOff>
    </xdr:from>
    <xdr:ext cx="534377" cy="259045"/>
    <xdr:sp macro="" textlink="">
      <xdr:nvSpPr>
        <xdr:cNvPr id="122" name="物件費平均値テキスト"/>
        <xdr:cNvSpPr txBox="1"/>
      </xdr:nvSpPr>
      <xdr:spPr>
        <a:xfrm>
          <a:off x="4686300" y="94586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50495</xdr:rowOff>
    </xdr:from>
    <xdr:to>
      <xdr:col>24</xdr:col>
      <xdr:colOff>114300</xdr:colOff>
      <xdr:row>55</xdr:row>
      <xdr:rowOff>152095</xdr:rowOff>
    </xdr:to>
    <xdr:sp macro="" textlink="">
      <xdr:nvSpPr>
        <xdr:cNvPr id="123" name="フローチャート: 判断 122"/>
        <xdr:cNvSpPr/>
      </xdr:nvSpPr>
      <xdr:spPr>
        <a:xfrm>
          <a:off x="4584700" y="9480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66156</xdr:rowOff>
    </xdr:from>
    <xdr:to>
      <xdr:col>19</xdr:col>
      <xdr:colOff>177800</xdr:colOff>
      <xdr:row>55</xdr:row>
      <xdr:rowOff>40325</xdr:rowOff>
    </xdr:to>
    <xdr:cxnSp macro="">
      <xdr:nvCxnSpPr>
        <xdr:cNvPr id="124" name="直線コネクタ 123"/>
        <xdr:cNvCxnSpPr/>
      </xdr:nvCxnSpPr>
      <xdr:spPr>
        <a:xfrm flipV="1">
          <a:off x="2908300" y="9324456"/>
          <a:ext cx="889000" cy="145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51638</xdr:rowOff>
    </xdr:from>
    <xdr:to>
      <xdr:col>20</xdr:col>
      <xdr:colOff>38100</xdr:colOff>
      <xdr:row>54</xdr:row>
      <xdr:rowOff>153238</xdr:rowOff>
    </xdr:to>
    <xdr:sp macro="" textlink="">
      <xdr:nvSpPr>
        <xdr:cNvPr id="125" name="フローチャート: 判断 124"/>
        <xdr:cNvSpPr/>
      </xdr:nvSpPr>
      <xdr:spPr>
        <a:xfrm>
          <a:off x="3746500" y="9309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144365</xdr:rowOff>
    </xdr:from>
    <xdr:ext cx="534377" cy="259045"/>
    <xdr:sp macro="" textlink="">
      <xdr:nvSpPr>
        <xdr:cNvPr id="126" name="テキスト ボックス 125"/>
        <xdr:cNvSpPr txBox="1"/>
      </xdr:nvSpPr>
      <xdr:spPr>
        <a:xfrm>
          <a:off x="3530111" y="9402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40325</xdr:rowOff>
    </xdr:from>
    <xdr:to>
      <xdr:col>15</xdr:col>
      <xdr:colOff>50800</xdr:colOff>
      <xdr:row>56</xdr:row>
      <xdr:rowOff>98062</xdr:rowOff>
    </xdr:to>
    <xdr:cxnSp macro="">
      <xdr:nvCxnSpPr>
        <xdr:cNvPr id="127" name="直線コネクタ 126"/>
        <xdr:cNvCxnSpPr/>
      </xdr:nvCxnSpPr>
      <xdr:spPr>
        <a:xfrm flipV="1">
          <a:off x="2019300" y="9470075"/>
          <a:ext cx="889000" cy="229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19732</xdr:rowOff>
    </xdr:from>
    <xdr:to>
      <xdr:col>15</xdr:col>
      <xdr:colOff>101600</xdr:colOff>
      <xdr:row>55</xdr:row>
      <xdr:rowOff>121332</xdr:rowOff>
    </xdr:to>
    <xdr:sp macro="" textlink="">
      <xdr:nvSpPr>
        <xdr:cNvPr id="128" name="フローチャート: 判断 127"/>
        <xdr:cNvSpPr/>
      </xdr:nvSpPr>
      <xdr:spPr>
        <a:xfrm>
          <a:off x="2857500" y="944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112459</xdr:rowOff>
    </xdr:from>
    <xdr:ext cx="534377" cy="259045"/>
    <xdr:sp macro="" textlink="">
      <xdr:nvSpPr>
        <xdr:cNvPr id="129" name="テキスト ボックス 128"/>
        <xdr:cNvSpPr txBox="1"/>
      </xdr:nvSpPr>
      <xdr:spPr>
        <a:xfrm>
          <a:off x="2641111" y="9542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98062</xdr:rowOff>
    </xdr:from>
    <xdr:to>
      <xdr:col>10</xdr:col>
      <xdr:colOff>114300</xdr:colOff>
      <xdr:row>57</xdr:row>
      <xdr:rowOff>131960</xdr:rowOff>
    </xdr:to>
    <xdr:cxnSp macro="">
      <xdr:nvCxnSpPr>
        <xdr:cNvPr id="130" name="直線コネクタ 129"/>
        <xdr:cNvCxnSpPr/>
      </xdr:nvCxnSpPr>
      <xdr:spPr>
        <a:xfrm flipV="1">
          <a:off x="1130300" y="9699262"/>
          <a:ext cx="889000" cy="205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81389</xdr:rowOff>
    </xdr:from>
    <xdr:to>
      <xdr:col>10</xdr:col>
      <xdr:colOff>165100</xdr:colOff>
      <xdr:row>57</xdr:row>
      <xdr:rowOff>11539</xdr:rowOff>
    </xdr:to>
    <xdr:sp macro="" textlink="">
      <xdr:nvSpPr>
        <xdr:cNvPr id="131" name="フローチャート: 判断 130"/>
        <xdr:cNvSpPr/>
      </xdr:nvSpPr>
      <xdr:spPr>
        <a:xfrm>
          <a:off x="1968500" y="9682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2666</xdr:rowOff>
    </xdr:from>
    <xdr:ext cx="534377" cy="259045"/>
    <xdr:sp macro="" textlink="">
      <xdr:nvSpPr>
        <xdr:cNvPr id="132" name="テキスト ボックス 131"/>
        <xdr:cNvSpPr txBox="1"/>
      </xdr:nvSpPr>
      <xdr:spPr>
        <a:xfrm>
          <a:off x="1752111" y="9775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11699</xdr:rowOff>
    </xdr:from>
    <xdr:to>
      <xdr:col>6</xdr:col>
      <xdr:colOff>38100</xdr:colOff>
      <xdr:row>57</xdr:row>
      <xdr:rowOff>113299</xdr:rowOff>
    </xdr:to>
    <xdr:sp macro="" textlink="">
      <xdr:nvSpPr>
        <xdr:cNvPr id="133" name="フローチャート: 判断 132"/>
        <xdr:cNvSpPr/>
      </xdr:nvSpPr>
      <xdr:spPr>
        <a:xfrm>
          <a:off x="1079500" y="9784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129826</xdr:rowOff>
    </xdr:from>
    <xdr:ext cx="534377" cy="259045"/>
    <xdr:sp macro="" textlink="">
      <xdr:nvSpPr>
        <xdr:cNvPr id="134" name="テキスト ボックス 133"/>
        <xdr:cNvSpPr txBox="1"/>
      </xdr:nvSpPr>
      <xdr:spPr>
        <a:xfrm>
          <a:off x="863111" y="9559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791</xdr:rowOff>
    </xdr:from>
    <xdr:to>
      <xdr:col>24</xdr:col>
      <xdr:colOff>114300</xdr:colOff>
      <xdr:row>55</xdr:row>
      <xdr:rowOff>102391</xdr:rowOff>
    </xdr:to>
    <xdr:sp macro="" textlink="">
      <xdr:nvSpPr>
        <xdr:cNvPr id="140" name="楕円 139"/>
        <xdr:cNvSpPr/>
      </xdr:nvSpPr>
      <xdr:spPr>
        <a:xfrm>
          <a:off x="4584700" y="9430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23668</xdr:rowOff>
    </xdr:from>
    <xdr:ext cx="534377" cy="259045"/>
    <xdr:sp macro="" textlink="">
      <xdr:nvSpPr>
        <xdr:cNvPr id="141" name="物件費該当値テキスト"/>
        <xdr:cNvSpPr txBox="1"/>
      </xdr:nvSpPr>
      <xdr:spPr>
        <a:xfrm>
          <a:off x="4686300" y="9281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15356</xdr:rowOff>
    </xdr:from>
    <xdr:to>
      <xdr:col>20</xdr:col>
      <xdr:colOff>38100</xdr:colOff>
      <xdr:row>54</xdr:row>
      <xdr:rowOff>116956</xdr:rowOff>
    </xdr:to>
    <xdr:sp macro="" textlink="">
      <xdr:nvSpPr>
        <xdr:cNvPr id="142" name="楕円 141"/>
        <xdr:cNvSpPr/>
      </xdr:nvSpPr>
      <xdr:spPr>
        <a:xfrm>
          <a:off x="3746500" y="9273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52</xdr:row>
      <xdr:rowOff>133483</xdr:rowOff>
    </xdr:from>
    <xdr:ext cx="534377" cy="259045"/>
    <xdr:sp macro="" textlink="">
      <xdr:nvSpPr>
        <xdr:cNvPr id="143" name="テキスト ボックス 142"/>
        <xdr:cNvSpPr txBox="1"/>
      </xdr:nvSpPr>
      <xdr:spPr>
        <a:xfrm>
          <a:off x="3530111" y="9048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160975</xdr:rowOff>
    </xdr:from>
    <xdr:to>
      <xdr:col>15</xdr:col>
      <xdr:colOff>101600</xdr:colOff>
      <xdr:row>55</xdr:row>
      <xdr:rowOff>91125</xdr:rowOff>
    </xdr:to>
    <xdr:sp macro="" textlink="">
      <xdr:nvSpPr>
        <xdr:cNvPr id="144" name="楕円 143"/>
        <xdr:cNvSpPr/>
      </xdr:nvSpPr>
      <xdr:spPr>
        <a:xfrm>
          <a:off x="2857500" y="9419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107652</xdr:rowOff>
    </xdr:from>
    <xdr:ext cx="534377" cy="259045"/>
    <xdr:sp macro="" textlink="">
      <xdr:nvSpPr>
        <xdr:cNvPr id="145" name="テキスト ボックス 144"/>
        <xdr:cNvSpPr txBox="1"/>
      </xdr:nvSpPr>
      <xdr:spPr>
        <a:xfrm>
          <a:off x="2641111" y="9194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47262</xdr:rowOff>
    </xdr:from>
    <xdr:to>
      <xdr:col>10</xdr:col>
      <xdr:colOff>165100</xdr:colOff>
      <xdr:row>56</xdr:row>
      <xdr:rowOff>148862</xdr:rowOff>
    </xdr:to>
    <xdr:sp macro="" textlink="">
      <xdr:nvSpPr>
        <xdr:cNvPr id="146" name="楕円 145"/>
        <xdr:cNvSpPr/>
      </xdr:nvSpPr>
      <xdr:spPr>
        <a:xfrm>
          <a:off x="1968500" y="964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165389</xdr:rowOff>
    </xdr:from>
    <xdr:ext cx="534377" cy="259045"/>
    <xdr:sp macro="" textlink="">
      <xdr:nvSpPr>
        <xdr:cNvPr id="147" name="テキスト ボックス 146"/>
        <xdr:cNvSpPr txBox="1"/>
      </xdr:nvSpPr>
      <xdr:spPr>
        <a:xfrm>
          <a:off x="1752111" y="9423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81160</xdr:rowOff>
    </xdr:from>
    <xdr:to>
      <xdr:col>6</xdr:col>
      <xdr:colOff>38100</xdr:colOff>
      <xdr:row>58</xdr:row>
      <xdr:rowOff>11310</xdr:rowOff>
    </xdr:to>
    <xdr:sp macro="" textlink="">
      <xdr:nvSpPr>
        <xdr:cNvPr id="148" name="楕円 147"/>
        <xdr:cNvSpPr/>
      </xdr:nvSpPr>
      <xdr:spPr>
        <a:xfrm>
          <a:off x="1079500" y="985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2437</xdr:rowOff>
    </xdr:from>
    <xdr:ext cx="534377" cy="259045"/>
    <xdr:sp macro="" textlink="">
      <xdr:nvSpPr>
        <xdr:cNvPr id="149" name="テキスト ボックス 148"/>
        <xdr:cNvSpPr txBox="1"/>
      </xdr:nvSpPr>
      <xdr:spPr>
        <a:xfrm>
          <a:off x="863111" y="9946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75</xdr:row>
      <xdr:rowOff>54627</xdr:rowOff>
    </xdr:from>
    <xdr:ext cx="467179" cy="259045"/>
    <xdr:sp macro="" textlink="">
      <xdr:nvSpPr>
        <xdr:cNvPr id="163" name="テキスト ボックス 162"/>
        <xdr:cNvSpPr txBox="1"/>
      </xdr:nvSpPr>
      <xdr:spPr>
        <a:xfrm>
          <a:off x="294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90871</xdr:rowOff>
    </xdr:from>
    <xdr:to>
      <xdr:col>24</xdr:col>
      <xdr:colOff>62865</xdr:colOff>
      <xdr:row>78</xdr:row>
      <xdr:rowOff>112999</xdr:rowOff>
    </xdr:to>
    <xdr:cxnSp macro="">
      <xdr:nvCxnSpPr>
        <xdr:cNvPr id="171" name="直線コネクタ 170"/>
        <xdr:cNvCxnSpPr/>
      </xdr:nvCxnSpPr>
      <xdr:spPr>
        <a:xfrm flipV="1">
          <a:off x="4633595" y="12092371"/>
          <a:ext cx="1270" cy="1393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116826</xdr:rowOff>
    </xdr:from>
    <xdr:ext cx="378565" cy="259045"/>
    <xdr:sp macro="" textlink="">
      <xdr:nvSpPr>
        <xdr:cNvPr id="172" name="維持補修費最小値テキスト"/>
        <xdr:cNvSpPr txBox="1"/>
      </xdr:nvSpPr>
      <xdr:spPr>
        <a:xfrm>
          <a:off x="4686300" y="134899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112999</xdr:rowOff>
    </xdr:from>
    <xdr:to>
      <xdr:col>24</xdr:col>
      <xdr:colOff>152400</xdr:colOff>
      <xdr:row>78</xdr:row>
      <xdr:rowOff>112999</xdr:rowOff>
    </xdr:to>
    <xdr:cxnSp macro="">
      <xdr:nvCxnSpPr>
        <xdr:cNvPr id="173" name="直線コネクタ 172"/>
        <xdr:cNvCxnSpPr/>
      </xdr:nvCxnSpPr>
      <xdr:spPr>
        <a:xfrm>
          <a:off x="4546600" y="13486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37548</xdr:rowOff>
    </xdr:from>
    <xdr:ext cx="534377" cy="259045"/>
    <xdr:sp macro="" textlink="">
      <xdr:nvSpPr>
        <xdr:cNvPr id="174" name="維持補修費最大値テキスト"/>
        <xdr:cNvSpPr txBox="1"/>
      </xdr:nvSpPr>
      <xdr:spPr>
        <a:xfrm>
          <a:off x="4686300" y="11867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90871</xdr:rowOff>
    </xdr:from>
    <xdr:to>
      <xdr:col>24</xdr:col>
      <xdr:colOff>152400</xdr:colOff>
      <xdr:row>70</xdr:row>
      <xdr:rowOff>90871</xdr:rowOff>
    </xdr:to>
    <xdr:cxnSp macro="">
      <xdr:nvCxnSpPr>
        <xdr:cNvPr id="175" name="直線コネクタ 174"/>
        <xdr:cNvCxnSpPr/>
      </xdr:nvCxnSpPr>
      <xdr:spPr>
        <a:xfrm>
          <a:off x="4546600" y="12092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38385</xdr:rowOff>
    </xdr:from>
    <xdr:to>
      <xdr:col>24</xdr:col>
      <xdr:colOff>63500</xdr:colOff>
      <xdr:row>76</xdr:row>
      <xdr:rowOff>101569</xdr:rowOff>
    </xdr:to>
    <xdr:cxnSp macro="">
      <xdr:nvCxnSpPr>
        <xdr:cNvPr id="176" name="直線コネクタ 175"/>
        <xdr:cNvCxnSpPr/>
      </xdr:nvCxnSpPr>
      <xdr:spPr>
        <a:xfrm flipV="1">
          <a:off x="3797300" y="13068585"/>
          <a:ext cx="838200" cy="63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138467</xdr:rowOff>
    </xdr:from>
    <xdr:ext cx="469744" cy="259045"/>
    <xdr:sp macro="" textlink="">
      <xdr:nvSpPr>
        <xdr:cNvPr id="177" name="維持補修費平均値テキスト"/>
        <xdr:cNvSpPr txBox="1"/>
      </xdr:nvSpPr>
      <xdr:spPr>
        <a:xfrm>
          <a:off x="4686300" y="129972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160040</xdr:rowOff>
    </xdr:from>
    <xdr:to>
      <xdr:col>24</xdr:col>
      <xdr:colOff>114300</xdr:colOff>
      <xdr:row>76</xdr:row>
      <xdr:rowOff>90190</xdr:rowOff>
    </xdr:to>
    <xdr:sp macro="" textlink="">
      <xdr:nvSpPr>
        <xdr:cNvPr id="178" name="フローチャート: 判断 177"/>
        <xdr:cNvSpPr/>
      </xdr:nvSpPr>
      <xdr:spPr>
        <a:xfrm>
          <a:off x="4584700" y="13018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89408</xdr:rowOff>
    </xdr:from>
    <xdr:to>
      <xdr:col>19</xdr:col>
      <xdr:colOff>177800</xdr:colOff>
      <xdr:row>76</xdr:row>
      <xdr:rowOff>101569</xdr:rowOff>
    </xdr:to>
    <xdr:cxnSp macro="">
      <xdr:nvCxnSpPr>
        <xdr:cNvPr id="179" name="直線コネクタ 178"/>
        <xdr:cNvCxnSpPr/>
      </xdr:nvCxnSpPr>
      <xdr:spPr>
        <a:xfrm>
          <a:off x="2908300" y="13119608"/>
          <a:ext cx="889000" cy="12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152360</xdr:rowOff>
    </xdr:from>
    <xdr:to>
      <xdr:col>20</xdr:col>
      <xdr:colOff>38100</xdr:colOff>
      <xdr:row>76</xdr:row>
      <xdr:rowOff>82510</xdr:rowOff>
    </xdr:to>
    <xdr:sp macro="" textlink="">
      <xdr:nvSpPr>
        <xdr:cNvPr id="180" name="フローチャート: 判断 179"/>
        <xdr:cNvSpPr/>
      </xdr:nvSpPr>
      <xdr:spPr>
        <a:xfrm>
          <a:off x="3746500" y="13011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99037</xdr:rowOff>
    </xdr:from>
    <xdr:ext cx="469744" cy="259045"/>
    <xdr:sp macro="" textlink="">
      <xdr:nvSpPr>
        <xdr:cNvPr id="181" name="テキスト ボックス 180"/>
        <xdr:cNvSpPr txBox="1"/>
      </xdr:nvSpPr>
      <xdr:spPr>
        <a:xfrm>
          <a:off x="3562428" y="12786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89408</xdr:rowOff>
    </xdr:from>
    <xdr:to>
      <xdr:col>15</xdr:col>
      <xdr:colOff>50800</xdr:colOff>
      <xdr:row>76</xdr:row>
      <xdr:rowOff>115926</xdr:rowOff>
    </xdr:to>
    <xdr:cxnSp macro="">
      <xdr:nvCxnSpPr>
        <xdr:cNvPr id="182" name="直線コネクタ 181"/>
        <xdr:cNvCxnSpPr/>
      </xdr:nvCxnSpPr>
      <xdr:spPr>
        <a:xfrm flipV="1">
          <a:off x="2019300" y="13119608"/>
          <a:ext cx="889000" cy="26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138735</xdr:rowOff>
    </xdr:from>
    <xdr:to>
      <xdr:col>15</xdr:col>
      <xdr:colOff>101600</xdr:colOff>
      <xdr:row>76</xdr:row>
      <xdr:rowOff>68886</xdr:rowOff>
    </xdr:to>
    <xdr:sp macro="" textlink="">
      <xdr:nvSpPr>
        <xdr:cNvPr id="183" name="フローチャート: 判断 182"/>
        <xdr:cNvSpPr/>
      </xdr:nvSpPr>
      <xdr:spPr>
        <a:xfrm>
          <a:off x="2857500" y="1299748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85412</xdr:rowOff>
    </xdr:from>
    <xdr:ext cx="469744" cy="259045"/>
    <xdr:sp macro="" textlink="">
      <xdr:nvSpPr>
        <xdr:cNvPr id="184" name="テキスト ボックス 183"/>
        <xdr:cNvSpPr txBox="1"/>
      </xdr:nvSpPr>
      <xdr:spPr>
        <a:xfrm>
          <a:off x="2673428" y="12772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115926</xdr:rowOff>
    </xdr:from>
    <xdr:to>
      <xdr:col>10</xdr:col>
      <xdr:colOff>114300</xdr:colOff>
      <xdr:row>76</xdr:row>
      <xdr:rowOff>130282</xdr:rowOff>
    </xdr:to>
    <xdr:cxnSp macro="">
      <xdr:nvCxnSpPr>
        <xdr:cNvPr id="185" name="直線コネクタ 184"/>
        <xdr:cNvCxnSpPr/>
      </xdr:nvCxnSpPr>
      <xdr:spPr>
        <a:xfrm flipV="1">
          <a:off x="1130300" y="13146126"/>
          <a:ext cx="889000" cy="14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154370</xdr:rowOff>
    </xdr:from>
    <xdr:to>
      <xdr:col>10</xdr:col>
      <xdr:colOff>165100</xdr:colOff>
      <xdr:row>76</xdr:row>
      <xdr:rowOff>84520</xdr:rowOff>
    </xdr:to>
    <xdr:sp macro="" textlink="">
      <xdr:nvSpPr>
        <xdr:cNvPr id="186" name="フローチャート: 判断 185"/>
        <xdr:cNvSpPr/>
      </xdr:nvSpPr>
      <xdr:spPr>
        <a:xfrm>
          <a:off x="1968500" y="1301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101048</xdr:rowOff>
    </xdr:from>
    <xdr:ext cx="469744" cy="259045"/>
    <xdr:sp macro="" textlink="">
      <xdr:nvSpPr>
        <xdr:cNvPr id="187" name="テキスト ボックス 186"/>
        <xdr:cNvSpPr txBox="1"/>
      </xdr:nvSpPr>
      <xdr:spPr>
        <a:xfrm>
          <a:off x="1784428" y="12788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56987</xdr:rowOff>
    </xdr:from>
    <xdr:to>
      <xdr:col>6</xdr:col>
      <xdr:colOff>38100</xdr:colOff>
      <xdr:row>76</xdr:row>
      <xdr:rowOff>158587</xdr:rowOff>
    </xdr:to>
    <xdr:sp macro="" textlink="">
      <xdr:nvSpPr>
        <xdr:cNvPr id="188" name="フローチャート: 判断 187"/>
        <xdr:cNvSpPr/>
      </xdr:nvSpPr>
      <xdr:spPr>
        <a:xfrm>
          <a:off x="1079500" y="13087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3664</xdr:rowOff>
    </xdr:from>
    <xdr:ext cx="469744" cy="259045"/>
    <xdr:sp macro="" textlink="">
      <xdr:nvSpPr>
        <xdr:cNvPr id="189" name="テキスト ボックス 188"/>
        <xdr:cNvSpPr txBox="1"/>
      </xdr:nvSpPr>
      <xdr:spPr>
        <a:xfrm>
          <a:off x="895428" y="12862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159035</xdr:rowOff>
    </xdr:from>
    <xdr:to>
      <xdr:col>24</xdr:col>
      <xdr:colOff>114300</xdr:colOff>
      <xdr:row>76</xdr:row>
      <xdr:rowOff>89185</xdr:rowOff>
    </xdr:to>
    <xdr:sp macro="" textlink="">
      <xdr:nvSpPr>
        <xdr:cNvPr id="195" name="楕円 194"/>
        <xdr:cNvSpPr/>
      </xdr:nvSpPr>
      <xdr:spPr>
        <a:xfrm>
          <a:off x="4584700" y="1301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10461</xdr:rowOff>
    </xdr:from>
    <xdr:ext cx="469744" cy="259045"/>
    <xdr:sp macro="" textlink="">
      <xdr:nvSpPr>
        <xdr:cNvPr id="196" name="維持補修費該当値テキスト"/>
        <xdr:cNvSpPr txBox="1"/>
      </xdr:nvSpPr>
      <xdr:spPr>
        <a:xfrm>
          <a:off x="4686300" y="12869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50769</xdr:rowOff>
    </xdr:from>
    <xdr:to>
      <xdr:col>20</xdr:col>
      <xdr:colOff>38100</xdr:colOff>
      <xdr:row>76</xdr:row>
      <xdr:rowOff>152369</xdr:rowOff>
    </xdr:to>
    <xdr:sp macro="" textlink="">
      <xdr:nvSpPr>
        <xdr:cNvPr id="197" name="楕円 196"/>
        <xdr:cNvSpPr/>
      </xdr:nvSpPr>
      <xdr:spPr>
        <a:xfrm>
          <a:off x="3746500" y="13080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143496</xdr:rowOff>
    </xdr:from>
    <xdr:ext cx="469744" cy="259045"/>
    <xdr:sp macro="" textlink="">
      <xdr:nvSpPr>
        <xdr:cNvPr id="198" name="テキスト ボックス 197"/>
        <xdr:cNvSpPr txBox="1"/>
      </xdr:nvSpPr>
      <xdr:spPr>
        <a:xfrm>
          <a:off x="3562428" y="13173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38608</xdr:rowOff>
    </xdr:from>
    <xdr:to>
      <xdr:col>15</xdr:col>
      <xdr:colOff>101600</xdr:colOff>
      <xdr:row>76</xdr:row>
      <xdr:rowOff>140208</xdr:rowOff>
    </xdr:to>
    <xdr:sp macro="" textlink="">
      <xdr:nvSpPr>
        <xdr:cNvPr id="199" name="楕円 198"/>
        <xdr:cNvSpPr/>
      </xdr:nvSpPr>
      <xdr:spPr>
        <a:xfrm>
          <a:off x="2857500" y="13068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131335</xdr:rowOff>
    </xdr:from>
    <xdr:ext cx="469744" cy="259045"/>
    <xdr:sp macro="" textlink="">
      <xdr:nvSpPr>
        <xdr:cNvPr id="200" name="テキスト ボックス 199"/>
        <xdr:cNvSpPr txBox="1"/>
      </xdr:nvSpPr>
      <xdr:spPr>
        <a:xfrm>
          <a:off x="2673428" y="1316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65126</xdr:rowOff>
    </xdr:from>
    <xdr:to>
      <xdr:col>10</xdr:col>
      <xdr:colOff>165100</xdr:colOff>
      <xdr:row>76</xdr:row>
      <xdr:rowOff>166726</xdr:rowOff>
    </xdr:to>
    <xdr:sp macro="" textlink="">
      <xdr:nvSpPr>
        <xdr:cNvPr id="201" name="楕円 200"/>
        <xdr:cNvSpPr/>
      </xdr:nvSpPr>
      <xdr:spPr>
        <a:xfrm>
          <a:off x="1968500" y="13095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157853</xdr:rowOff>
    </xdr:from>
    <xdr:ext cx="469744" cy="259045"/>
    <xdr:sp macro="" textlink="">
      <xdr:nvSpPr>
        <xdr:cNvPr id="202" name="テキスト ボックス 201"/>
        <xdr:cNvSpPr txBox="1"/>
      </xdr:nvSpPr>
      <xdr:spPr>
        <a:xfrm>
          <a:off x="1784428" y="13188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79482</xdr:rowOff>
    </xdr:from>
    <xdr:to>
      <xdr:col>6</xdr:col>
      <xdr:colOff>38100</xdr:colOff>
      <xdr:row>77</xdr:row>
      <xdr:rowOff>9632</xdr:rowOff>
    </xdr:to>
    <xdr:sp macro="" textlink="">
      <xdr:nvSpPr>
        <xdr:cNvPr id="203" name="楕円 202"/>
        <xdr:cNvSpPr/>
      </xdr:nvSpPr>
      <xdr:spPr>
        <a:xfrm>
          <a:off x="1079500" y="13109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759</xdr:rowOff>
    </xdr:from>
    <xdr:ext cx="469744" cy="259045"/>
    <xdr:sp macro="" textlink="">
      <xdr:nvSpPr>
        <xdr:cNvPr id="204" name="テキスト ボックス 203"/>
        <xdr:cNvSpPr txBox="1"/>
      </xdr:nvSpPr>
      <xdr:spPr>
        <a:xfrm>
          <a:off x="895428" y="13202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9" name="テキスト ボックス 218"/>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2257</xdr:rowOff>
    </xdr:from>
    <xdr:to>
      <xdr:col>24</xdr:col>
      <xdr:colOff>62865</xdr:colOff>
      <xdr:row>99</xdr:row>
      <xdr:rowOff>58024</xdr:rowOff>
    </xdr:to>
    <xdr:cxnSp macro="">
      <xdr:nvCxnSpPr>
        <xdr:cNvPr id="231" name="直線コネクタ 230"/>
        <xdr:cNvCxnSpPr/>
      </xdr:nvCxnSpPr>
      <xdr:spPr>
        <a:xfrm flipV="1">
          <a:off x="4633595" y="15604207"/>
          <a:ext cx="1270" cy="14273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61851</xdr:rowOff>
    </xdr:from>
    <xdr:ext cx="534377" cy="259045"/>
    <xdr:sp macro="" textlink="">
      <xdr:nvSpPr>
        <xdr:cNvPr id="232" name="扶助費最小値テキスト"/>
        <xdr:cNvSpPr txBox="1"/>
      </xdr:nvSpPr>
      <xdr:spPr>
        <a:xfrm>
          <a:off x="4686300" y="17035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58024</xdr:rowOff>
    </xdr:from>
    <xdr:to>
      <xdr:col>24</xdr:col>
      <xdr:colOff>152400</xdr:colOff>
      <xdr:row>99</xdr:row>
      <xdr:rowOff>58024</xdr:rowOff>
    </xdr:to>
    <xdr:cxnSp macro="">
      <xdr:nvCxnSpPr>
        <xdr:cNvPr id="233" name="直線コネクタ 232"/>
        <xdr:cNvCxnSpPr/>
      </xdr:nvCxnSpPr>
      <xdr:spPr>
        <a:xfrm>
          <a:off x="4546600" y="17031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120384</xdr:rowOff>
    </xdr:from>
    <xdr:ext cx="599010" cy="259045"/>
    <xdr:sp macro="" textlink="">
      <xdr:nvSpPr>
        <xdr:cNvPr id="234" name="扶助費最大値テキスト"/>
        <xdr:cNvSpPr txBox="1"/>
      </xdr:nvSpPr>
      <xdr:spPr>
        <a:xfrm>
          <a:off x="4686300" y="15379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2257</xdr:rowOff>
    </xdr:from>
    <xdr:to>
      <xdr:col>24</xdr:col>
      <xdr:colOff>152400</xdr:colOff>
      <xdr:row>91</xdr:row>
      <xdr:rowOff>2257</xdr:rowOff>
    </xdr:to>
    <xdr:cxnSp macro="">
      <xdr:nvCxnSpPr>
        <xdr:cNvPr id="235" name="直線コネクタ 234"/>
        <xdr:cNvCxnSpPr/>
      </xdr:nvCxnSpPr>
      <xdr:spPr>
        <a:xfrm>
          <a:off x="4546600" y="15604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156975</xdr:rowOff>
    </xdr:from>
    <xdr:to>
      <xdr:col>24</xdr:col>
      <xdr:colOff>63500</xdr:colOff>
      <xdr:row>92</xdr:row>
      <xdr:rowOff>89909</xdr:rowOff>
    </xdr:to>
    <xdr:cxnSp macro="">
      <xdr:nvCxnSpPr>
        <xdr:cNvPr id="236" name="直線コネクタ 235"/>
        <xdr:cNvCxnSpPr/>
      </xdr:nvCxnSpPr>
      <xdr:spPr>
        <a:xfrm flipV="1">
          <a:off x="3797300" y="15758925"/>
          <a:ext cx="838200" cy="104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155207</xdr:rowOff>
    </xdr:from>
    <xdr:ext cx="599010" cy="259045"/>
    <xdr:sp macro="" textlink="">
      <xdr:nvSpPr>
        <xdr:cNvPr id="237" name="扶助費平均値テキスト"/>
        <xdr:cNvSpPr txBox="1"/>
      </xdr:nvSpPr>
      <xdr:spPr>
        <a:xfrm>
          <a:off x="4686300" y="164429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5330</xdr:rowOff>
    </xdr:from>
    <xdr:to>
      <xdr:col>24</xdr:col>
      <xdr:colOff>114300</xdr:colOff>
      <xdr:row>96</xdr:row>
      <xdr:rowOff>106930</xdr:rowOff>
    </xdr:to>
    <xdr:sp macro="" textlink="">
      <xdr:nvSpPr>
        <xdr:cNvPr id="238" name="フローチャート: 判断 237"/>
        <xdr:cNvSpPr/>
      </xdr:nvSpPr>
      <xdr:spPr>
        <a:xfrm>
          <a:off x="4584700" y="1646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140996</xdr:rowOff>
    </xdr:from>
    <xdr:to>
      <xdr:col>19</xdr:col>
      <xdr:colOff>177800</xdr:colOff>
      <xdr:row>92</xdr:row>
      <xdr:rowOff>89909</xdr:rowOff>
    </xdr:to>
    <xdr:cxnSp macro="">
      <xdr:nvCxnSpPr>
        <xdr:cNvPr id="239" name="直線コネクタ 238"/>
        <xdr:cNvCxnSpPr/>
      </xdr:nvCxnSpPr>
      <xdr:spPr>
        <a:xfrm>
          <a:off x="2908300" y="15742946"/>
          <a:ext cx="889000" cy="120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90805</xdr:rowOff>
    </xdr:from>
    <xdr:to>
      <xdr:col>20</xdr:col>
      <xdr:colOff>38100</xdr:colOff>
      <xdr:row>97</xdr:row>
      <xdr:rowOff>20955</xdr:rowOff>
    </xdr:to>
    <xdr:sp macro="" textlink="">
      <xdr:nvSpPr>
        <xdr:cNvPr id="240" name="フローチャート: 判断 239"/>
        <xdr:cNvSpPr/>
      </xdr:nvSpPr>
      <xdr:spPr>
        <a:xfrm>
          <a:off x="3746500" y="1655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12082</xdr:rowOff>
    </xdr:from>
    <xdr:ext cx="599010" cy="259045"/>
    <xdr:sp macro="" textlink="">
      <xdr:nvSpPr>
        <xdr:cNvPr id="241" name="テキスト ボックス 240"/>
        <xdr:cNvSpPr txBox="1"/>
      </xdr:nvSpPr>
      <xdr:spPr>
        <a:xfrm>
          <a:off x="3497795" y="16642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140996</xdr:rowOff>
    </xdr:from>
    <xdr:to>
      <xdr:col>15</xdr:col>
      <xdr:colOff>50800</xdr:colOff>
      <xdr:row>93</xdr:row>
      <xdr:rowOff>126061</xdr:rowOff>
    </xdr:to>
    <xdr:cxnSp macro="">
      <xdr:nvCxnSpPr>
        <xdr:cNvPr id="242" name="直線コネクタ 241"/>
        <xdr:cNvCxnSpPr/>
      </xdr:nvCxnSpPr>
      <xdr:spPr>
        <a:xfrm flipV="1">
          <a:off x="2019300" y="15742946"/>
          <a:ext cx="889000" cy="327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153550</xdr:rowOff>
    </xdr:from>
    <xdr:to>
      <xdr:col>15</xdr:col>
      <xdr:colOff>101600</xdr:colOff>
      <xdr:row>96</xdr:row>
      <xdr:rowOff>83700</xdr:rowOff>
    </xdr:to>
    <xdr:sp macro="" textlink="">
      <xdr:nvSpPr>
        <xdr:cNvPr id="243" name="フローチャート: 判断 242"/>
        <xdr:cNvSpPr/>
      </xdr:nvSpPr>
      <xdr:spPr>
        <a:xfrm>
          <a:off x="2857500" y="1644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74827</xdr:rowOff>
    </xdr:from>
    <xdr:ext cx="599010" cy="259045"/>
    <xdr:sp macro="" textlink="">
      <xdr:nvSpPr>
        <xdr:cNvPr id="244" name="テキスト ボックス 243"/>
        <xdr:cNvSpPr txBox="1"/>
      </xdr:nvSpPr>
      <xdr:spPr>
        <a:xfrm>
          <a:off x="2608795" y="16534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126061</xdr:rowOff>
    </xdr:from>
    <xdr:to>
      <xdr:col>10</xdr:col>
      <xdr:colOff>114300</xdr:colOff>
      <xdr:row>93</xdr:row>
      <xdr:rowOff>137283</xdr:rowOff>
    </xdr:to>
    <xdr:cxnSp macro="">
      <xdr:nvCxnSpPr>
        <xdr:cNvPr id="245" name="直線コネクタ 244"/>
        <xdr:cNvCxnSpPr/>
      </xdr:nvCxnSpPr>
      <xdr:spPr>
        <a:xfrm flipV="1">
          <a:off x="1130300" y="16070911"/>
          <a:ext cx="889000" cy="11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85939</xdr:rowOff>
    </xdr:from>
    <xdr:to>
      <xdr:col>10</xdr:col>
      <xdr:colOff>165100</xdr:colOff>
      <xdr:row>98</xdr:row>
      <xdr:rowOff>16089</xdr:rowOff>
    </xdr:to>
    <xdr:sp macro="" textlink="">
      <xdr:nvSpPr>
        <xdr:cNvPr id="246" name="フローチャート: 判断 245"/>
        <xdr:cNvSpPr/>
      </xdr:nvSpPr>
      <xdr:spPr>
        <a:xfrm>
          <a:off x="1968500" y="1671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7216</xdr:rowOff>
    </xdr:from>
    <xdr:ext cx="599010" cy="259045"/>
    <xdr:sp macro="" textlink="">
      <xdr:nvSpPr>
        <xdr:cNvPr id="247" name="テキスト ボックス 246"/>
        <xdr:cNvSpPr txBox="1"/>
      </xdr:nvSpPr>
      <xdr:spPr>
        <a:xfrm>
          <a:off x="1719795" y="16809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131899</xdr:rowOff>
    </xdr:from>
    <xdr:to>
      <xdr:col>6</xdr:col>
      <xdr:colOff>38100</xdr:colOff>
      <xdr:row>98</xdr:row>
      <xdr:rowOff>62049</xdr:rowOff>
    </xdr:to>
    <xdr:sp macro="" textlink="">
      <xdr:nvSpPr>
        <xdr:cNvPr id="248" name="フローチャート: 判断 247"/>
        <xdr:cNvSpPr/>
      </xdr:nvSpPr>
      <xdr:spPr>
        <a:xfrm>
          <a:off x="1079500" y="1676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53176</xdr:rowOff>
    </xdr:from>
    <xdr:ext cx="599010" cy="259045"/>
    <xdr:sp macro="" textlink="">
      <xdr:nvSpPr>
        <xdr:cNvPr id="249" name="テキスト ボックス 248"/>
        <xdr:cNvSpPr txBox="1"/>
      </xdr:nvSpPr>
      <xdr:spPr>
        <a:xfrm>
          <a:off x="830795" y="16855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106175</xdr:rowOff>
    </xdr:from>
    <xdr:to>
      <xdr:col>24</xdr:col>
      <xdr:colOff>114300</xdr:colOff>
      <xdr:row>92</xdr:row>
      <xdr:rowOff>36325</xdr:rowOff>
    </xdr:to>
    <xdr:sp macro="" textlink="">
      <xdr:nvSpPr>
        <xdr:cNvPr id="255" name="楕円 254"/>
        <xdr:cNvSpPr/>
      </xdr:nvSpPr>
      <xdr:spPr>
        <a:xfrm>
          <a:off x="4584700" y="1570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129052</xdr:rowOff>
    </xdr:from>
    <xdr:ext cx="599010" cy="259045"/>
    <xdr:sp macro="" textlink="">
      <xdr:nvSpPr>
        <xdr:cNvPr id="256" name="扶助費該当値テキスト"/>
        <xdr:cNvSpPr txBox="1"/>
      </xdr:nvSpPr>
      <xdr:spPr>
        <a:xfrm>
          <a:off x="4686300" y="15559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39109</xdr:rowOff>
    </xdr:from>
    <xdr:to>
      <xdr:col>20</xdr:col>
      <xdr:colOff>38100</xdr:colOff>
      <xdr:row>92</xdr:row>
      <xdr:rowOff>140709</xdr:rowOff>
    </xdr:to>
    <xdr:sp macro="" textlink="">
      <xdr:nvSpPr>
        <xdr:cNvPr id="257" name="楕円 256"/>
        <xdr:cNvSpPr/>
      </xdr:nvSpPr>
      <xdr:spPr>
        <a:xfrm>
          <a:off x="3746500" y="15812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157236</xdr:rowOff>
    </xdr:from>
    <xdr:ext cx="599010" cy="259045"/>
    <xdr:sp macro="" textlink="">
      <xdr:nvSpPr>
        <xdr:cNvPr id="258" name="テキスト ボックス 257"/>
        <xdr:cNvSpPr txBox="1"/>
      </xdr:nvSpPr>
      <xdr:spPr>
        <a:xfrm>
          <a:off x="3497795" y="15587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90196</xdr:rowOff>
    </xdr:from>
    <xdr:to>
      <xdr:col>15</xdr:col>
      <xdr:colOff>101600</xdr:colOff>
      <xdr:row>92</xdr:row>
      <xdr:rowOff>20346</xdr:rowOff>
    </xdr:to>
    <xdr:sp macro="" textlink="">
      <xdr:nvSpPr>
        <xdr:cNvPr id="259" name="楕円 258"/>
        <xdr:cNvSpPr/>
      </xdr:nvSpPr>
      <xdr:spPr>
        <a:xfrm>
          <a:off x="2857500" y="15692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90</xdr:row>
      <xdr:rowOff>36873</xdr:rowOff>
    </xdr:from>
    <xdr:ext cx="599010" cy="259045"/>
    <xdr:sp macro="" textlink="">
      <xdr:nvSpPr>
        <xdr:cNvPr id="260" name="テキスト ボックス 259"/>
        <xdr:cNvSpPr txBox="1"/>
      </xdr:nvSpPr>
      <xdr:spPr>
        <a:xfrm>
          <a:off x="2608795" y="15467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75261</xdr:rowOff>
    </xdr:from>
    <xdr:to>
      <xdr:col>10</xdr:col>
      <xdr:colOff>165100</xdr:colOff>
      <xdr:row>94</xdr:row>
      <xdr:rowOff>5411</xdr:rowOff>
    </xdr:to>
    <xdr:sp macro="" textlink="">
      <xdr:nvSpPr>
        <xdr:cNvPr id="261" name="楕円 260"/>
        <xdr:cNvSpPr/>
      </xdr:nvSpPr>
      <xdr:spPr>
        <a:xfrm>
          <a:off x="1968500" y="16020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21938</xdr:rowOff>
    </xdr:from>
    <xdr:ext cx="599010" cy="259045"/>
    <xdr:sp macro="" textlink="">
      <xdr:nvSpPr>
        <xdr:cNvPr id="262" name="テキスト ボックス 261"/>
        <xdr:cNvSpPr txBox="1"/>
      </xdr:nvSpPr>
      <xdr:spPr>
        <a:xfrm>
          <a:off x="1719795" y="15795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86483</xdr:rowOff>
    </xdr:from>
    <xdr:to>
      <xdr:col>6</xdr:col>
      <xdr:colOff>38100</xdr:colOff>
      <xdr:row>94</xdr:row>
      <xdr:rowOff>16633</xdr:rowOff>
    </xdr:to>
    <xdr:sp macro="" textlink="">
      <xdr:nvSpPr>
        <xdr:cNvPr id="263" name="楕円 262"/>
        <xdr:cNvSpPr/>
      </xdr:nvSpPr>
      <xdr:spPr>
        <a:xfrm>
          <a:off x="1079500" y="16031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33160</xdr:rowOff>
    </xdr:from>
    <xdr:ext cx="599010" cy="259045"/>
    <xdr:sp macro="" textlink="">
      <xdr:nvSpPr>
        <xdr:cNvPr id="264" name="テキスト ボックス 263"/>
        <xdr:cNvSpPr txBox="1"/>
      </xdr:nvSpPr>
      <xdr:spPr>
        <a:xfrm>
          <a:off x="830795" y="15806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8" name="テキスト ボックス 277"/>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0" name="テキスト ボックス 279"/>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2" name="テキスト ボックス 281"/>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4" name="テキスト ボックス 283"/>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6" name="テキスト ボックス 285"/>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36242</xdr:rowOff>
    </xdr:from>
    <xdr:to>
      <xdr:col>54</xdr:col>
      <xdr:colOff>189865</xdr:colOff>
      <xdr:row>38</xdr:row>
      <xdr:rowOff>46910</xdr:rowOff>
    </xdr:to>
    <xdr:cxnSp macro="">
      <xdr:nvCxnSpPr>
        <xdr:cNvPr id="290" name="直線コネクタ 289"/>
        <xdr:cNvCxnSpPr/>
      </xdr:nvCxnSpPr>
      <xdr:spPr>
        <a:xfrm flipV="1">
          <a:off x="10475595" y="5865542"/>
          <a:ext cx="1270" cy="696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50737</xdr:rowOff>
    </xdr:from>
    <xdr:ext cx="534377" cy="259045"/>
    <xdr:sp macro="" textlink="">
      <xdr:nvSpPr>
        <xdr:cNvPr id="291" name="補助費等最小値テキスト"/>
        <xdr:cNvSpPr txBox="1"/>
      </xdr:nvSpPr>
      <xdr:spPr>
        <a:xfrm>
          <a:off x="10528300" y="6565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46910</xdr:rowOff>
    </xdr:from>
    <xdr:to>
      <xdr:col>55</xdr:col>
      <xdr:colOff>88900</xdr:colOff>
      <xdr:row>38</xdr:row>
      <xdr:rowOff>46910</xdr:rowOff>
    </xdr:to>
    <xdr:cxnSp macro="">
      <xdr:nvCxnSpPr>
        <xdr:cNvPr id="292" name="直線コネクタ 291"/>
        <xdr:cNvCxnSpPr/>
      </xdr:nvCxnSpPr>
      <xdr:spPr>
        <a:xfrm>
          <a:off x="10388600" y="6562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154369</xdr:rowOff>
    </xdr:from>
    <xdr:ext cx="534377" cy="259045"/>
    <xdr:sp macro="" textlink="">
      <xdr:nvSpPr>
        <xdr:cNvPr id="293" name="補助費等最大値テキスト"/>
        <xdr:cNvSpPr txBox="1"/>
      </xdr:nvSpPr>
      <xdr:spPr>
        <a:xfrm>
          <a:off x="10528300" y="5640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36242</xdr:rowOff>
    </xdr:from>
    <xdr:to>
      <xdr:col>55</xdr:col>
      <xdr:colOff>88900</xdr:colOff>
      <xdr:row>34</xdr:row>
      <xdr:rowOff>36242</xdr:rowOff>
    </xdr:to>
    <xdr:cxnSp macro="">
      <xdr:nvCxnSpPr>
        <xdr:cNvPr id="294" name="直線コネクタ 293"/>
        <xdr:cNvCxnSpPr/>
      </xdr:nvCxnSpPr>
      <xdr:spPr>
        <a:xfrm>
          <a:off x="10388600" y="5865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39932</xdr:rowOff>
    </xdr:from>
    <xdr:to>
      <xdr:col>55</xdr:col>
      <xdr:colOff>0</xdr:colOff>
      <xdr:row>37</xdr:row>
      <xdr:rowOff>83377</xdr:rowOff>
    </xdr:to>
    <xdr:cxnSp macro="">
      <xdr:nvCxnSpPr>
        <xdr:cNvPr id="295" name="直線コネクタ 294"/>
        <xdr:cNvCxnSpPr/>
      </xdr:nvCxnSpPr>
      <xdr:spPr>
        <a:xfrm flipV="1">
          <a:off x="9639300" y="6383582"/>
          <a:ext cx="838200" cy="43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161372</xdr:rowOff>
    </xdr:from>
    <xdr:ext cx="534377" cy="259045"/>
    <xdr:sp macro="" textlink="">
      <xdr:nvSpPr>
        <xdr:cNvPr id="296" name="補助費等平均値テキスト"/>
        <xdr:cNvSpPr txBox="1"/>
      </xdr:nvSpPr>
      <xdr:spPr>
        <a:xfrm>
          <a:off x="10528300" y="61621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138495</xdr:rowOff>
    </xdr:from>
    <xdr:to>
      <xdr:col>55</xdr:col>
      <xdr:colOff>50800</xdr:colOff>
      <xdr:row>37</xdr:row>
      <xdr:rowOff>68645</xdr:rowOff>
    </xdr:to>
    <xdr:sp macro="" textlink="">
      <xdr:nvSpPr>
        <xdr:cNvPr id="297" name="フローチャート: 判断 296"/>
        <xdr:cNvSpPr/>
      </xdr:nvSpPr>
      <xdr:spPr>
        <a:xfrm>
          <a:off x="10426700" y="631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167720</xdr:rowOff>
    </xdr:from>
    <xdr:to>
      <xdr:col>50</xdr:col>
      <xdr:colOff>114300</xdr:colOff>
      <xdr:row>37</xdr:row>
      <xdr:rowOff>83377</xdr:rowOff>
    </xdr:to>
    <xdr:cxnSp macro="">
      <xdr:nvCxnSpPr>
        <xdr:cNvPr id="298" name="直線コネクタ 297"/>
        <xdr:cNvCxnSpPr/>
      </xdr:nvCxnSpPr>
      <xdr:spPr>
        <a:xfrm>
          <a:off x="8750300" y="6168470"/>
          <a:ext cx="889000" cy="258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98686</xdr:rowOff>
    </xdr:from>
    <xdr:to>
      <xdr:col>50</xdr:col>
      <xdr:colOff>165100</xdr:colOff>
      <xdr:row>37</xdr:row>
      <xdr:rowOff>28836</xdr:rowOff>
    </xdr:to>
    <xdr:sp macro="" textlink="">
      <xdr:nvSpPr>
        <xdr:cNvPr id="299" name="フローチャート: 判断 298"/>
        <xdr:cNvSpPr/>
      </xdr:nvSpPr>
      <xdr:spPr>
        <a:xfrm>
          <a:off x="9588500" y="627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45363</xdr:rowOff>
    </xdr:from>
    <xdr:ext cx="534377" cy="259045"/>
    <xdr:sp macro="" textlink="">
      <xdr:nvSpPr>
        <xdr:cNvPr id="300" name="テキスト ボックス 299"/>
        <xdr:cNvSpPr txBox="1"/>
      </xdr:nvSpPr>
      <xdr:spPr>
        <a:xfrm>
          <a:off x="9372111" y="6046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113367</xdr:rowOff>
    </xdr:from>
    <xdr:to>
      <xdr:col>45</xdr:col>
      <xdr:colOff>177800</xdr:colOff>
      <xdr:row>35</xdr:row>
      <xdr:rowOff>167720</xdr:rowOff>
    </xdr:to>
    <xdr:cxnSp macro="">
      <xdr:nvCxnSpPr>
        <xdr:cNvPr id="301" name="直線コネクタ 300"/>
        <xdr:cNvCxnSpPr/>
      </xdr:nvCxnSpPr>
      <xdr:spPr>
        <a:xfrm>
          <a:off x="7861300" y="5256867"/>
          <a:ext cx="889000" cy="911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137853</xdr:rowOff>
    </xdr:from>
    <xdr:to>
      <xdr:col>46</xdr:col>
      <xdr:colOff>38100</xdr:colOff>
      <xdr:row>37</xdr:row>
      <xdr:rowOff>68003</xdr:rowOff>
    </xdr:to>
    <xdr:sp macro="" textlink="">
      <xdr:nvSpPr>
        <xdr:cNvPr id="302" name="フローチャート: 判断 301"/>
        <xdr:cNvSpPr/>
      </xdr:nvSpPr>
      <xdr:spPr>
        <a:xfrm>
          <a:off x="8699500" y="631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59130</xdr:rowOff>
    </xdr:from>
    <xdr:ext cx="534377" cy="259045"/>
    <xdr:sp macro="" textlink="">
      <xdr:nvSpPr>
        <xdr:cNvPr id="303" name="テキスト ボックス 302"/>
        <xdr:cNvSpPr txBox="1"/>
      </xdr:nvSpPr>
      <xdr:spPr>
        <a:xfrm>
          <a:off x="8483111" y="6402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113367</xdr:rowOff>
    </xdr:from>
    <xdr:to>
      <xdr:col>41</xdr:col>
      <xdr:colOff>50800</xdr:colOff>
      <xdr:row>37</xdr:row>
      <xdr:rowOff>165096</xdr:rowOff>
    </xdr:to>
    <xdr:cxnSp macro="">
      <xdr:nvCxnSpPr>
        <xdr:cNvPr id="304" name="直線コネクタ 303"/>
        <xdr:cNvCxnSpPr/>
      </xdr:nvCxnSpPr>
      <xdr:spPr>
        <a:xfrm flipV="1">
          <a:off x="6972300" y="5256867"/>
          <a:ext cx="889000" cy="1251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81062</xdr:rowOff>
    </xdr:from>
    <xdr:to>
      <xdr:col>41</xdr:col>
      <xdr:colOff>101600</xdr:colOff>
      <xdr:row>31</xdr:row>
      <xdr:rowOff>11212</xdr:rowOff>
    </xdr:to>
    <xdr:sp macro="" textlink="">
      <xdr:nvSpPr>
        <xdr:cNvPr id="305" name="フローチャート: 判断 304"/>
        <xdr:cNvSpPr/>
      </xdr:nvSpPr>
      <xdr:spPr>
        <a:xfrm>
          <a:off x="7810500" y="5224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2339</xdr:rowOff>
    </xdr:from>
    <xdr:ext cx="599010" cy="259045"/>
    <xdr:sp macro="" textlink="">
      <xdr:nvSpPr>
        <xdr:cNvPr id="306" name="テキスト ボックス 305"/>
        <xdr:cNvSpPr txBox="1"/>
      </xdr:nvSpPr>
      <xdr:spPr>
        <a:xfrm>
          <a:off x="7561795" y="5317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47948</xdr:rowOff>
    </xdr:from>
    <xdr:to>
      <xdr:col>36</xdr:col>
      <xdr:colOff>165100</xdr:colOff>
      <xdr:row>37</xdr:row>
      <xdr:rowOff>149548</xdr:rowOff>
    </xdr:to>
    <xdr:sp macro="" textlink="">
      <xdr:nvSpPr>
        <xdr:cNvPr id="307" name="フローチャート: 判断 306"/>
        <xdr:cNvSpPr/>
      </xdr:nvSpPr>
      <xdr:spPr>
        <a:xfrm>
          <a:off x="6921500" y="639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166075</xdr:rowOff>
    </xdr:from>
    <xdr:ext cx="534377" cy="259045"/>
    <xdr:sp macro="" textlink="">
      <xdr:nvSpPr>
        <xdr:cNvPr id="308" name="テキスト ボックス 307"/>
        <xdr:cNvSpPr txBox="1"/>
      </xdr:nvSpPr>
      <xdr:spPr>
        <a:xfrm>
          <a:off x="6705111" y="6166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160582</xdr:rowOff>
    </xdr:from>
    <xdr:to>
      <xdr:col>55</xdr:col>
      <xdr:colOff>50800</xdr:colOff>
      <xdr:row>37</xdr:row>
      <xdr:rowOff>90732</xdr:rowOff>
    </xdr:to>
    <xdr:sp macro="" textlink="">
      <xdr:nvSpPr>
        <xdr:cNvPr id="314" name="楕円 313"/>
        <xdr:cNvSpPr/>
      </xdr:nvSpPr>
      <xdr:spPr>
        <a:xfrm>
          <a:off x="10426700" y="6332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139009</xdr:rowOff>
    </xdr:from>
    <xdr:ext cx="534377" cy="259045"/>
    <xdr:sp macro="" textlink="">
      <xdr:nvSpPr>
        <xdr:cNvPr id="315" name="補助費等該当値テキスト"/>
        <xdr:cNvSpPr txBox="1"/>
      </xdr:nvSpPr>
      <xdr:spPr>
        <a:xfrm>
          <a:off x="10528300" y="6311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32577</xdr:rowOff>
    </xdr:from>
    <xdr:to>
      <xdr:col>50</xdr:col>
      <xdr:colOff>165100</xdr:colOff>
      <xdr:row>37</xdr:row>
      <xdr:rowOff>134177</xdr:rowOff>
    </xdr:to>
    <xdr:sp macro="" textlink="">
      <xdr:nvSpPr>
        <xdr:cNvPr id="316" name="楕円 315"/>
        <xdr:cNvSpPr/>
      </xdr:nvSpPr>
      <xdr:spPr>
        <a:xfrm>
          <a:off x="9588500" y="6376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125304</xdr:rowOff>
    </xdr:from>
    <xdr:ext cx="534377" cy="259045"/>
    <xdr:sp macro="" textlink="">
      <xdr:nvSpPr>
        <xdr:cNvPr id="317" name="テキスト ボックス 316"/>
        <xdr:cNvSpPr txBox="1"/>
      </xdr:nvSpPr>
      <xdr:spPr>
        <a:xfrm>
          <a:off x="9372111" y="6468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116920</xdr:rowOff>
    </xdr:from>
    <xdr:to>
      <xdr:col>46</xdr:col>
      <xdr:colOff>38100</xdr:colOff>
      <xdr:row>36</xdr:row>
      <xdr:rowOff>47070</xdr:rowOff>
    </xdr:to>
    <xdr:sp macro="" textlink="">
      <xdr:nvSpPr>
        <xdr:cNvPr id="318" name="楕円 317"/>
        <xdr:cNvSpPr/>
      </xdr:nvSpPr>
      <xdr:spPr>
        <a:xfrm>
          <a:off x="8699500" y="611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63597</xdr:rowOff>
    </xdr:from>
    <xdr:ext cx="534377" cy="259045"/>
    <xdr:sp macro="" textlink="">
      <xdr:nvSpPr>
        <xdr:cNvPr id="319" name="テキスト ボックス 318"/>
        <xdr:cNvSpPr txBox="1"/>
      </xdr:nvSpPr>
      <xdr:spPr>
        <a:xfrm>
          <a:off x="8483111" y="5892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62567</xdr:rowOff>
    </xdr:from>
    <xdr:to>
      <xdr:col>41</xdr:col>
      <xdr:colOff>101600</xdr:colOff>
      <xdr:row>30</xdr:row>
      <xdr:rowOff>164167</xdr:rowOff>
    </xdr:to>
    <xdr:sp macro="" textlink="">
      <xdr:nvSpPr>
        <xdr:cNvPr id="320" name="楕円 319"/>
        <xdr:cNvSpPr/>
      </xdr:nvSpPr>
      <xdr:spPr>
        <a:xfrm>
          <a:off x="7810500" y="5206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9244</xdr:rowOff>
    </xdr:from>
    <xdr:ext cx="599010" cy="259045"/>
    <xdr:sp macro="" textlink="">
      <xdr:nvSpPr>
        <xdr:cNvPr id="321" name="テキスト ボックス 320"/>
        <xdr:cNvSpPr txBox="1"/>
      </xdr:nvSpPr>
      <xdr:spPr>
        <a:xfrm>
          <a:off x="7561795" y="4981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114297</xdr:rowOff>
    </xdr:from>
    <xdr:to>
      <xdr:col>36</xdr:col>
      <xdr:colOff>165100</xdr:colOff>
      <xdr:row>38</xdr:row>
      <xdr:rowOff>44447</xdr:rowOff>
    </xdr:to>
    <xdr:sp macro="" textlink="">
      <xdr:nvSpPr>
        <xdr:cNvPr id="322" name="楕円 321"/>
        <xdr:cNvSpPr/>
      </xdr:nvSpPr>
      <xdr:spPr>
        <a:xfrm>
          <a:off x="6921500" y="6457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35573</xdr:rowOff>
    </xdr:from>
    <xdr:ext cx="534377" cy="259045"/>
    <xdr:sp macro="" textlink="">
      <xdr:nvSpPr>
        <xdr:cNvPr id="323" name="テキスト ボックス 322"/>
        <xdr:cNvSpPr txBox="1"/>
      </xdr:nvSpPr>
      <xdr:spPr>
        <a:xfrm>
          <a:off x="6705111" y="6550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4" name="テキスト ボックス 333"/>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5" name="直線コネクタ 334"/>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6" name="テキスト ボックス 335"/>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7" name="直線コネクタ 336"/>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8" name="テキスト ボックス 337"/>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9" name="直線コネクタ 338"/>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0" name="テキスト ボックス 339"/>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1" name="直線コネクタ 340"/>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2" name="テキスト ボックス 341"/>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3" name="直線コネクタ 342"/>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4" name="テキスト ボックス 343"/>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5" name="直線コネクタ 344"/>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6" name="テキスト ボックス 345"/>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75725</xdr:rowOff>
    </xdr:from>
    <xdr:to>
      <xdr:col>54</xdr:col>
      <xdr:colOff>189865</xdr:colOff>
      <xdr:row>59</xdr:row>
      <xdr:rowOff>69814</xdr:rowOff>
    </xdr:to>
    <xdr:cxnSp macro="">
      <xdr:nvCxnSpPr>
        <xdr:cNvPr id="350" name="直線コネクタ 349"/>
        <xdr:cNvCxnSpPr/>
      </xdr:nvCxnSpPr>
      <xdr:spPr>
        <a:xfrm flipV="1">
          <a:off x="10475595" y="8648225"/>
          <a:ext cx="1270" cy="1537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73641</xdr:rowOff>
    </xdr:from>
    <xdr:ext cx="534377" cy="259045"/>
    <xdr:sp macro="" textlink="">
      <xdr:nvSpPr>
        <xdr:cNvPr id="351" name="普通建設事業費最小値テキスト"/>
        <xdr:cNvSpPr txBox="1"/>
      </xdr:nvSpPr>
      <xdr:spPr>
        <a:xfrm>
          <a:off x="10528300" y="10189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69814</xdr:rowOff>
    </xdr:from>
    <xdr:to>
      <xdr:col>55</xdr:col>
      <xdr:colOff>88900</xdr:colOff>
      <xdr:row>59</xdr:row>
      <xdr:rowOff>69814</xdr:rowOff>
    </xdr:to>
    <xdr:cxnSp macro="">
      <xdr:nvCxnSpPr>
        <xdr:cNvPr id="352" name="直線コネクタ 351"/>
        <xdr:cNvCxnSpPr/>
      </xdr:nvCxnSpPr>
      <xdr:spPr>
        <a:xfrm>
          <a:off x="10388600" y="10185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22402</xdr:rowOff>
    </xdr:from>
    <xdr:ext cx="599010" cy="259045"/>
    <xdr:sp macro="" textlink="">
      <xdr:nvSpPr>
        <xdr:cNvPr id="353" name="普通建設事業費最大値テキスト"/>
        <xdr:cNvSpPr txBox="1"/>
      </xdr:nvSpPr>
      <xdr:spPr>
        <a:xfrm>
          <a:off x="10528300" y="8423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75725</xdr:rowOff>
    </xdr:from>
    <xdr:to>
      <xdr:col>55</xdr:col>
      <xdr:colOff>88900</xdr:colOff>
      <xdr:row>50</xdr:row>
      <xdr:rowOff>75725</xdr:rowOff>
    </xdr:to>
    <xdr:cxnSp macro="">
      <xdr:nvCxnSpPr>
        <xdr:cNvPr id="354" name="直線コネクタ 353"/>
        <xdr:cNvCxnSpPr/>
      </xdr:nvCxnSpPr>
      <xdr:spPr>
        <a:xfrm>
          <a:off x="10388600" y="8648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8272</xdr:rowOff>
    </xdr:from>
    <xdr:to>
      <xdr:col>55</xdr:col>
      <xdr:colOff>0</xdr:colOff>
      <xdr:row>55</xdr:row>
      <xdr:rowOff>71283</xdr:rowOff>
    </xdr:to>
    <xdr:cxnSp macro="">
      <xdr:nvCxnSpPr>
        <xdr:cNvPr id="355" name="直線コネクタ 354"/>
        <xdr:cNvCxnSpPr/>
      </xdr:nvCxnSpPr>
      <xdr:spPr>
        <a:xfrm>
          <a:off x="9639300" y="9266572"/>
          <a:ext cx="838200" cy="234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77336</xdr:rowOff>
    </xdr:from>
    <xdr:ext cx="534377" cy="259045"/>
    <xdr:sp macro="" textlink="">
      <xdr:nvSpPr>
        <xdr:cNvPr id="356" name="普通建設事業費平均値テキスト"/>
        <xdr:cNvSpPr txBox="1"/>
      </xdr:nvSpPr>
      <xdr:spPr>
        <a:xfrm>
          <a:off x="10528300" y="96785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98909</xdr:rowOff>
    </xdr:from>
    <xdr:to>
      <xdr:col>55</xdr:col>
      <xdr:colOff>50800</xdr:colOff>
      <xdr:row>57</xdr:row>
      <xdr:rowOff>29059</xdr:rowOff>
    </xdr:to>
    <xdr:sp macro="" textlink="">
      <xdr:nvSpPr>
        <xdr:cNvPr id="357" name="フローチャート: 判断 356"/>
        <xdr:cNvSpPr/>
      </xdr:nvSpPr>
      <xdr:spPr>
        <a:xfrm>
          <a:off x="10426700" y="9700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70663</xdr:rowOff>
    </xdr:from>
    <xdr:to>
      <xdr:col>50</xdr:col>
      <xdr:colOff>114300</xdr:colOff>
      <xdr:row>54</xdr:row>
      <xdr:rowOff>8272</xdr:rowOff>
    </xdr:to>
    <xdr:cxnSp macro="">
      <xdr:nvCxnSpPr>
        <xdr:cNvPr id="358" name="直線コネクタ 357"/>
        <xdr:cNvCxnSpPr/>
      </xdr:nvCxnSpPr>
      <xdr:spPr>
        <a:xfrm>
          <a:off x="8750300" y="8986063"/>
          <a:ext cx="889000" cy="280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114274</xdr:rowOff>
    </xdr:from>
    <xdr:to>
      <xdr:col>50</xdr:col>
      <xdr:colOff>165100</xdr:colOff>
      <xdr:row>57</xdr:row>
      <xdr:rowOff>44424</xdr:rowOff>
    </xdr:to>
    <xdr:sp macro="" textlink="">
      <xdr:nvSpPr>
        <xdr:cNvPr id="359" name="フローチャート: 判断 358"/>
        <xdr:cNvSpPr/>
      </xdr:nvSpPr>
      <xdr:spPr>
        <a:xfrm>
          <a:off x="9588500" y="971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35551</xdr:rowOff>
    </xdr:from>
    <xdr:ext cx="534377" cy="259045"/>
    <xdr:sp macro="" textlink="">
      <xdr:nvSpPr>
        <xdr:cNvPr id="360" name="テキスト ボックス 359"/>
        <xdr:cNvSpPr txBox="1"/>
      </xdr:nvSpPr>
      <xdr:spPr>
        <a:xfrm>
          <a:off x="9372111" y="9808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70663</xdr:rowOff>
    </xdr:from>
    <xdr:to>
      <xdr:col>45</xdr:col>
      <xdr:colOff>177800</xdr:colOff>
      <xdr:row>52</xdr:row>
      <xdr:rowOff>127747</xdr:rowOff>
    </xdr:to>
    <xdr:cxnSp macro="">
      <xdr:nvCxnSpPr>
        <xdr:cNvPr id="361" name="直線コネクタ 360"/>
        <xdr:cNvCxnSpPr/>
      </xdr:nvCxnSpPr>
      <xdr:spPr>
        <a:xfrm flipV="1">
          <a:off x="7861300" y="8986063"/>
          <a:ext cx="889000" cy="57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103514</xdr:rowOff>
    </xdr:from>
    <xdr:to>
      <xdr:col>46</xdr:col>
      <xdr:colOff>38100</xdr:colOff>
      <xdr:row>57</xdr:row>
      <xdr:rowOff>33664</xdr:rowOff>
    </xdr:to>
    <xdr:sp macro="" textlink="">
      <xdr:nvSpPr>
        <xdr:cNvPr id="362" name="フローチャート: 判断 361"/>
        <xdr:cNvSpPr/>
      </xdr:nvSpPr>
      <xdr:spPr>
        <a:xfrm>
          <a:off x="8699500" y="9704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24791</xdr:rowOff>
    </xdr:from>
    <xdr:ext cx="534377" cy="259045"/>
    <xdr:sp macro="" textlink="">
      <xdr:nvSpPr>
        <xdr:cNvPr id="363" name="テキスト ボックス 362"/>
        <xdr:cNvSpPr txBox="1"/>
      </xdr:nvSpPr>
      <xdr:spPr>
        <a:xfrm>
          <a:off x="8483111" y="9797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127747</xdr:rowOff>
    </xdr:from>
    <xdr:to>
      <xdr:col>41</xdr:col>
      <xdr:colOff>50800</xdr:colOff>
      <xdr:row>54</xdr:row>
      <xdr:rowOff>29172</xdr:rowOff>
    </xdr:to>
    <xdr:cxnSp macro="">
      <xdr:nvCxnSpPr>
        <xdr:cNvPr id="364" name="直線コネクタ 363"/>
        <xdr:cNvCxnSpPr/>
      </xdr:nvCxnSpPr>
      <xdr:spPr>
        <a:xfrm flipV="1">
          <a:off x="6972300" y="9043147"/>
          <a:ext cx="889000" cy="244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36795</xdr:rowOff>
    </xdr:from>
    <xdr:to>
      <xdr:col>41</xdr:col>
      <xdr:colOff>101600</xdr:colOff>
      <xdr:row>56</xdr:row>
      <xdr:rowOff>138395</xdr:rowOff>
    </xdr:to>
    <xdr:sp macro="" textlink="">
      <xdr:nvSpPr>
        <xdr:cNvPr id="365" name="フローチャート: 判断 364"/>
        <xdr:cNvSpPr/>
      </xdr:nvSpPr>
      <xdr:spPr>
        <a:xfrm>
          <a:off x="7810500" y="9637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129522</xdr:rowOff>
    </xdr:from>
    <xdr:ext cx="534377" cy="259045"/>
    <xdr:sp macro="" textlink="">
      <xdr:nvSpPr>
        <xdr:cNvPr id="366" name="テキスト ボックス 365"/>
        <xdr:cNvSpPr txBox="1"/>
      </xdr:nvSpPr>
      <xdr:spPr>
        <a:xfrm>
          <a:off x="7594111" y="9730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42380</xdr:rowOff>
    </xdr:from>
    <xdr:to>
      <xdr:col>36</xdr:col>
      <xdr:colOff>165100</xdr:colOff>
      <xdr:row>56</xdr:row>
      <xdr:rowOff>143980</xdr:rowOff>
    </xdr:to>
    <xdr:sp macro="" textlink="">
      <xdr:nvSpPr>
        <xdr:cNvPr id="367" name="フローチャート: 判断 366"/>
        <xdr:cNvSpPr/>
      </xdr:nvSpPr>
      <xdr:spPr>
        <a:xfrm>
          <a:off x="6921500" y="964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135107</xdr:rowOff>
    </xdr:from>
    <xdr:ext cx="534377" cy="259045"/>
    <xdr:sp macro="" textlink="">
      <xdr:nvSpPr>
        <xdr:cNvPr id="368" name="テキスト ボックス 367"/>
        <xdr:cNvSpPr txBox="1"/>
      </xdr:nvSpPr>
      <xdr:spPr>
        <a:xfrm>
          <a:off x="6705111" y="973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20483</xdr:rowOff>
    </xdr:from>
    <xdr:to>
      <xdr:col>55</xdr:col>
      <xdr:colOff>50800</xdr:colOff>
      <xdr:row>55</xdr:row>
      <xdr:rowOff>122083</xdr:rowOff>
    </xdr:to>
    <xdr:sp macro="" textlink="">
      <xdr:nvSpPr>
        <xdr:cNvPr id="374" name="楕円 373"/>
        <xdr:cNvSpPr/>
      </xdr:nvSpPr>
      <xdr:spPr>
        <a:xfrm>
          <a:off x="10426700" y="9450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43360</xdr:rowOff>
    </xdr:from>
    <xdr:ext cx="534377" cy="259045"/>
    <xdr:sp macro="" textlink="">
      <xdr:nvSpPr>
        <xdr:cNvPr id="375" name="普通建設事業費該当値テキスト"/>
        <xdr:cNvSpPr txBox="1"/>
      </xdr:nvSpPr>
      <xdr:spPr>
        <a:xfrm>
          <a:off x="10528300" y="9301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128922</xdr:rowOff>
    </xdr:from>
    <xdr:to>
      <xdr:col>50</xdr:col>
      <xdr:colOff>165100</xdr:colOff>
      <xdr:row>54</xdr:row>
      <xdr:rowOff>59072</xdr:rowOff>
    </xdr:to>
    <xdr:sp macro="" textlink="">
      <xdr:nvSpPr>
        <xdr:cNvPr id="376" name="楕円 375"/>
        <xdr:cNvSpPr/>
      </xdr:nvSpPr>
      <xdr:spPr>
        <a:xfrm>
          <a:off x="9588500" y="9215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75599</xdr:rowOff>
    </xdr:from>
    <xdr:ext cx="534377" cy="259045"/>
    <xdr:sp macro="" textlink="">
      <xdr:nvSpPr>
        <xdr:cNvPr id="377" name="テキスト ボックス 376"/>
        <xdr:cNvSpPr txBox="1"/>
      </xdr:nvSpPr>
      <xdr:spPr>
        <a:xfrm>
          <a:off x="9372111" y="8990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52</xdr:row>
      <xdr:rowOff>19863</xdr:rowOff>
    </xdr:from>
    <xdr:to>
      <xdr:col>46</xdr:col>
      <xdr:colOff>38100</xdr:colOff>
      <xdr:row>52</xdr:row>
      <xdr:rowOff>121463</xdr:rowOff>
    </xdr:to>
    <xdr:sp macro="" textlink="">
      <xdr:nvSpPr>
        <xdr:cNvPr id="378" name="楕円 377"/>
        <xdr:cNvSpPr/>
      </xdr:nvSpPr>
      <xdr:spPr>
        <a:xfrm>
          <a:off x="8699500" y="8935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50</xdr:row>
      <xdr:rowOff>137990</xdr:rowOff>
    </xdr:from>
    <xdr:ext cx="534377" cy="259045"/>
    <xdr:sp macro="" textlink="">
      <xdr:nvSpPr>
        <xdr:cNvPr id="379" name="テキスト ボックス 378"/>
        <xdr:cNvSpPr txBox="1"/>
      </xdr:nvSpPr>
      <xdr:spPr>
        <a:xfrm>
          <a:off x="8483111" y="8710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52</xdr:row>
      <xdr:rowOff>76947</xdr:rowOff>
    </xdr:from>
    <xdr:to>
      <xdr:col>41</xdr:col>
      <xdr:colOff>101600</xdr:colOff>
      <xdr:row>53</xdr:row>
      <xdr:rowOff>7097</xdr:rowOff>
    </xdr:to>
    <xdr:sp macro="" textlink="">
      <xdr:nvSpPr>
        <xdr:cNvPr id="380" name="楕円 379"/>
        <xdr:cNvSpPr/>
      </xdr:nvSpPr>
      <xdr:spPr>
        <a:xfrm>
          <a:off x="7810500" y="8992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51</xdr:row>
      <xdr:rowOff>23624</xdr:rowOff>
    </xdr:from>
    <xdr:ext cx="534377" cy="259045"/>
    <xdr:sp macro="" textlink="">
      <xdr:nvSpPr>
        <xdr:cNvPr id="381" name="テキスト ボックス 380"/>
        <xdr:cNvSpPr txBox="1"/>
      </xdr:nvSpPr>
      <xdr:spPr>
        <a:xfrm>
          <a:off x="7594111" y="8767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149822</xdr:rowOff>
    </xdr:from>
    <xdr:to>
      <xdr:col>36</xdr:col>
      <xdr:colOff>165100</xdr:colOff>
      <xdr:row>54</xdr:row>
      <xdr:rowOff>79972</xdr:rowOff>
    </xdr:to>
    <xdr:sp macro="" textlink="">
      <xdr:nvSpPr>
        <xdr:cNvPr id="382" name="楕円 381"/>
        <xdr:cNvSpPr/>
      </xdr:nvSpPr>
      <xdr:spPr>
        <a:xfrm>
          <a:off x="6921500" y="9236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96499</xdr:rowOff>
    </xdr:from>
    <xdr:ext cx="534377" cy="259045"/>
    <xdr:sp macro="" textlink="">
      <xdr:nvSpPr>
        <xdr:cNvPr id="383" name="テキスト ボックス 382"/>
        <xdr:cNvSpPr txBox="1"/>
      </xdr:nvSpPr>
      <xdr:spPr>
        <a:xfrm>
          <a:off x="6705111" y="9011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4" name="直線コネクタ 393"/>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5" name="テキスト ボックス 394"/>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6" name="直線コネクタ 395"/>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7" name="テキスト ボックス 396"/>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8" name="直線コネクタ 397"/>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9" name="テキスト ボックス 398"/>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0" name="直線コネクタ 399"/>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1" name="テキスト ボックス 400"/>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3" name="テキスト ボックス 402"/>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62547</xdr:rowOff>
    </xdr:from>
    <xdr:to>
      <xdr:col>54</xdr:col>
      <xdr:colOff>189865</xdr:colOff>
      <xdr:row>78</xdr:row>
      <xdr:rowOff>135060</xdr:rowOff>
    </xdr:to>
    <xdr:cxnSp macro="">
      <xdr:nvCxnSpPr>
        <xdr:cNvPr id="405" name="直線コネクタ 404"/>
        <xdr:cNvCxnSpPr/>
      </xdr:nvCxnSpPr>
      <xdr:spPr>
        <a:xfrm flipV="1">
          <a:off x="10475595" y="12064047"/>
          <a:ext cx="1270" cy="1444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138887</xdr:rowOff>
    </xdr:from>
    <xdr:ext cx="378565" cy="259045"/>
    <xdr:sp macro="" textlink="">
      <xdr:nvSpPr>
        <xdr:cNvPr id="406" name="普通建設事業費 （ うち新規整備　）最小値テキスト"/>
        <xdr:cNvSpPr txBox="1"/>
      </xdr:nvSpPr>
      <xdr:spPr>
        <a:xfrm>
          <a:off x="10528300" y="13511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135060</xdr:rowOff>
    </xdr:from>
    <xdr:to>
      <xdr:col>55</xdr:col>
      <xdr:colOff>88900</xdr:colOff>
      <xdr:row>78</xdr:row>
      <xdr:rowOff>135060</xdr:rowOff>
    </xdr:to>
    <xdr:cxnSp macro="">
      <xdr:nvCxnSpPr>
        <xdr:cNvPr id="407" name="直線コネクタ 406"/>
        <xdr:cNvCxnSpPr/>
      </xdr:nvCxnSpPr>
      <xdr:spPr>
        <a:xfrm>
          <a:off x="10388600" y="13508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9224</xdr:rowOff>
    </xdr:from>
    <xdr:ext cx="534377" cy="259045"/>
    <xdr:sp macro="" textlink="">
      <xdr:nvSpPr>
        <xdr:cNvPr id="408" name="普通建設事業費 （ うち新規整備　）最大値テキスト"/>
        <xdr:cNvSpPr txBox="1"/>
      </xdr:nvSpPr>
      <xdr:spPr>
        <a:xfrm>
          <a:off x="10528300" y="11839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62547</xdr:rowOff>
    </xdr:from>
    <xdr:to>
      <xdr:col>55</xdr:col>
      <xdr:colOff>88900</xdr:colOff>
      <xdr:row>70</xdr:row>
      <xdr:rowOff>62547</xdr:rowOff>
    </xdr:to>
    <xdr:cxnSp macro="">
      <xdr:nvCxnSpPr>
        <xdr:cNvPr id="409" name="直線コネクタ 408"/>
        <xdr:cNvCxnSpPr/>
      </xdr:nvCxnSpPr>
      <xdr:spPr>
        <a:xfrm>
          <a:off x="10388600" y="12064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89271</xdr:rowOff>
    </xdr:from>
    <xdr:to>
      <xdr:col>55</xdr:col>
      <xdr:colOff>0</xdr:colOff>
      <xdr:row>77</xdr:row>
      <xdr:rowOff>21582</xdr:rowOff>
    </xdr:to>
    <xdr:cxnSp macro="">
      <xdr:nvCxnSpPr>
        <xdr:cNvPr id="410" name="直線コネクタ 409"/>
        <xdr:cNvCxnSpPr/>
      </xdr:nvCxnSpPr>
      <xdr:spPr>
        <a:xfrm>
          <a:off x="9639300" y="12776571"/>
          <a:ext cx="838200" cy="446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166037</xdr:rowOff>
    </xdr:from>
    <xdr:ext cx="534377" cy="259045"/>
    <xdr:sp macro="" textlink="">
      <xdr:nvSpPr>
        <xdr:cNvPr id="411" name="普通建設事業費 （ うち新規整備　）平均値テキスト"/>
        <xdr:cNvSpPr txBox="1"/>
      </xdr:nvSpPr>
      <xdr:spPr>
        <a:xfrm>
          <a:off x="10528300" y="131962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16160</xdr:rowOff>
    </xdr:from>
    <xdr:to>
      <xdr:col>55</xdr:col>
      <xdr:colOff>50800</xdr:colOff>
      <xdr:row>77</xdr:row>
      <xdr:rowOff>117760</xdr:rowOff>
    </xdr:to>
    <xdr:sp macro="" textlink="">
      <xdr:nvSpPr>
        <xdr:cNvPr id="412" name="フローチャート: 判断 411"/>
        <xdr:cNvSpPr/>
      </xdr:nvSpPr>
      <xdr:spPr>
        <a:xfrm>
          <a:off x="10426700" y="13217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72</xdr:row>
      <xdr:rowOff>51209</xdr:rowOff>
    </xdr:from>
    <xdr:to>
      <xdr:col>50</xdr:col>
      <xdr:colOff>114300</xdr:colOff>
      <xdr:row>74</xdr:row>
      <xdr:rowOff>89271</xdr:rowOff>
    </xdr:to>
    <xdr:cxnSp macro="">
      <xdr:nvCxnSpPr>
        <xdr:cNvPr id="413" name="直線コネクタ 412"/>
        <xdr:cNvCxnSpPr/>
      </xdr:nvCxnSpPr>
      <xdr:spPr>
        <a:xfrm>
          <a:off x="8750300" y="12395609"/>
          <a:ext cx="889000" cy="380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147490</xdr:rowOff>
    </xdr:from>
    <xdr:to>
      <xdr:col>50</xdr:col>
      <xdr:colOff>165100</xdr:colOff>
      <xdr:row>77</xdr:row>
      <xdr:rowOff>77640</xdr:rowOff>
    </xdr:to>
    <xdr:sp macro="" textlink="">
      <xdr:nvSpPr>
        <xdr:cNvPr id="414" name="フローチャート: 判断 413"/>
        <xdr:cNvSpPr/>
      </xdr:nvSpPr>
      <xdr:spPr>
        <a:xfrm>
          <a:off x="9588500" y="1317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68767</xdr:rowOff>
    </xdr:from>
    <xdr:ext cx="534377" cy="259045"/>
    <xdr:sp macro="" textlink="">
      <xdr:nvSpPr>
        <xdr:cNvPr id="415" name="テキスト ボックス 414"/>
        <xdr:cNvSpPr txBox="1"/>
      </xdr:nvSpPr>
      <xdr:spPr>
        <a:xfrm>
          <a:off x="9372111" y="13270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72</xdr:row>
      <xdr:rowOff>51209</xdr:rowOff>
    </xdr:from>
    <xdr:to>
      <xdr:col>45</xdr:col>
      <xdr:colOff>177800</xdr:colOff>
      <xdr:row>73</xdr:row>
      <xdr:rowOff>46865</xdr:rowOff>
    </xdr:to>
    <xdr:cxnSp macro="">
      <xdr:nvCxnSpPr>
        <xdr:cNvPr id="416" name="直線コネクタ 415"/>
        <xdr:cNvCxnSpPr/>
      </xdr:nvCxnSpPr>
      <xdr:spPr>
        <a:xfrm flipV="1">
          <a:off x="7861300" y="12395609"/>
          <a:ext cx="889000" cy="167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134117</xdr:rowOff>
    </xdr:from>
    <xdr:to>
      <xdr:col>46</xdr:col>
      <xdr:colOff>38100</xdr:colOff>
      <xdr:row>77</xdr:row>
      <xdr:rowOff>64267</xdr:rowOff>
    </xdr:to>
    <xdr:sp macro="" textlink="">
      <xdr:nvSpPr>
        <xdr:cNvPr id="417" name="フローチャート: 判断 416"/>
        <xdr:cNvSpPr/>
      </xdr:nvSpPr>
      <xdr:spPr>
        <a:xfrm>
          <a:off x="8699500" y="13164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55394</xdr:rowOff>
    </xdr:from>
    <xdr:ext cx="534377" cy="259045"/>
    <xdr:sp macro="" textlink="">
      <xdr:nvSpPr>
        <xdr:cNvPr id="418" name="テキスト ボックス 417"/>
        <xdr:cNvSpPr txBox="1"/>
      </xdr:nvSpPr>
      <xdr:spPr>
        <a:xfrm>
          <a:off x="8483111" y="13257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46865</xdr:rowOff>
    </xdr:from>
    <xdr:to>
      <xdr:col>41</xdr:col>
      <xdr:colOff>50800</xdr:colOff>
      <xdr:row>76</xdr:row>
      <xdr:rowOff>72698</xdr:rowOff>
    </xdr:to>
    <xdr:cxnSp macro="">
      <xdr:nvCxnSpPr>
        <xdr:cNvPr id="419" name="直線コネクタ 418"/>
        <xdr:cNvCxnSpPr/>
      </xdr:nvCxnSpPr>
      <xdr:spPr>
        <a:xfrm flipV="1">
          <a:off x="6972300" y="12562715"/>
          <a:ext cx="889000" cy="540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116241</xdr:rowOff>
    </xdr:from>
    <xdr:to>
      <xdr:col>41</xdr:col>
      <xdr:colOff>101600</xdr:colOff>
      <xdr:row>77</xdr:row>
      <xdr:rowOff>46391</xdr:rowOff>
    </xdr:to>
    <xdr:sp macro="" textlink="">
      <xdr:nvSpPr>
        <xdr:cNvPr id="420" name="フローチャート: 判断 419"/>
        <xdr:cNvSpPr/>
      </xdr:nvSpPr>
      <xdr:spPr>
        <a:xfrm>
          <a:off x="7810500" y="13146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37518</xdr:rowOff>
    </xdr:from>
    <xdr:ext cx="534377" cy="259045"/>
    <xdr:sp macro="" textlink="">
      <xdr:nvSpPr>
        <xdr:cNvPr id="421" name="テキスト ボックス 420"/>
        <xdr:cNvSpPr txBox="1"/>
      </xdr:nvSpPr>
      <xdr:spPr>
        <a:xfrm>
          <a:off x="7594111" y="13239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143033</xdr:rowOff>
    </xdr:from>
    <xdr:to>
      <xdr:col>36</xdr:col>
      <xdr:colOff>165100</xdr:colOff>
      <xdr:row>77</xdr:row>
      <xdr:rowOff>73183</xdr:rowOff>
    </xdr:to>
    <xdr:sp macro="" textlink="">
      <xdr:nvSpPr>
        <xdr:cNvPr id="422" name="フローチャート: 判断 421"/>
        <xdr:cNvSpPr/>
      </xdr:nvSpPr>
      <xdr:spPr>
        <a:xfrm>
          <a:off x="6921500" y="1317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64310</xdr:rowOff>
    </xdr:from>
    <xdr:ext cx="534377" cy="259045"/>
    <xdr:sp macro="" textlink="">
      <xdr:nvSpPr>
        <xdr:cNvPr id="423" name="テキスト ボックス 422"/>
        <xdr:cNvSpPr txBox="1"/>
      </xdr:nvSpPr>
      <xdr:spPr>
        <a:xfrm>
          <a:off x="6705111" y="13265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142232</xdr:rowOff>
    </xdr:from>
    <xdr:to>
      <xdr:col>55</xdr:col>
      <xdr:colOff>50800</xdr:colOff>
      <xdr:row>77</xdr:row>
      <xdr:rowOff>72382</xdr:rowOff>
    </xdr:to>
    <xdr:sp macro="" textlink="">
      <xdr:nvSpPr>
        <xdr:cNvPr id="429" name="楕円 428"/>
        <xdr:cNvSpPr/>
      </xdr:nvSpPr>
      <xdr:spPr>
        <a:xfrm>
          <a:off x="10426700" y="13172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165109</xdr:rowOff>
    </xdr:from>
    <xdr:ext cx="534377" cy="259045"/>
    <xdr:sp macro="" textlink="">
      <xdr:nvSpPr>
        <xdr:cNvPr id="430" name="普通建設事業費 （ うち新規整備　）該当値テキスト"/>
        <xdr:cNvSpPr txBox="1"/>
      </xdr:nvSpPr>
      <xdr:spPr>
        <a:xfrm>
          <a:off x="10528300" y="13023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38471</xdr:rowOff>
    </xdr:from>
    <xdr:to>
      <xdr:col>50</xdr:col>
      <xdr:colOff>165100</xdr:colOff>
      <xdr:row>74</xdr:row>
      <xdr:rowOff>140071</xdr:rowOff>
    </xdr:to>
    <xdr:sp macro="" textlink="">
      <xdr:nvSpPr>
        <xdr:cNvPr id="431" name="楕円 430"/>
        <xdr:cNvSpPr/>
      </xdr:nvSpPr>
      <xdr:spPr>
        <a:xfrm>
          <a:off x="9588500" y="12725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156598</xdr:rowOff>
    </xdr:from>
    <xdr:ext cx="534377" cy="259045"/>
    <xdr:sp macro="" textlink="">
      <xdr:nvSpPr>
        <xdr:cNvPr id="432" name="テキスト ボックス 431"/>
        <xdr:cNvSpPr txBox="1"/>
      </xdr:nvSpPr>
      <xdr:spPr>
        <a:xfrm>
          <a:off x="9372111" y="12500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72</xdr:row>
      <xdr:rowOff>409</xdr:rowOff>
    </xdr:from>
    <xdr:to>
      <xdr:col>46</xdr:col>
      <xdr:colOff>38100</xdr:colOff>
      <xdr:row>72</xdr:row>
      <xdr:rowOff>102009</xdr:rowOff>
    </xdr:to>
    <xdr:sp macro="" textlink="">
      <xdr:nvSpPr>
        <xdr:cNvPr id="433" name="楕円 432"/>
        <xdr:cNvSpPr/>
      </xdr:nvSpPr>
      <xdr:spPr>
        <a:xfrm>
          <a:off x="8699500" y="12344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70</xdr:row>
      <xdr:rowOff>118536</xdr:rowOff>
    </xdr:from>
    <xdr:ext cx="534377" cy="259045"/>
    <xdr:sp macro="" textlink="">
      <xdr:nvSpPr>
        <xdr:cNvPr id="434" name="テキスト ボックス 433"/>
        <xdr:cNvSpPr txBox="1"/>
      </xdr:nvSpPr>
      <xdr:spPr>
        <a:xfrm>
          <a:off x="8483111" y="12120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72</xdr:row>
      <xdr:rowOff>167515</xdr:rowOff>
    </xdr:from>
    <xdr:to>
      <xdr:col>41</xdr:col>
      <xdr:colOff>101600</xdr:colOff>
      <xdr:row>73</xdr:row>
      <xdr:rowOff>97665</xdr:rowOff>
    </xdr:to>
    <xdr:sp macro="" textlink="">
      <xdr:nvSpPr>
        <xdr:cNvPr id="435" name="楕円 434"/>
        <xdr:cNvSpPr/>
      </xdr:nvSpPr>
      <xdr:spPr>
        <a:xfrm>
          <a:off x="7810500" y="12511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71</xdr:row>
      <xdr:rowOff>114192</xdr:rowOff>
    </xdr:from>
    <xdr:ext cx="534377" cy="259045"/>
    <xdr:sp macro="" textlink="">
      <xdr:nvSpPr>
        <xdr:cNvPr id="436" name="テキスト ボックス 435"/>
        <xdr:cNvSpPr txBox="1"/>
      </xdr:nvSpPr>
      <xdr:spPr>
        <a:xfrm>
          <a:off x="7594111" y="12287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21898</xdr:rowOff>
    </xdr:from>
    <xdr:to>
      <xdr:col>36</xdr:col>
      <xdr:colOff>165100</xdr:colOff>
      <xdr:row>76</xdr:row>
      <xdr:rowOff>123498</xdr:rowOff>
    </xdr:to>
    <xdr:sp macro="" textlink="">
      <xdr:nvSpPr>
        <xdr:cNvPr id="437" name="楕円 436"/>
        <xdr:cNvSpPr/>
      </xdr:nvSpPr>
      <xdr:spPr>
        <a:xfrm>
          <a:off x="6921500" y="13052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140024</xdr:rowOff>
    </xdr:from>
    <xdr:ext cx="534377" cy="259045"/>
    <xdr:sp macro="" textlink="">
      <xdr:nvSpPr>
        <xdr:cNvPr id="438" name="テキスト ボックス 437"/>
        <xdr:cNvSpPr txBox="1"/>
      </xdr:nvSpPr>
      <xdr:spPr>
        <a:xfrm>
          <a:off x="6705111" y="12827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0" name="テキスト ボックス 449"/>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6" name="テキスト ボックス 455"/>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8" name="テキスト ボックス 457"/>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123050</xdr:rowOff>
    </xdr:from>
    <xdr:to>
      <xdr:col>54</xdr:col>
      <xdr:colOff>189865</xdr:colOff>
      <xdr:row>98</xdr:row>
      <xdr:rowOff>42450</xdr:rowOff>
    </xdr:to>
    <xdr:cxnSp macro="">
      <xdr:nvCxnSpPr>
        <xdr:cNvPr id="462" name="直線コネクタ 461"/>
        <xdr:cNvCxnSpPr/>
      </xdr:nvCxnSpPr>
      <xdr:spPr>
        <a:xfrm flipV="1">
          <a:off x="10475595" y="15725000"/>
          <a:ext cx="1270" cy="1119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46277</xdr:rowOff>
    </xdr:from>
    <xdr:ext cx="469744" cy="259045"/>
    <xdr:sp macro="" textlink="">
      <xdr:nvSpPr>
        <xdr:cNvPr id="463" name="普通建設事業費 （ うち更新整備　）最小値テキスト"/>
        <xdr:cNvSpPr txBox="1"/>
      </xdr:nvSpPr>
      <xdr:spPr>
        <a:xfrm>
          <a:off x="10528300" y="16848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42450</xdr:rowOff>
    </xdr:from>
    <xdr:to>
      <xdr:col>55</xdr:col>
      <xdr:colOff>88900</xdr:colOff>
      <xdr:row>98</xdr:row>
      <xdr:rowOff>42450</xdr:rowOff>
    </xdr:to>
    <xdr:cxnSp macro="">
      <xdr:nvCxnSpPr>
        <xdr:cNvPr id="464" name="直線コネクタ 463"/>
        <xdr:cNvCxnSpPr/>
      </xdr:nvCxnSpPr>
      <xdr:spPr>
        <a:xfrm>
          <a:off x="10388600" y="1684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69727</xdr:rowOff>
    </xdr:from>
    <xdr:ext cx="534377" cy="259045"/>
    <xdr:sp macro="" textlink="">
      <xdr:nvSpPr>
        <xdr:cNvPr id="465" name="普通建設事業費 （ うち更新整備　）最大値テキスト"/>
        <xdr:cNvSpPr txBox="1"/>
      </xdr:nvSpPr>
      <xdr:spPr>
        <a:xfrm>
          <a:off x="10528300" y="15500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123050</xdr:rowOff>
    </xdr:from>
    <xdr:to>
      <xdr:col>55</xdr:col>
      <xdr:colOff>88900</xdr:colOff>
      <xdr:row>91</xdr:row>
      <xdr:rowOff>123050</xdr:rowOff>
    </xdr:to>
    <xdr:cxnSp macro="">
      <xdr:nvCxnSpPr>
        <xdr:cNvPr id="466" name="直線コネクタ 465"/>
        <xdr:cNvCxnSpPr/>
      </xdr:nvCxnSpPr>
      <xdr:spPr>
        <a:xfrm>
          <a:off x="10388600" y="157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98400</xdr:rowOff>
    </xdr:from>
    <xdr:to>
      <xdr:col>55</xdr:col>
      <xdr:colOff>0</xdr:colOff>
      <xdr:row>95</xdr:row>
      <xdr:rowOff>129736</xdr:rowOff>
    </xdr:to>
    <xdr:cxnSp macro="">
      <xdr:nvCxnSpPr>
        <xdr:cNvPr id="467" name="直線コネクタ 466"/>
        <xdr:cNvCxnSpPr/>
      </xdr:nvCxnSpPr>
      <xdr:spPr>
        <a:xfrm flipV="1">
          <a:off x="9639300" y="16386150"/>
          <a:ext cx="838200" cy="31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110856</xdr:rowOff>
    </xdr:from>
    <xdr:ext cx="534377" cy="259045"/>
    <xdr:sp macro="" textlink="">
      <xdr:nvSpPr>
        <xdr:cNvPr id="468" name="普通建設事業費 （ うち更新整備　）平均値テキスト"/>
        <xdr:cNvSpPr txBox="1"/>
      </xdr:nvSpPr>
      <xdr:spPr>
        <a:xfrm>
          <a:off x="10528300" y="163986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132429</xdr:rowOff>
    </xdr:from>
    <xdr:to>
      <xdr:col>55</xdr:col>
      <xdr:colOff>50800</xdr:colOff>
      <xdr:row>96</xdr:row>
      <xdr:rowOff>62579</xdr:rowOff>
    </xdr:to>
    <xdr:sp macro="" textlink="">
      <xdr:nvSpPr>
        <xdr:cNvPr id="469" name="フローチャート: 判断 468"/>
        <xdr:cNvSpPr/>
      </xdr:nvSpPr>
      <xdr:spPr>
        <a:xfrm>
          <a:off x="10426700" y="16420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123737</xdr:rowOff>
    </xdr:from>
    <xdr:to>
      <xdr:col>50</xdr:col>
      <xdr:colOff>114300</xdr:colOff>
      <xdr:row>95</xdr:row>
      <xdr:rowOff>129736</xdr:rowOff>
    </xdr:to>
    <xdr:cxnSp macro="">
      <xdr:nvCxnSpPr>
        <xdr:cNvPr id="470" name="直線コネクタ 469"/>
        <xdr:cNvCxnSpPr/>
      </xdr:nvCxnSpPr>
      <xdr:spPr>
        <a:xfrm>
          <a:off x="8750300" y="16411487"/>
          <a:ext cx="889000" cy="5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4451</xdr:rowOff>
    </xdr:from>
    <xdr:to>
      <xdr:col>50</xdr:col>
      <xdr:colOff>165100</xdr:colOff>
      <xdr:row>96</xdr:row>
      <xdr:rowOff>106051</xdr:rowOff>
    </xdr:to>
    <xdr:sp macro="" textlink="">
      <xdr:nvSpPr>
        <xdr:cNvPr id="471" name="フローチャート: 判断 470"/>
        <xdr:cNvSpPr/>
      </xdr:nvSpPr>
      <xdr:spPr>
        <a:xfrm>
          <a:off x="9588500" y="1646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97178</xdr:rowOff>
    </xdr:from>
    <xdr:ext cx="534377" cy="259045"/>
    <xdr:sp macro="" textlink="">
      <xdr:nvSpPr>
        <xdr:cNvPr id="472" name="テキスト ボックス 471"/>
        <xdr:cNvSpPr txBox="1"/>
      </xdr:nvSpPr>
      <xdr:spPr>
        <a:xfrm>
          <a:off x="9372111" y="16556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104020</xdr:rowOff>
    </xdr:from>
    <xdr:to>
      <xdr:col>45</xdr:col>
      <xdr:colOff>177800</xdr:colOff>
      <xdr:row>95</xdr:row>
      <xdr:rowOff>123737</xdr:rowOff>
    </xdr:to>
    <xdr:cxnSp macro="">
      <xdr:nvCxnSpPr>
        <xdr:cNvPr id="473" name="直線コネクタ 472"/>
        <xdr:cNvCxnSpPr/>
      </xdr:nvCxnSpPr>
      <xdr:spPr>
        <a:xfrm>
          <a:off x="7861300" y="16391770"/>
          <a:ext cx="889000" cy="19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18835</xdr:rowOff>
    </xdr:from>
    <xdr:to>
      <xdr:col>46</xdr:col>
      <xdr:colOff>38100</xdr:colOff>
      <xdr:row>96</xdr:row>
      <xdr:rowOff>120435</xdr:rowOff>
    </xdr:to>
    <xdr:sp macro="" textlink="">
      <xdr:nvSpPr>
        <xdr:cNvPr id="474" name="フローチャート: 判断 473"/>
        <xdr:cNvSpPr/>
      </xdr:nvSpPr>
      <xdr:spPr>
        <a:xfrm>
          <a:off x="8699500" y="1647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111562</xdr:rowOff>
    </xdr:from>
    <xdr:ext cx="534377" cy="259045"/>
    <xdr:sp macro="" textlink="">
      <xdr:nvSpPr>
        <xdr:cNvPr id="475" name="テキスト ボックス 474"/>
        <xdr:cNvSpPr txBox="1"/>
      </xdr:nvSpPr>
      <xdr:spPr>
        <a:xfrm>
          <a:off x="8483111" y="16570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108516</xdr:rowOff>
    </xdr:from>
    <xdr:to>
      <xdr:col>41</xdr:col>
      <xdr:colOff>50800</xdr:colOff>
      <xdr:row>95</xdr:row>
      <xdr:rowOff>104020</xdr:rowOff>
    </xdr:to>
    <xdr:cxnSp macro="">
      <xdr:nvCxnSpPr>
        <xdr:cNvPr id="476" name="直線コネクタ 475"/>
        <xdr:cNvCxnSpPr/>
      </xdr:nvCxnSpPr>
      <xdr:spPr>
        <a:xfrm>
          <a:off x="6972300" y="16224816"/>
          <a:ext cx="889000" cy="166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153708</xdr:rowOff>
    </xdr:from>
    <xdr:to>
      <xdr:col>41</xdr:col>
      <xdr:colOff>101600</xdr:colOff>
      <xdr:row>96</xdr:row>
      <xdr:rowOff>83858</xdr:rowOff>
    </xdr:to>
    <xdr:sp macro="" textlink="">
      <xdr:nvSpPr>
        <xdr:cNvPr id="477" name="フローチャート: 判断 476"/>
        <xdr:cNvSpPr/>
      </xdr:nvSpPr>
      <xdr:spPr>
        <a:xfrm>
          <a:off x="7810500" y="16441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74985</xdr:rowOff>
    </xdr:from>
    <xdr:ext cx="534377" cy="259045"/>
    <xdr:sp macro="" textlink="">
      <xdr:nvSpPr>
        <xdr:cNvPr id="478" name="テキスト ボックス 477"/>
        <xdr:cNvSpPr txBox="1"/>
      </xdr:nvSpPr>
      <xdr:spPr>
        <a:xfrm>
          <a:off x="7594111" y="16534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136125</xdr:rowOff>
    </xdr:from>
    <xdr:to>
      <xdr:col>36</xdr:col>
      <xdr:colOff>165100</xdr:colOff>
      <xdr:row>96</xdr:row>
      <xdr:rowOff>66275</xdr:rowOff>
    </xdr:to>
    <xdr:sp macro="" textlink="">
      <xdr:nvSpPr>
        <xdr:cNvPr id="479" name="フローチャート: 判断 478"/>
        <xdr:cNvSpPr/>
      </xdr:nvSpPr>
      <xdr:spPr>
        <a:xfrm>
          <a:off x="6921500" y="1642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57402</xdr:rowOff>
    </xdr:from>
    <xdr:ext cx="534377" cy="259045"/>
    <xdr:sp macro="" textlink="">
      <xdr:nvSpPr>
        <xdr:cNvPr id="480" name="テキスト ボックス 479"/>
        <xdr:cNvSpPr txBox="1"/>
      </xdr:nvSpPr>
      <xdr:spPr>
        <a:xfrm>
          <a:off x="6705111" y="16516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47600</xdr:rowOff>
    </xdr:from>
    <xdr:to>
      <xdr:col>55</xdr:col>
      <xdr:colOff>50800</xdr:colOff>
      <xdr:row>95</xdr:row>
      <xdr:rowOff>149200</xdr:rowOff>
    </xdr:to>
    <xdr:sp macro="" textlink="">
      <xdr:nvSpPr>
        <xdr:cNvPr id="486" name="楕円 485"/>
        <xdr:cNvSpPr/>
      </xdr:nvSpPr>
      <xdr:spPr>
        <a:xfrm>
          <a:off x="10426700" y="16335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70477</xdr:rowOff>
    </xdr:from>
    <xdr:ext cx="534377" cy="259045"/>
    <xdr:sp macro="" textlink="">
      <xdr:nvSpPr>
        <xdr:cNvPr id="487" name="普通建設事業費 （ うち更新整備　）該当値テキスト"/>
        <xdr:cNvSpPr txBox="1"/>
      </xdr:nvSpPr>
      <xdr:spPr>
        <a:xfrm>
          <a:off x="10528300" y="16186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78936</xdr:rowOff>
    </xdr:from>
    <xdr:to>
      <xdr:col>50</xdr:col>
      <xdr:colOff>165100</xdr:colOff>
      <xdr:row>96</xdr:row>
      <xdr:rowOff>9086</xdr:rowOff>
    </xdr:to>
    <xdr:sp macro="" textlink="">
      <xdr:nvSpPr>
        <xdr:cNvPr id="488" name="楕円 487"/>
        <xdr:cNvSpPr/>
      </xdr:nvSpPr>
      <xdr:spPr>
        <a:xfrm>
          <a:off x="9588500" y="1636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25613</xdr:rowOff>
    </xdr:from>
    <xdr:ext cx="534377" cy="259045"/>
    <xdr:sp macro="" textlink="">
      <xdr:nvSpPr>
        <xdr:cNvPr id="489" name="テキスト ボックス 488"/>
        <xdr:cNvSpPr txBox="1"/>
      </xdr:nvSpPr>
      <xdr:spPr>
        <a:xfrm>
          <a:off x="9372111" y="16141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72937</xdr:rowOff>
    </xdr:from>
    <xdr:to>
      <xdr:col>46</xdr:col>
      <xdr:colOff>38100</xdr:colOff>
      <xdr:row>96</xdr:row>
      <xdr:rowOff>3087</xdr:rowOff>
    </xdr:to>
    <xdr:sp macro="" textlink="">
      <xdr:nvSpPr>
        <xdr:cNvPr id="490" name="楕円 489"/>
        <xdr:cNvSpPr/>
      </xdr:nvSpPr>
      <xdr:spPr>
        <a:xfrm>
          <a:off x="8699500" y="16360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19614</xdr:rowOff>
    </xdr:from>
    <xdr:ext cx="534377" cy="259045"/>
    <xdr:sp macro="" textlink="">
      <xdr:nvSpPr>
        <xdr:cNvPr id="491" name="テキスト ボックス 490"/>
        <xdr:cNvSpPr txBox="1"/>
      </xdr:nvSpPr>
      <xdr:spPr>
        <a:xfrm>
          <a:off x="8483111" y="16135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53220</xdr:rowOff>
    </xdr:from>
    <xdr:to>
      <xdr:col>41</xdr:col>
      <xdr:colOff>101600</xdr:colOff>
      <xdr:row>95</xdr:row>
      <xdr:rowOff>154820</xdr:rowOff>
    </xdr:to>
    <xdr:sp macro="" textlink="">
      <xdr:nvSpPr>
        <xdr:cNvPr id="492" name="楕円 491"/>
        <xdr:cNvSpPr/>
      </xdr:nvSpPr>
      <xdr:spPr>
        <a:xfrm>
          <a:off x="7810500" y="1634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171347</xdr:rowOff>
    </xdr:from>
    <xdr:ext cx="534377" cy="259045"/>
    <xdr:sp macro="" textlink="">
      <xdr:nvSpPr>
        <xdr:cNvPr id="493" name="テキスト ボックス 492"/>
        <xdr:cNvSpPr txBox="1"/>
      </xdr:nvSpPr>
      <xdr:spPr>
        <a:xfrm>
          <a:off x="7594111" y="16116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57716</xdr:rowOff>
    </xdr:from>
    <xdr:to>
      <xdr:col>36</xdr:col>
      <xdr:colOff>165100</xdr:colOff>
      <xdr:row>94</xdr:row>
      <xdr:rowOff>159316</xdr:rowOff>
    </xdr:to>
    <xdr:sp macro="" textlink="">
      <xdr:nvSpPr>
        <xdr:cNvPr id="494" name="楕円 493"/>
        <xdr:cNvSpPr/>
      </xdr:nvSpPr>
      <xdr:spPr>
        <a:xfrm>
          <a:off x="6921500" y="16174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4393</xdr:rowOff>
    </xdr:from>
    <xdr:ext cx="534377" cy="259045"/>
    <xdr:sp macro="" textlink="">
      <xdr:nvSpPr>
        <xdr:cNvPr id="495" name="テキスト ボックス 494"/>
        <xdr:cNvSpPr txBox="1"/>
      </xdr:nvSpPr>
      <xdr:spPr>
        <a:xfrm>
          <a:off x="6705111" y="15949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6" name="直線コネクタ 50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7" name="テキスト ボックス 506"/>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8" name="直線コネクタ 50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9" name="テキスト ボックス 508"/>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2" name="直線コネクタ 51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3" name="テキスト ボックス 512"/>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4" name="直線コネクタ 51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5" name="テキスト ボックス 514"/>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129337</xdr:rowOff>
    </xdr:from>
    <xdr:to>
      <xdr:col>85</xdr:col>
      <xdr:colOff>126364</xdr:colOff>
      <xdr:row>39</xdr:row>
      <xdr:rowOff>44450</xdr:rowOff>
    </xdr:to>
    <xdr:cxnSp macro="">
      <xdr:nvCxnSpPr>
        <xdr:cNvPr id="519" name="直線コネクタ 518"/>
        <xdr:cNvCxnSpPr/>
      </xdr:nvCxnSpPr>
      <xdr:spPr>
        <a:xfrm flipV="1">
          <a:off x="16317595" y="5444287"/>
          <a:ext cx="1269" cy="1286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20"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1" name="直線コネクタ 520"/>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76014</xdr:rowOff>
    </xdr:from>
    <xdr:ext cx="534377" cy="259045"/>
    <xdr:sp macro="" textlink="">
      <xdr:nvSpPr>
        <xdr:cNvPr id="522" name="災害復旧事業費最大値テキスト"/>
        <xdr:cNvSpPr txBox="1"/>
      </xdr:nvSpPr>
      <xdr:spPr>
        <a:xfrm>
          <a:off x="16370300" y="5219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129337</xdr:rowOff>
    </xdr:from>
    <xdr:to>
      <xdr:col>86</xdr:col>
      <xdr:colOff>25400</xdr:colOff>
      <xdr:row>31</xdr:row>
      <xdr:rowOff>129337</xdr:rowOff>
    </xdr:to>
    <xdr:cxnSp macro="">
      <xdr:nvCxnSpPr>
        <xdr:cNvPr id="523" name="直線コネクタ 522"/>
        <xdr:cNvCxnSpPr/>
      </xdr:nvCxnSpPr>
      <xdr:spPr>
        <a:xfrm>
          <a:off x="16230600" y="5444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109296</xdr:rowOff>
    </xdr:from>
    <xdr:to>
      <xdr:col>85</xdr:col>
      <xdr:colOff>127000</xdr:colOff>
      <xdr:row>38</xdr:row>
      <xdr:rowOff>165303</xdr:rowOff>
    </xdr:to>
    <xdr:cxnSp macro="">
      <xdr:nvCxnSpPr>
        <xdr:cNvPr id="524" name="直線コネクタ 523"/>
        <xdr:cNvCxnSpPr/>
      </xdr:nvCxnSpPr>
      <xdr:spPr>
        <a:xfrm>
          <a:off x="15481300" y="6624396"/>
          <a:ext cx="838200" cy="56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103700</xdr:rowOff>
    </xdr:from>
    <xdr:ext cx="469744" cy="259045"/>
    <xdr:sp macro="" textlink="">
      <xdr:nvSpPr>
        <xdr:cNvPr id="525" name="災害復旧事業費平均値テキスト"/>
        <xdr:cNvSpPr txBox="1"/>
      </xdr:nvSpPr>
      <xdr:spPr>
        <a:xfrm>
          <a:off x="16370300" y="64473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80823</xdr:rowOff>
    </xdr:from>
    <xdr:to>
      <xdr:col>85</xdr:col>
      <xdr:colOff>177800</xdr:colOff>
      <xdr:row>39</xdr:row>
      <xdr:rowOff>10973</xdr:rowOff>
    </xdr:to>
    <xdr:sp macro="" textlink="">
      <xdr:nvSpPr>
        <xdr:cNvPr id="526" name="フローチャート: 判断 525"/>
        <xdr:cNvSpPr/>
      </xdr:nvSpPr>
      <xdr:spPr>
        <a:xfrm>
          <a:off x="16268700" y="6595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21437</xdr:rowOff>
    </xdr:from>
    <xdr:to>
      <xdr:col>81</xdr:col>
      <xdr:colOff>50800</xdr:colOff>
      <xdr:row>38</xdr:row>
      <xdr:rowOff>109296</xdr:rowOff>
    </xdr:to>
    <xdr:cxnSp macro="">
      <xdr:nvCxnSpPr>
        <xdr:cNvPr id="527" name="直線コネクタ 526"/>
        <xdr:cNvCxnSpPr/>
      </xdr:nvCxnSpPr>
      <xdr:spPr>
        <a:xfrm>
          <a:off x="14592300" y="6536537"/>
          <a:ext cx="889000" cy="87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106273</xdr:rowOff>
    </xdr:from>
    <xdr:to>
      <xdr:col>81</xdr:col>
      <xdr:colOff>101600</xdr:colOff>
      <xdr:row>39</xdr:row>
      <xdr:rowOff>36423</xdr:rowOff>
    </xdr:to>
    <xdr:sp macro="" textlink="">
      <xdr:nvSpPr>
        <xdr:cNvPr id="528" name="フローチャート: 判断 527"/>
        <xdr:cNvSpPr/>
      </xdr:nvSpPr>
      <xdr:spPr>
        <a:xfrm>
          <a:off x="15430500" y="662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27550</xdr:rowOff>
    </xdr:from>
    <xdr:ext cx="378565" cy="259045"/>
    <xdr:sp macro="" textlink="">
      <xdr:nvSpPr>
        <xdr:cNvPr id="529" name="テキスト ボックス 528"/>
        <xdr:cNvSpPr txBox="1"/>
      </xdr:nvSpPr>
      <xdr:spPr>
        <a:xfrm>
          <a:off x="15292017" y="67141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166065</xdr:rowOff>
    </xdr:from>
    <xdr:to>
      <xdr:col>76</xdr:col>
      <xdr:colOff>114300</xdr:colOff>
      <xdr:row>38</xdr:row>
      <xdr:rowOff>21437</xdr:rowOff>
    </xdr:to>
    <xdr:cxnSp macro="">
      <xdr:nvCxnSpPr>
        <xdr:cNvPr id="530" name="直線コネクタ 529"/>
        <xdr:cNvCxnSpPr/>
      </xdr:nvCxnSpPr>
      <xdr:spPr>
        <a:xfrm>
          <a:off x="13703300" y="6509715"/>
          <a:ext cx="889000" cy="26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62535</xdr:rowOff>
    </xdr:from>
    <xdr:to>
      <xdr:col>76</xdr:col>
      <xdr:colOff>165100</xdr:colOff>
      <xdr:row>38</xdr:row>
      <xdr:rowOff>164135</xdr:rowOff>
    </xdr:to>
    <xdr:sp macro="" textlink="">
      <xdr:nvSpPr>
        <xdr:cNvPr id="531" name="フローチャート: 判断 530"/>
        <xdr:cNvSpPr/>
      </xdr:nvSpPr>
      <xdr:spPr>
        <a:xfrm>
          <a:off x="14541500" y="65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155262</xdr:rowOff>
    </xdr:from>
    <xdr:ext cx="469744" cy="259045"/>
    <xdr:sp macro="" textlink="">
      <xdr:nvSpPr>
        <xdr:cNvPr id="532" name="テキスト ボックス 531"/>
        <xdr:cNvSpPr txBox="1"/>
      </xdr:nvSpPr>
      <xdr:spPr>
        <a:xfrm>
          <a:off x="14357428" y="6670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166065</xdr:rowOff>
    </xdr:from>
    <xdr:to>
      <xdr:col>71</xdr:col>
      <xdr:colOff>177800</xdr:colOff>
      <xdr:row>39</xdr:row>
      <xdr:rowOff>8712</xdr:rowOff>
    </xdr:to>
    <xdr:cxnSp macro="">
      <xdr:nvCxnSpPr>
        <xdr:cNvPr id="533" name="直線コネクタ 532"/>
        <xdr:cNvCxnSpPr/>
      </xdr:nvCxnSpPr>
      <xdr:spPr>
        <a:xfrm flipV="1">
          <a:off x="12814300" y="6509715"/>
          <a:ext cx="889000" cy="185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108102</xdr:rowOff>
    </xdr:from>
    <xdr:to>
      <xdr:col>72</xdr:col>
      <xdr:colOff>38100</xdr:colOff>
      <xdr:row>38</xdr:row>
      <xdr:rowOff>38252</xdr:rowOff>
    </xdr:to>
    <xdr:sp macro="" textlink="">
      <xdr:nvSpPr>
        <xdr:cNvPr id="534" name="フローチャート: 判断 533"/>
        <xdr:cNvSpPr/>
      </xdr:nvSpPr>
      <xdr:spPr>
        <a:xfrm>
          <a:off x="13652500" y="6451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54779</xdr:rowOff>
    </xdr:from>
    <xdr:ext cx="469744" cy="259045"/>
    <xdr:sp macro="" textlink="">
      <xdr:nvSpPr>
        <xdr:cNvPr id="535" name="テキスト ボックス 534"/>
        <xdr:cNvSpPr txBox="1"/>
      </xdr:nvSpPr>
      <xdr:spPr>
        <a:xfrm>
          <a:off x="13468428" y="6226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140030</xdr:rowOff>
    </xdr:from>
    <xdr:to>
      <xdr:col>67</xdr:col>
      <xdr:colOff>101600</xdr:colOff>
      <xdr:row>38</xdr:row>
      <xdr:rowOff>70180</xdr:rowOff>
    </xdr:to>
    <xdr:sp macro="" textlink="">
      <xdr:nvSpPr>
        <xdr:cNvPr id="536" name="フローチャート: 判断 535"/>
        <xdr:cNvSpPr/>
      </xdr:nvSpPr>
      <xdr:spPr>
        <a:xfrm>
          <a:off x="12763500" y="648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86707</xdr:rowOff>
    </xdr:from>
    <xdr:ext cx="469744" cy="259045"/>
    <xdr:sp macro="" textlink="">
      <xdr:nvSpPr>
        <xdr:cNvPr id="537" name="テキスト ボックス 536"/>
        <xdr:cNvSpPr txBox="1"/>
      </xdr:nvSpPr>
      <xdr:spPr>
        <a:xfrm>
          <a:off x="12579428" y="6258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114503</xdr:rowOff>
    </xdr:from>
    <xdr:to>
      <xdr:col>85</xdr:col>
      <xdr:colOff>177800</xdr:colOff>
      <xdr:row>39</xdr:row>
      <xdr:rowOff>44653</xdr:rowOff>
    </xdr:to>
    <xdr:sp macro="" textlink="">
      <xdr:nvSpPr>
        <xdr:cNvPr id="543" name="楕円 542"/>
        <xdr:cNvSpPr/>
      </xdr:nvSpPr>
      <xdr:spPr>
        <a:xfrm>
          <a:off x="16268700" y="6629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59250</xdr:rowOff>
    </xdr:from>
    <xdr:ext cx="378565" cy="259045"/>
    <xdr:sp macro="" textlink="">
      <xdr:nvSpPr>
        <xdr:cNvPr id="544" name="災害復旧事業費該当値テキスト"/>
        <xdr:cNvSpPr txBox="1"/>
      </xdr:nvSpPr>
      <xdr:spPr>
        <a:xfrm>
          <a:off x="16370300" y="65743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58496</xdr:rowOff>
    </xdr:from>
    <xdr:to>
      <xdr:col>81</xdr:col>
      <xdr:colOff>101600</xdr:colOff>
      <xdr:row>38</xdr:row>
      <xdr:rowOff>160096</xdr:rowOff>
    </xdr:to>
    <xdr:sp macro="" textlink="">
      <xdr:nvSpPr>
        <xdr:cNvPr id="545" name="楕円 544"/>
        <xdr:cNvSpPr/>
      </xdr:nvSpPr>
      <xdr:spPr>
        <a:xfrm>
          <a:off x="15430500" y="657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5173</xdr:rowOff>
    </xdr:from>
    <xdr:ext cx="469744" cy="259045"/>
    <xdr:sp macro="" textlink="">
      <xdr:nvSpPr>
        <xdr:cNvPr id="546" name="テキスト ボックス 545"/>
        <xdr:cNvSpPr txBox="1"/>
      </xdr:nvSpPr>
      <xdr:spPr>
        <a:xfrm>
          <a:off x="15246428" y="6348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142087</xdr:rowOff>
    </xdr:from>
    <xdr:to>
      <xdr:col>76</xdr:col>
      <xdr:colOff>165100</xdr:colOff>
      <xdr:row>38</xdr:row>
      <xdr:rowOff>72237</xdr:rowOff>
    </xdr:to>
    <xdr:sp macro="" textlink="">
      <xdr:nvSpPr>
        <xdr:cNvPr id="547" name="楕円 546"/>
        <xdr:cNvSpPr/>
      </xdr:nvSpPr>
      <xdr:spPr>
        <a:xfrm>
          <a:off x="14541500" y="6485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88764</xdr:rowOff>
    </xdr:from>
    <xdr:ext cx="469744" cy="259045"/>
    <xdr:sp macro="" textlink="">
      <xdr:nvSpPr>
        <xdr:cNvPr id="548" name="テキスト ボックス 547"/>
        <xdr:cNvSpPr txBox="1"/>
      </xdr:nvSpPr>
      <xdr:spPr>
        <a:xfrm>
          <a:off x="14357428" y="6260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115265</xdr:rowOff>
    </xdr:from>
    <xdr:to>
      <xdr:col>72</xdr:col>
      <xdr:colOff>38100</xdr:colOff>
      <xdr:row>38</xdr:row>
      <xdr:rowOff>45415</xdr:rowOff>
    </xdr:to>
    <xdr:sp macro="" textlink="">
      <xdr:nvSpPr>
        <xdr:cNvPr id="549" name="楕円 548"/>
        <xdr:cNvSpPr/>
      </xdr:nvSpPr>
      <xdr:spPr>
        <a:xfrm>
          <a:off x="13652500" y="645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36542</xdr:rowOff>
    </xdr:from>
    <xdr:ext cx="469744" cy="259045"/>
    <xdr:sp macro="" textlink="">
      <xdr:nvSpPr>
        <xdr:cNvPr id="550" name="テキスト ボックス 549"/>
        <xdr:cNvSpPr txBox="1"/>
      </xdr:nvSpPr>
      <xdr:spPr>
        <a:xfrm>
          <a:off x="13468428" y="6551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129362</xdr:rowOff>
    </xdr:from>
    <xdr:to>
      <xdr:col>67</xdr:col>
      <xdr:colOff>101600</xdr:colOff>
      <xdr:row>39</xdr:row>
      <xdr:rowOff>59512</xdr:rowOff>
    </xdr:to>
    <xdr:sp macro="" textlink="">
      <xdr:nvSpPr>
        <xdr:cNvPr id="551" name="楕円 550"/>
        <xdr:cNvSpPr/>
      </xdr:nvSpPr>
      <xdr:spPr>
        <a:xfrm>
          <a:off x="12763500" y="6644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50639</xdr:rowOff>
    </xdr:from>
    <xdr:ext cx="378565" cy="259045"/>
    <xdr:sp macro="" textlink="">
      <xdr:nvSpPr>
        <xdr:cNvPr id="552" name="テキスト ボックス 551"/>
        <xdr:cNvSpPr txBox="1"/>
      </xdr:nvSpPr>
      <xdr:spPr>
        <a:xfrm>
          <a:off x="12625017" y="67371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4" name="テキスト ボックス 563"/>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8" name="直線コネクタ 567"/>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9"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1"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3" name="直線コネクタ 572"/>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4"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フローチャート: 判断 574"/>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6" name="直線コネクタ 575"/>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7" name="フローチャート: 判断 576"/>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8" name="テキスト ボックス 577"/>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9" name="直線コネクタ 578"/>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0" name="フローチャート: 判断 579"/>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1" name="テキスト ボックス 580"/>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2" name="直線コネクタ 581"/>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3" name="フローチャート: 判断 582"/>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4" name="テキスト ボックス 583"/>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フローチャート: 判断 584"/>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6" name="テキスト ボックス 585"/>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2" name="楕円 591"/>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3"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4" name="楕円 593"/>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5" name="テキスト ボックス 594"/>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6" name="楕円 595"/>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7" name="テキスト ボックス 596"/>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8" name="楕円 597"/>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9" name="テキスト ボックス 598"/>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0" name="楕円 599"/>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1" name="テキスト ボックス 600"/>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2" name="テキスト ボックス 611"/>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139700</xdr:rowOff>
    </xdr:from>
    <xdr:to>
      <xdr:col>89</xdr:col>
      <xdr:colOff>177800</xdr:colOff>
      <xdr:row>79</xdr:row>
      <xdr:rowOff>139700</xdr:rowOff>
    </xdr:to>
    <xdr:cxnSp macro="">
      <xdr:nvCxnSpPr>
        <xdr:cNvPr id="613" name="直線コネクタ 612"/>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168927</xdr:rowOff>
    </xdr:from>
    <xdr:ext cx="531299" cy="259045"/>
    <xdr:sp macro="" textlink="">
      <xdr:nvSpPr>
        <xdr:cNvPr id="614" name="テキスト ボックス 613"/>
        <xdr:cNvSpPr txBox="1"/>
      </xdr:nvSpPr>
      <xdr:spPr>
        <a:xfrm>
          <a:off x="11914701" y="1354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25400</xdr:rowOff>
    </xdr:from>
    <xdr:to>
      <xdr:col>89</xdr:col>
      <xdr:colOff>177800</xdr:colOff>
      <xdr:row>78</xdr:row>
      <xdr:rowOff>25400</xdr:rowOff>
    </xdr:to>
    <xdr:cxnSp macro="">
      <xdr:nvCxnSpPr>
        <xdr:cNvPr id="615" name="直線コネクタ 614"/>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54627</xdr:rowOff>
    </xdr:from>
    <xdr:ext cx="531299" cy="259045"/>
    <xdr:sp macro="" textlink="">
      <xdr:nvSpPr>
        <xdr:cNvPr id="616" name="テキスト ボックス 615"/>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82550</xdr:rowOff>
    </xdr:from>
    <xdr:to>
      <xdr:col>89</xdr:col>
      <xdr:colOff>177800</xdr:colOff>
      <xdr:row>76</xdr:row>
      <xdr:rowOff>82550</xdr:rowOff>
    </xdr:to>
    <xdr:cxnSp macro="">
      <xdr:nvCxnSpPr>
        <xdr:cNvPr id="617" name="直線コネクタ 616"/>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111777</xdr:rowOff>
    </xdr:from>
    <xdr:ext cx="531299" cy="259045"/>
    <xdr:sp macro="" textlink="">
      <xdr:nvSpPr>
        <xdr:cNvPr id="618" name="テキスト ボックス 617"/>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9" name="直線コネクタ 61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0" name="テキスト ボックス 619"/>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25400</xdr:rowOff>
    </xdr:from>
    <xdr:to>
      <xdr:col>89</xdr:col>
      <xdr:colOff>177800</xdr:colOff>
      <xdr:row>73</xdr:row>
      <xdr:rowOff>25400</xdr:rowOff>
    </xdr:to>
    <xdr:cxnSp macro="">
      <xdr:nvCxnSpPr>
        <xdr:cNvPr id="621" name="直線コネクタ 620"/>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54627</xdr:rowOff>
    </xdr:from>
    <xdr:ext cx="531299" cy="259045"/>
    <xdr:sp macro="" textlink="">
      <xdr:nvSpPr>
        <xdr:cNvPr id="622" name="テキスト ボックス 621"/>
        <xdr:cNvSpPr txBox="1"/>
      </xdr:nvSpPr>
      <xdr:spPr>
        <a:xfrm>
          <a:off x="11914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3" name="直線コネクタ 622"/>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24" name="テキスト ボックス 623"/>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69</xdr:row>
      <xdr:rowOff>139700</xdr:rowOff>
    </xdr:from>
    <xdr:to>
      <xdr:col>89</xdr:col>
      <xdr:colOff>177800</xdr:colOff>
      <xdr:row>69</xdr:row>
      <xdr:rowOff>139700</xdr:rowOff>
    </xdr:to>
    <xdr:cxnSp macro="">
      <xdr:nvCxnSpPr>
        <xdr:cNvPr id="625" name="直線コネクタ 624"/>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68</xdr:row>
      <xdr:rowOff>168927</xdr:rowOff>
    </xdr:from>
    <xdr:ext cx="531299" cy="259045"/>
    <xdr:sp macro="" textlink="">
      <xdr:nvSpPr>
        <xdr:cNvPr id="626" name="テキスト ボックス 625"/>
        <xdr:cNvSpPr txBox="1"/>
      </xdr:nvSpPr>
      <xdr:spPr>
        <a:xfrm>
          <a:off x="11914701" y="1182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142129</xdr:rowOff>
    </xdr:from>
    <xdr:to>
      <xdr:col>85</xdr:col>
      <xdr:colOff>126364</xdr:colOff>
      <xdr:row>78</xdr:row>
      <xdr:rowOff>98067</xdr:rowOff>
    </xdr:to>
    <xdr:cxnSp macro="">
      <xdr:nvCxnSpPr>
        <xdr:cNvPr id="630" name="直線コネクタ 629"/>
        <xdr:cNvCxnSpPr/>
      </xdr:nvCxnSpPr>
      <xdr:spPr>
        <a:xfrm flipV="1">
          <a:off x="16317595" y="12143629"/>
          <a:ext cx="1269" cy="13275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101894</xdr:rowOff>
    </xdr:from>
    <xdr:ext cx="534377" cy="259045"/>
    <xdr:sp macro="" textlink="">
      <xdr:nvSpPr>
        <xdr:cNvPr id="631" name="公債費最小値テキスト"/>
        <xdr:cNvSpPr txBox="1"/>
      </xdr:nvSpPr>
      <xdr:spPr>
        <a:xfrm>
          <a:off x="16370300" y="13474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98067</xdr:rowOff>
    </xdr:from>
    <xdr:to>
      <xdr:col>86</xdr:col>
      <xdr:colOff>25400</xdr:colOff>
      <xdr:row>78</xdr:row>
      <xdr:rowOff>98067</xdr:rowOff>
    </xdr:to>
    <xdr:cxnSp macro="">
      <xdr:nvCxnSpPr>
        <xdr:cNvPr id="632" name="直線コネクタ 631"/>
        <xdr:cNvCxnSpPr/>
      </xdr:nvCxnSpPr>
      <xdr:spPr>
        <a:xfrm>
          <a:off x="16230600" y="1347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88806</xdr:rowOff>
    </xdr:from>
    <xdr:ext cx="534377" cy="259045"/>
    <xdr:sp macro="" textlink="">
      <xdr:nvSpPr>
        <xdr:cNvPr id="633" name="公債費最大値テキスト"/>
        <xdr:cNvSpPr txBox="1"/>
      </xdr:nvSpPr>
      <xdr:spPr>
        <a:xfrm>
          <a:off x="16370300" y="11918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142129</xdr:rowOff>
    </xdr:from>
    <xdr:to>
      <xdr:col>86</xdr:col>
      <xdr:colOff>25400</xdr:colOff>
      <xdr:row>70</xdr:row>
      <xdr:rowOff>142129</xdr:rowOff>
    </xdr:to>
    <xdr:cxnSp macro="">
      <xdr:nvCxnSpPr>
        <xdr:cNvPr id="634" name="直線コネクタ 633"/>
        <xdr:cNvCxnSpPr/>
      </xdr:nvCxnSpPr>
      <xdr:spPr>
        <a:xfrm>
          <a:off x="16230600" y="12143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70</xdr:row>
      <xdr:rowOff>142129</xdr:rowOff>
    </xdr:from>
    <xdr:to>
      <xdr:col>85</xdr:col>
      <xdr:colOff>127000</xdr:colOff>
      <xdr:row>71</xdr:row>
      <xdr:rowOff>28029</xdr:rowOff>
    </xdr:to>
    <xdr:cxnSp macro="">
      <xdr:nvCxnSpPr>
        <xdr:cNvPr id="635" name="直線コネクタ 634"/>
        <xdr:cNvCxnSpPr/>
      </xdr:nvCxnSpPr>
      <xdr:spPr>
        <a:xfrm flipV="1">
          <a:off x="15481300" y="12143629"/>
          <a:ext cx="838200" cy="57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138651</xdr:rowOff>
    </xdr:from>
    <xdr:ext cx="534377" cy="259045"/>
    <xdr:sp macro="" textlink="">
      <xdr:nvSpPr>
        <xdr:cNvPr id="636" name="公債費平均値テキスト"/>
        <xdr:cNvSpPr txBox="1"/>
      </xdr:nvSpPr>
      <xdr:spPr>
        <a:xfrm>
          <a:off x="16370300" y="128259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160224</xdr:rowOff>
    </xdr:from>
    <xdr:to>
      <xdr:col>85</xdr:col>
      <xdr:colOff>177800</xdr:colOff>
      <xdr:row>75</xdr:row>
      <xdr:rowOff>90374</xdr:rowOff>
    </xdr:to>
    <xdr:sp macro="" textlink="">
      <xdr:nvSpPr>
        <xdr:cNvPr id="637" name="フローチャート: 判断 636"/>
        <xdr:cNvSpPr/>
      </xdr:nvSpPr>
      <xdr:spPr>
        <a:xfrm>
          <a:off x="16268700" y="12847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28029</xdr:rowOff>
    </xdr:from>
    <xdr:to>
      <xdr:col>81</xdr:col>
      <xdr:colOff>50800</xdr:colOff>
      <xdr:row>71</xdr:row>
      <xdr:rowOff>129356</xdr:rowOff>
    </xdr:to>
    <xdr:cxnSp macro="">
      <xdr:nvCxnSpPr>
        <xdr:cNvPr id="638" name="直線コネクタ 637"/>
        <xdr:cNvCxnSpPr/>
      </xdr:nvCxnSpPr>
      <xdr:spPr>
        <a:xfrm flipV="1">
          <a:off x="14592300" y="12200979"/>
          <a:ext cx="889000" cy="101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157337</xdr:rowOff>
    </xdr:from>
    <xdr:to>
      <xdr:col>81</xdr:col>
      <xdr:colOff>101600</xdr:colOff>
      <xdr:row>75</xdr:row>
      <xdr:rowOff>87487</xdr:rowOff>
    </xdr:to>
    <xdr:sp macro="" textlink="">
      <xdr:nvSpPr>
        <xdr:cNvPr id="639" name="フローチャート: 判断 638"/>
        <xdr:cNvSpPr/>
      </xdr:nvSpPr>
      <xdr:spPr>
        <a:xfrm>
          <a:off x="15430500" y="12844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78614</xdr:rowOff>
    </xdr:from>
    <xdr:ext cx="534377" cy="259045"/>
    <xdr:sp macro="" textlink="">
      <xdr:nvSpPr>
        <xdr:cNvPr id="640" name="テキスト ボックス 639"/>
        <xdr:cNvSpPr txBox="1"/>
      </xdr:nvSpPr>
      <xdr:spPr>
        <a:xfrm>
          <a:off x="15214111" y="12937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129356</xdr:rowOff>
    </xdr:from>
    <xdr:to>
      <xdr:col>76</xdr:col>
      <xdr:colOff>114300</xdr:colOff>
      <xdr:row>72</xdr:row>
      <xdr:rowOff>59261</xdr:rowOff>
    </xdr:to>
    <xdr:cxnSp macro="">
      <xdr:nvCxnSpPr>
        <xdr:cNvPr id="641" name="直線コネクタ 640"/>
        <xdr:cNvCxnSpPr/>
      </xdr:nvCxnSpPr>
      <xdr:spPr>
        <a:xfrm flipV="1">
          <a:off x="13703300" y="12302306"/>
          <a:ext cx="889000" cy="101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161652</xdr:rowOff>
    </xdr:from>
    <xdr:to>
      <xdr:col>76</xdr:col>
      <xdr:colOff>165100</xdr:colOff>
      <xdr:row>75</xdr:row>
      <xdr:rowOff>91802</xdr:rowOff>
    </xdr:to>
    <xdr:sp macro="" textlink="">
      <xdr:nvSpPr>
        <xdr:cNvPr id="642" name="フローチャート: 判断 641"/>
        <xdr:cNvSpPr/>
      </xdr:nvSpPr>
      <xdr:spPr>
        <a:xfrm>
          <a:off x="14541500" y="12848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82929</xdr:rowOff>
    </xdr:from>
    <xdr:ext cx="534377" cy="259045"/>
    <xdr:sp macro="" textlink="">
      <xdr:nvSpPr>
        <xdr:cNvPr id="643" name="テキスト ボックス 642"/>
        <xdr:cNvSpPr txBox="1"/>
      </xdr:nvSpPr>
      <xdr:spPr>
        <a:xfrm>
          <a:off x="14325111" y="12941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59261</xdr:rowOff>
    </xdr:from>
    <xdr:to>
      <xdr:col>71</xdr:col>
      <xdr:colOff>177800</xdr:colOff>
      <xdr:row>72</xdr:row>
      <xdr:rowOff>133471</xdr:rowOff>
    </xdr:to>
    <xdr:cxnSp macro="">
      <xdr:nvCxnSpPr>
        <xdr:cNvPr id="644" name="直線コネクタ 643"/>
        <xdr:cNvCxnSpPr/>
      </xdr:nvCxnSpPr>
      <xdr:spPr>
        <a:xfrm flipV="1">
          <a:off x="12814300" y="12403661"/>
          <a:ext cx="889000" cy="74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10861</xdr:rowOff>
    </xdr:from>
    <xdr:to>
      <xdr:col>72</xdr:col>
      <xdr:colOff>38100</xdr:colOff>
      <xdr:row>75</xdr:row>
      <xdr:rowOff>112461</xdr:rowOff>
    </xdr:to>
    <xdr:sp macro="" textlink="">
      <xdr:nvSpPr>
        <xdr:cNvPr id="645" name="フローチャート: 判断 644"/>
        <xdr:cNvSpPr/>
      </xdr:nvSpPr>
      <xdr:spPr>
        <a:xfrm>
          <a:off x="13652500" y="12869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103588</xdr:rowOff>
    </xdr:from>
    <xdr:ext cx="534377" cy="259045"/>
    <xdr:sp macro="" textlink="">
      <xdr:nvSpPr>
        <xdr:cNvPr id="646" name="テキスト ボックス 645"/>
        <xdr:cNvSpPr txBox="1"/>
      </xdr:nvSpPr>
      <xdr:spPr>
        <a:xfrm>
          <a:off x="13436111" y="12962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162881</xdr:rowOff>
    </xdr:from>
    <xdr:to>
      <xdr:col>67</xdr:col>
      <xdr:colOff>101600</xdr:colOff>
      <xdr:row>75</xdr:row>
      <xdr:rowOff>93031</xdr:rowOff>
    </xdr:to>
    <xdr:sp macro="" textlink="">
      <xdr:nvSpPr>
        <xdr:cNvPr id="647" name="フローチャート: 判断 646"/>
        <xdr:cNvSpPr/>
      </xdr:nvSpPr>
      <xdr:spPr>
        <a:xfrm>
          <a:off x="12763500" y="1285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84158</xdr:rowOff>
    </xdr:from>
    <xdr:ext cx="534377" cy="259045"/>
    <xdr:sp macro="" textlink="">
      <xdr:nvSpPr>
        <xdr:cNvPr id="648" name="テキスト ボックス 647"/>
        <xdr:cNvSpPr txBox="1"/>
      </xdr:nvSpPr>
      <xdr:spPr>
        <a:xfrm>
          <a:off x="12547111" y="12942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70</xdr:row>
      <xdr:rowOff>91329</xdr:rowOff>
    </xdr:from>
    <xdr:to>
      <xdr:col>85</xdr:col>
      <xdr:colOff>177800</xdr:colOff>
      <xdr:row>71</xdr:row>
      <xdr:rowOff>21479</xdr:rowOff>
    </xdr:to>
    <xdr:sp macro="" textlink="">
      <xdr:nvSpPr>
        <xdr:cNvPr id="654" name="楕円 653"/>
        <xdr:cNvSpPr/>
      </xdr:nvSpPr>
      <xdr:spPr>
        <a:xfrm>
          <a:off x="16268700" y="12092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44356</xdr:rowOff>
    </xdr:from>
    <xdr:ext cx="534377" cy="259045"/>
    <xdr:sp macro="" textlink="">
      <xdr:nvSpPr>
        <xdr:cNvPr id="655" name="公債費該当値テキスト"/>
        <xdr:cNvSpPr txBox="1"/>
      </xdr:nvSpPr>
      <xdr:spPr>
        <a:xfrm>
          <a:off x="16370300" y="12045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70</xdr:row>
      <xdr:rowOff>148679</xdr:rowOff>
    </xdr:from>
    <xdr:to>
      <xdr:col>81</xdr:col>
      <xdr:colOff>101600</xdr:colOff>
      <xdr:row>71</xdr:row>
      <xdr:rowOff>78829</xdr:rowOff>
    </xdr:to>
    <xdr:sp macro="" textlink="">
      <xdr:nvSpPr>
        <xdr:cNvPr id="656" name="楕円 655"/>
        <xdr:cNvSpPr/>
      </xdr:nvSpPr>
      <xdr:spPr>
        <a:xfrm>
          <a:off x="15430500" y="12150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69</xdr:row>
      <xdr:rowOff>95356</xdr:rowOff>
    </xdr:from>
    <xdr:ext cx="534377" cy="259045"/>
    <xdr:sp macro="" textlink="">
      <xdr:nvSpPr>
        <xdr:cNvPr id="657" name="テキスト ボックス 656"/>
        <xdr:cNvSpPr txBox="1"/>
      </xdr:nvSpPr>
      <xdr:spPr>
        <a:xfrm>
          <a:off x="15214111" y="11925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71</xdr:row>
      <xdr:rowOff>78556</xdr:rowOff>
    </xdr:from>
    <xdr:to>
      <xdr:col>76</xdr:col>
      <xdr:colOff>165100</xdr:colOff>
      <xdr:row>72</xdr:row>
      <xdr:rowOff>8706</xdr:rowOff>
    </xdr:to>
    <xdr:sp macro="" textlink="">
      <xdr:nvSpPr>
        <xdr:cNvPr id="658" name="楕円 657"/>
        <xdr:cNvSpPr/>
      </xdr:nvSpPr>
      <xdr:spPr>
        <a:xfrm>
          <a:off x="14541500" y="12251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70</xdr:row>
      <xdr:rowOff>25233</xdr:rowOff>
    </xdr:from>
    <xdr:ext cx="534377" cy="259045"/>
    <xdr:sp macro="" textlink="">
      <xdr:nvSpPr>
        <xdr:cNvPr id="659" name="テキスト ボックス 658"/>
        <xdr:cNvSpPr txBox="1"/>
      </xdr:nvSpPr>
      <xdr:spPr>
        <a:xfrm>
          <a:off x="14325111" y="12026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8461</xdr:rowOff>
    </xdr:from>
    <xdr:to>
      <xdr:col>72</xdr:col>
      <xdr:colOff>38100</xdr:colOff>
      <xdr:row>72</xdr:row>
      <xdr:rowOff>110061</xdr:rowOff>
    </xdr:to>
    <xdr:sp macro="" textlink="">
      <xdr:nvSpPr>
        <xdr:cNvPr id="660" name="楕円 659"/>
        <xdr:cNvSpPr/>
      </xdr:nvSpPr>
      <xdr:spPr>
        <a:xfrm>
          <a:off x="13652500" y="12352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70</xdr:row>
      <xdr:rowOff>126588</xdr:rowOff>
    </xdr:from>
    <xdr:ext cx="534377" cy="259045"/>
    <xdr:sp macro="" textlink="">
      <xdr:nvSpPr>
        <xdr:cNvPr id="661" name="テキスト ボックス 660"/>
        <xdr:cNvSpPr txBox="1"/>
      </xdr:nvSpPr>
      <xdr:spPr>
        <a:xfrm>
          <a:off x="13436111" y="12128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82671</xdr:rowOff>
    </xdr:from>
    <xdr:to>
      <xdr:col>67</xdr:col>
      <xdr:colOff>101600</xdr:colOff>
      <xdr:row>73</xdr:row>
      <xdr:rowOff>12821</xdr:rowOff>
    </xdr:to>
    <xdr:sp macro="" textlink="">
      <xdr:nvSpPr>
        <xdr:cNvPr id="662" name="楕円 661"/>
        <xdr:cNvSpPr/>
      </xdr:nvSpPr>
      <xdr:spPr>
        <a:xfrm>
          <a:off x="12763500" y="1242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29348</xdr:rowOff>
    </xdr:from>
    <xdr:ext cx="534377" cy="259045"/>
    <xdr:sp macro="" textlink="">
      <xdr:nvSpPr>
        <xdr:cNvPr id="663" name="テキスト ボックス 662"/>
        <xdr:cNvSpPr txBox="1"/>
      </xdr:nvSpPr>
      <xdr:spPr>
        <a:xfrm>
          <a:off x="12547111" y="12202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4" name="直線コネクタ 673"/>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5" name="テキスト ボックス 674"/>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6" name="直線コネクタ 675"/>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7" name="テキスト ボックス 676"/>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8" name="直線コネクタ 677"/>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9" name="テキスト ボックス 678"/>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0" name="直線コネクタ 679"/>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1" name="テキスト ボックス 680"/>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2" name="直線コネクタ 681"/>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3" name="テキスト ボックス 682"/>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4" name="直線コネクタ 683"/>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85" name="テキスト ボックス 684"/>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7" name="テキスト ボックス 686"/>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143717</xdr:rowOff>
    </xdr:from>
    <xdr:to>
      <xdr:col>85</xdr:col>
      <xdr:colOff>126364</xdr:colOff>
      <xdr:row>99</xdr:row>
      <xdr:rowOff>36111</xdr:rowOff>
    </xdr:to>
    <xdr:cxnSp macro="">
      <xdr:nvCxnSpPr>
        <xdr:cNvPr id="689" name="直線コネクタ 688"/>
        <xdr:cNvCxnSpPr/>
      </xdr:nvCxnSpPr>
      <xdr:spPr>
        <a:xfrm flipV="1">
          <a:off x="16317595" y="15574217"/>
          <a:ext cx="1269" cy="1435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39938</xdr:rowOff>
    </xdr:from>
    <xdr:ext cx="469744" cy="259045"/>
    <xdr:sp macro="" textlink="">
      <xdr:nvSpPr>
        <xdr:cNvPr id="690" name="積立金最小値テキスト"/>
        <xdr:cNvSpPr txBox="1"/>
      </xdr:nvSpPr>
      <xdr:spPr>
        <a:xfrm>
          <a:off x="16370300" y="17013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36111</xdr:rowOff>
    </xdr:from>
    <xdr:to>
      <xdr:col>86</xdr:col>
      <xdr:colOff>25400</xdr:colOff>
      <xdr:row>99</xdr:row>
      <xdr:rowOff>36111</xdr:rowOff>
    </xdr:to>
    <xdr:cxnSp macro="">
      <xdr:nvCxnSpPr>
        <xdr:cNvPr id="691" name="直線コネクタ 690"/>
        <xdr:cNvCxnSpPr/>
      </xdr:nvCxnSpPr>
      <xdr:spPr>
        <a:xfrm>
          <a:off x="16230600" y="17009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90394</xdr:rowOff>
    </xdr:from>
    <xdr:ext cx="534377" cy="259045"/>
    <xdr:sp macro="" textlink="">
      <xdr:nvSpPr>
        <xdr:cNvPr id="692" name="積立金最大値テキスト"/>
        <xdr:cNvSpPr txBox="1"/>
      </xdr:nvSpPr>
      <xdr:spPr>
        <a:xfrm>
          <a:off x="16370300" y="15349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143717</xdr:rowOff>
    </xdr:from>
    <xdr:to>
      <xdr:col>86</xdr:col>
      <xdr:colOff>25400</xdr:colOff>
      <xdr:row>90</xdr:row>
      <xdr:rowOff>143717</xdr:rowOff>
    </xdr:to>
    <xdr:cxnSp macro="">
      <xdr:nvCxnSpPr>
        <xdr:cNvPr id="693" name="直線コネクタ 692"/>
        <xdr:cNvCxnSpPr/>
      </xdr:nvCxnSpPr>
      <xdr:spPr>
        <a:xfrm>
          <a:off x="16230600" y="15574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134051</xdr:rowOff>
    </xdr:from>
    <xdr:to>
      <xdr:col>85</xdr:col>
      <xdr:colOff>127000</xdr:colOff>
      <xdr:row>98</xdr:row>
      <xdr:rowOff>16387</xdr:rowOff>
    </xdr:to>
    <xdr:cxnSp macro="">
      <xdr:nvCxnSpPr>
        <xdr:cNvPr id="694" name="直線コネクタ 693"/>
        <xdr:cNvCxnSpPr/>
      </xdr:nvCxnSpPr>
      <xdr:spPr>
        <a:xfrm flipV="1">
          <a:off x="15481300" y="16593251"/>
          <a:ext cx="838200" cy="225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167846</xdr:rowOff>
    </xdr:from>
    <xdr:ext cx="534377" cy="259045"/>
    <xdr:sp macro="" textlink="">
      <xdr:nvSpPr>
        <xdr:cNvPr id="695" name="積立金平均値テキスト"/>
        <xdr:cNvSpPr txBox="1"/>
      </xdr:nvSpPr>
      <xdr:spPr>
        <a:xfrm>
          <a:off x="16370300" y="166270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17969</xdr:rowOff>
    </xdr:from>
    <xdr:to>
      <xdr:col>85</xdr:col>
      <xdr:colOff>177800</xdr:colOff>
      <xdr:row>97</xdr:row>
      <xdr:rowOff>119569</xdr:rowOff>
    </xdr:to>
    <xdr:sp macro="" textlink="">
      <xdr:nvSpPr>
        <xdr:cNvPr id="696" name="フローチャート: 判断 695"/>
        <xdr:cNvSpPr/>
      </xdr:nvSpPr>
      <xdr:spPr>
        <a:xfrm>
          <a:off x="16268700" y="1664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12467</xdr:rowOff>
    </xdr:from>
    <xdr:to>
      <xdr:col>81</xdr:col>
      <xdr:colOff>50800</xdr:colOff>
      <xdr:row>98</xdr:row>
      <xdr:rowOff>16387</xdr:rowOff>
    </xdr:to>
    <xdr:cxnSp macro="">
      <xdr:nvCxnSpPr>
        <xdr:cNvPr id="697" name="直線コネクタ 696"/>
        <xdr:cNvCxnSpPr/>
      </xdr:nvCxnSpPr>
      <xdr:spPr>
        <a:xfrm>
          <a:off x="14592300" y="16643117"/>
          <a:ext cx="889000" cy="175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154019</xdr:rowOff>
    </xdr:from>
    <xdr:to>
      <xdr:col>81</xdr:col>
      <xdr:colOff>101600</xdr:colOff>
      <xdr:row>97</xdr:row>
      <xdr:rowOff>84169</xdr:rowOff>
    </xdr:to>
    <xdr:sp macro="" textlink="">
      <xdr:nvSpPr>
        <xdr:cNvPr id="698" name="フローチャート: 判断 697"/>
        <xdr:cNvSpPr/>
      </xdr:nvSpPr>
      <xdr:spPr>
        <a:xfrm>
          <a:off x="15430500" y="16613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100696</xdr:rowOff>
    </xdr:from>
    <xdr:ext cx="534377" cy="259045"/>
    <xdr:sp macro="" textlink="">
      <xdr:nvSpPr>
        <xdr:cNvPr id="699" name="テキスト ボックス 698"/>
        <xdr:cNvSpPr txBox="1"/>
      </xdr:nvSpPr>
      <xdr:spPr>
        <a:xfrm>
          <a:off x="15214111" y="16388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12467</xdr:rowOff>
    </xdr:from>
    <xdr:to>
      <xdr:col>76</xdr:col>
      <xdr:colOff>114300</xdr:colOff>
      <xdr:row>97</xdr:row>
      <xdr:rowOff>49076</xdr:rowOff>
    </xdr:to>
    <xdr:cxnSp macro="">
      <xdr:nvCxnSpPr>
        <xdr:cNvPr id="700" name="直線コネクタ 699"/>
        <xdr:cNvCxnSpPr/>
      </xdr:nvCxnSpPr>
      <xdr:spPr>
        <a:xfrm flipV="1">
          <a:off x="13703300" y="16643117"/>
          <a:ext cx="889000" cy="36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147520</xdr:rowOff>
    </xdr:from>
    <xdr:to>
      <xdr:col>76</xdr:col>
      <xdr:colOff>165100</xdr:colOff>
      <xdr:row>97</xdr:row>
      <xdr:rowOff>77670</xdr:rowOff>
    </xdr:to>
    <xdr:sp macro="" textlink="">
      <xdr:nvSpPr>
        <xdr:cNvPr id="701" name="フローチャート: 判断 700"/>
        <xdr:cNvSpPr/>
      </xdr:nvSpPr>
      <xdr:spPr>
        <a:xfrm>
          <a:off x="14541500" y="1660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68797</xdr:rowOff>
    </xdr:from>
    <xdr:ext cx="534377" cy="259045"/>
    <xdr:sp macro="" textlink="">
      <xdr:nvSpPr>
        <xdr:cNvPr id="702" name="テキスト ボックス 701"/>
        <xdr:cNvSpPr txBox="1"/>
      </xdr:nvSpPr>
      <xdr:spPr>
        <a:xfrm>
          <a:off x="14325111" y="16699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49076</xdr:rowOff>
    </xdr:from>
    <xdr:to>
      <xdr:col>71</xdr:col>
      <xdr:colOff>177800</xdr:colOff>
      <xdr:row>98</xdr:row>
      <xdr:rowOff>142542</xdr:rowOff>
    </xdr:to>
    <xdr:cxnSp macro="">
      <xdr:nvCxnSpPr>
        <xdr:cNvPr id="703" name="直線コネクタ 702"/>
        <xdr:cNvCxnSpPr/>
      </xdr:nvCxnSpPr>
      <xdr:spPr>
        <a:xfrm flipV="1">
          <a:off x="12814300" y="16679726"/>
          <a:ext cx="889000" cy="264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143013</xdr:rowOff>
    </xdr:from>
    <xdr:to>
      <xdr:col>72</xdr:col>
      <xdr:colOff>38100</xdr:colOff>
      <xdr:row>98</xdr:row>
      <xdr:rowOff>73163</xdr:rowOff>
    </xdr:to>
    <xdr:sp macro="" textlink="">
      <xdr:nvSpPr>
        <xdr:cNvPr id="704" name="フローチャート: 判断 703"/>
        <xdr:cNvSpPr/>
      </xdr:nvSpPr>
      <xdr:spPr>
        <a:xfrm>
          <a:off x="13652500" y="1677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64290</xdr:rowOff>
    </xdr:from>
    <xdr:ext cx="469744" cy="259045"/>
    <xdr:sp macro="" textlink="">
      <xdr:nvSpPr>
        <xdr:cNvPr id="705" name="テキスト ボックス 704"/>
        <xdr:cNvSpPr txBox="1"/>
      </xdr:nvSpPr>
      <xdr:spPr>
        <a:xfrm>
          <a:off x="13468428" y="16866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21365</xdr:rowOff>
    </xdr:from>
    <xdr:to>
      <xdr:col>67</xdr:col>
      <xdr:colOff>101600</xdr:colOff>
      <xdr:row>98</xdr:row>
      <xdr:rowOff>122965</xdr:rowOff>
    </xdr:to>
    <xdr:sp macro="" textlink="">
      <xdr:nvSpPr>
        <xdr:cNvPr id="706" name="フローチャート: 判断 705"/>
        <xdr:cNvSpPr/>
      </xdr:nvSpPr>
      <xdr:spPr>
        <a:xfrm>
          <a:off x="12763500" y="1682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139492</xdr:rowOff>
    </xdr:from>
    <xdr:ext cx="469744" cy="259045"/>
    <xdr:sp macro="" textlink="">
      <xdr:nvSpPr>
        <xdr:cNvPr id="707" name="テキスト ボックス 706"/>
        <xdr:cNvSpPr txBox="1"/>
      </xdr:nvSpPr>
      <xdr:spPr>
        <a:xfrm>
          <a:off x="12579428" y="16598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83251</xdr:rowOff>
    </xdr:from>
    <xdr:to>
      <xdr:col>85</xdr:col>
      <xdr:colOff>177800</xdr:colOff>
      <xdr:row>97</xdr:row>
      <xdr:rowOff>13401</xdr:rowOff>
    </xdr:to>
    <xdr:sp macro="" textlink="">
      <xdr:nvSpPr>
        <xdr:cNvPr id="713" name="楕円 712"/>
        <xdr:cNvSpPr/>
      </xdr:nvSpPr>
      <xdr:spPr>
        <a:xfrm>
          <a:off x="16268700" y="16542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106128</xdr:rowOff>
    </xdr:from>
    <xdr:ext cx="534377" cy="259045"/>
    <xdr:sp macro="" textlink="">
      <xdr:nvSpPr>
        <xdr:cNvPr id="714" name="積立金該当値テキスト"/>
        <xdr:cNvSpPr txBox="1"/>
      </xdr:nvSpPr>
      <xdr:spPr>
        <a:xfrm>
          <a:off x="16370300" y="16393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137037</xdr:rowOff>
    </xdr:from>
    <xdr:to>
      <xdr:col>81</xdr:col>
      <xdr:colOff>101600</xdr:colOff>
      <xdr:row>98</xdr:row>
      <xdr:rowOff>67187</xdr:rowOff>
    </xdr:to>
    <xdr:sp macro="" textlink="">
      <xdr:nvSpPr>
        <xdr:cNvPr id="715" name="楕円 714"/>
        <xdr:cNvSpPr/>
      </xdr:nvSpPr>
      <xdr:spPr>
        <a:xfrm>
          <a:off x="15430500" y="16767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58314</xdr:rowOff>
    </xdr:from>
    <xdr:ext cx="469744" cy="259045"/>
    <xdr:sp macro="" textlink="">
      <xdr:nvSpPr>
        <xdr:cNvPr id="716" name="テキスト ボックス 715"/>
        <xdr:cNvSpPr txBox="1"/>
      </xdr:nvSpPr>
      <xdr:spPr>
        <a:xfrm>
          <a:off x="15246428" y="16860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133117</xdr:rowOff>
    </xdr:from>
    <xdr:to>
      <xdr:col>76</xdr:col>
      <xdr:colOff>165100</xdr:colOff>
      <xdr:row>97</xdr:row>
      <xdr:rowOff>63267</xdr:rowOff>
    </xdr:to>
    <xdr:sp macro="" textlink="">
      <xdr:nvSpPr>
        <xdr:cNvPr id="717" name="楕円 716"/>
        <xdr:cNvSpPr/>
      </xdr:nvSpPr>
      <xdr:spPr>
        <a:xfrm>
          <a:off x="14541500" y="16592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79794</xdr:rowOff>
    </xdr:from>
    <xdr:ext cx="534377" cy="259045"/>
    <xdr:sp macro="" textlink="">
      <xdr:nvSpPr>
        <xdr:cNvPr id="718" name="テキスト ボックス 717"/>
        <xdr:cNvSpPr txBox="1"/>
      </xdr:nvSpPr>
      <xdr:spPr>
        <a:xfrm>
          <a:off x="14325111" y="16367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169726</xdr:rowOff>
    </xdr:from>
    <xdr:to>
      <xdr:col>72</xdr:col>
      <xdr:colOff>38100</xdr:colOff>
      <xdr:row>97</xdr:row>
      <xdr:rowOff>99876</xdr:rowOff>
    </xdr:to>
    <xdr:sp macro="" textlink="">
      <xdr:nvSpPr>
        <xdr:cNvPr id="719" name="楕円 718"/>
        <xdr:cNvSpPr/>
      </xdr:nvSpPr>
      <xdr:spPr>
        <a:xfrm>
          <a:off x="13652500" y="16628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116403</xdr:rowOff>
    </xdr:from>
    <xdr:ext cx="534377" cy="259045"/>
    <xdr:sp macro="" textlink="">
      <xdr:nvSpPr>
        <xdr:cNvPr id="720" name="テキスト ボックス 719"/>
        <xdr:cNvSpPr txBox="1"/>
      </xdr:nvSpPr>
      <xdr:spPr>
        <a:xfrm>
          <a:off x="13436111" y="16404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91742</xdr:rowOff>
    </xdr:from>
    <xdr:to>
      <xdr:col>67</xdr:col>
      <xdr:colOff>101600</xdr:colOff>
      <xdr:row>99</xdr:row>
      <xdr:rowOff>21892</xdr:rowOff>
    </xdr:to>
    <xdr:sp macro="" textlink="">
      <xdr:nvSpPr>
        <xdr:cNvPr id="721" name="楕円 720"/>
        <xdr:cNvSpPr/>
      </xdr:nvSpPr>
      <xdr:spPr>
        <a:xfrm>
          <a:off x="12763500" y="16893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13019</xdr:rowOff>
    </xdr:from>
    <xdr:ext cx="469744" cy="259045"/>
    <xdr:sp macro="" textlink="">
      <xdr:nvSpPr>
        <xdr:cNvPr id="722" name="テキスト ボックス 721"/>
        <xdr:cNvSpPr txBox="1"/>
      </xdr:nvSpPr>
      <xdr:spPr>
        <a:xfrm>
          <a:off x="12579428" y="16986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3" name="直線コネクタ 732"/>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4" name="テキスト ボックス 733"/>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5" name="直線コネクタ 734"/>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6" name="テキスト ボックス 735"/>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7" name="直線コネクタ 736"/>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8" name="テキスト ボックス 737"/>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9" name="直線コネクタ 738"/>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0" name="テキスト ボックス 739"/>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1" name="直線コネクタ 740"/>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2" name="テキスト ボックス 741"/>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114173</xdr:rowOff>
    </xdr:from>
    <xdr:to>
      <xdr:col>116</xdr:col>
      <xdr:colOff>62864</xdr:colOff>
      <xdr:row>39</xdr:row>
      <xdr:rowOff>44450</xdr:rowOff>
    </xdr:to>
    <xdr:cxnSp macro="">
      <xdr:nvCxnSpPr>
        <xdr:cNvPr id="746" name="直線コネクタ 745"/>
        <xdr:cNvCxnSpPr/>
      </xdr:nvCxnSpPr>
      <xdr:spPr>
        <a:xfrm flipV="1">
          <a:off x="22159595" y="5429123"/>
          <a:ext cx="1269" cy="1301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7"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8" name="直線コネクタ 747"/>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60850</xdr:rowOff>
    </xdr:from>
    <xdr:ext cx="469744" cy="259045"/>
    <xdr:sp macro="" textlink="">
      <xdr:nvSpPr>
        <xdr:cNvPr id="749" name="投資及び出資金最大値テキスト"/>
        <xdr:cNvSpPr txBox="1"/>
      </xdr:nvSpPr>
      <xdr:spPr>
        <a:xfrm>
          <a:off x="22212300" y="5204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114173</xdr:rowOff>
    </xdr:from>
    <xdr:to>
      <xdr:col>116</xdr:col>
      <xdr:colOff>152400</xdr:colOff>
      <xdr:row>31</xdr:row>
      <xdr:rowOff>114173</xdr:rowOff>
    </xdr:to>
    <xdr:cxnSp macro="">
      <xdr:nvCxnSpPr>
        <xdr:cNvPr id="750" name="直線コネクタ 749"/>
        <xdr:cNvCxnSpPr/>
      </xdr:nvCxnSpPr>
      <xdr:spPr>
        <a:xfrm>
          <a:off x="22072600" y="5429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31</xdr:row>
      <xdr:rowOff>167894</xdr:rowOff>
    </xdr:from>
    <xdr:to>
      <xdr:col>116</xdr:col>
      <xdr:colOff>63500</xdr:colOff>
      <xdr:row>32</xdr:row>
      <xdr:rowOff>35116</xdr:rowOff>
    </xdr:to>
    <xdr:cxnSp macro="">
      <xdr:nvCxnSpPr>
        <xdr:cNvPr id="751" name="直線コネクタ 750"/>
        <xdr:cNvCxnSpPr/>
      </xdr:nvCxnSpPr>
      <xdr:spPr>
        <a:xfrm>
          <a:off x="21323300" y="5482844"/>
          <a:ext cx="838200" cy="38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130763</xdr:rowOff>
    </xdr:from>
    <xdr:ext cx="469744" cy="259045"/>
    <xdr:sp macro="" textlink="">
      <xdr:nvSpPr>
        <xdr:cNvPr id="752" name="投資及び出資金平均値テキスト"/>
        <xdr:cNvSpPr txBox="1"/>
      </xdr:nvSpPr>
      <xdr:spPr>
        <a:xfrm>
          <a:off x="22212300" y="63029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152336</xdr:rowOff>
    </xdr:from>
    <xdr:to>
      <xdr:col>116</xdr:col>
      <xdr:colOff>114300</xdr:colOff>
      <xdr:row>37</xdr:row>
      <xdr:rowOff>82486</xdr:rowOff>
    </xdr:to>
    <xdr:sp macro="" textlink="">
      <xdr:nvSpPr>
        <xdr:cNvPr id="753" name="フローチャート: 判断 752"/>
        <xdr:cNvSpPr/>
      </xdr:nvSpPr>
      <xdr:spPr>
        <a:xfrm>
          <a:off x="22110700" y="6324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31</xdr:row>
      <xdr:rowOff>167894</xdr:rowOff>
    </xdr:from>
    <xdr:to>
      <xdr:col>111</xdr:col>
      <xdr:colOff>177800</xdr:colOff>
      <xdr:row>32</xdr:row>
      <xdr:rowOff>103505</xdr:rowOff>
    </xdr:to>
    <xdr:cxnSp macro="">
      <xdr:nvCxnSpPr>
        <xdr:cNvPr id="754" name="直線コネクタ 753"/>
        <xdr:cNvCxnSpPr/>
      </xdr:nvCxnSpPr>
      <xdr:spPr>
        <a:xfrm flipV="1">
          <a:off x="20434300" y="5482844"/>
          <a:ext cx="889000" cy="107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139383</xdr:rowOff>
    </xdr:from>
    <xdr:to>
      <xdr:col>112</xdr:col>
      <xdr:colOff>38100</xdr:colOff>
      <xdr:row>37</xdr:row>
      <xdr:rowOff>69533</xdr:rowOff>
    </xdr:to>
    <xdr:sp macro="" textlink="">
      <xdr:nvSpPr>
        <xdr:cNvPr id="755" name="フローチャート: 判断 754"/>
        <xdr:cNvSpPr/>
      </xdr:nvSpPr>
      <xdr:spPr>
        <a:xfrm>
          <a:off x="21272500" y="6311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60660</xdr:rowOff>
    </xdr:from>
    <xdr:ext cx="469744" cy="259045"/>
    <xdr:sp macro="" textlink="">
      <xdr:nvSpPr>
        <xdr:cNvPr id="756" name="テキスト ボックス 755"/>
        <xdr:cNvSpPr txBox="1"/>
      </xdr:nvSpPr>
      <xdr:spPr>
        <a:xfrm>
          <a:off x="21088428" y="6404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32</xdr:row>
      <xdr:rowOff>103505</xdr:rowOff>
    </xdr:from>
    <xdr:to>
      <xdr:col>107</xdr:col>
      <xdr:colOff>50800</xdr:colOff>
      <xdr:row>32</xdr:row>
      <xdr:rowOff>149797</xdr:rowOff>
    </xdr:to>
    <xdr:cxnSp macro="">
      <xdr:nvCxnSpPr>
        <xdr:cNvPr id="757" name="直線コネクタ 756"/>
        <xdr:cNvCxnSpPr/>
      </xdr:nvCxnSpPr>
      <xdr:spPr>
        <a:xfrm flipV="1">
          <a:off x="19545300" y="5589905"/>
          <a:ext cx="889000" cy="46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141859</xdr:rowOff>
    </xdr:from>
    <xdr:to>
      <xdr:col>107</xdr:col>
      <xdr:colOff>101600</xdr:colOff>
      <xdr:row>37</xdr:row>
      <xdr:rowOff>72009</xdr:rowOff>
    </xdr:to>
    <xdr:sp macro="" textlink="">
      <xdr:nvSpPr>
        <xdr:cNvPr id="758" name="フローチャート: 判断 757"/>
        <xdr:cNvSpPr/>
      </xdr:nvSpPr>
      <xdr:spPr>
        <a:xfrm>
          <a:off x="20383500" y="631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63136</xdr:rowOff>
    </xdr:from>
    <xdr:ext cx="469744" cy="259045"/>
    <xdr:sp macro="" textlink="">
      <xdr:nvSpPr>
        <xdr:cNvPr id="759" name="テキスト ボックス 758"/>
        <xdr:cNvSpPr txBox="1"/>
      </xdr:nvSpPr>
      <xdr:spPr>
        <a:xfrm>
          <a:off x="20199428" y="6406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31</xdr:row>
      <xdr:rowOff>146367</xdr:rowOff>
    </xdr:from>
    <xdr:to>
      <xdr:col>102</xdr:col>
      <xdr:colOff>114300</xdr:colOff>
      <xdr:row>32</xdr:row>
      <xdr:rowOff>149797</xdr:rowOff>
    </xdr:to>
    <xdr:cxnSp macro="">
      <xdr:nvCxnSpPr>
        <xdr:cNvPr id="760" name="直線コネクタ 759"/>
        <xdr:cNvCxnSpPr/>
      </xdr:nvCxnSpPr>
      <xdr:spPr>
        <a:xfrm>
          <a:off x="18656300" y="5461317"/>
          <a:ext cx="889000" cy="174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142430</xdr:rowOff>
    </xdr:from>
    <xdr:to>
      <xdr:col>102</xdr:col>
      <xdr:colOff>165100</xdr:colOff>
      <xdr:row>37</xdr:row>
      <xdr:rowOff>72580</xdr:rowOff>
    </xdr:to>
    <xdr:sp macro="" textlink="">
      <xdr:nvSpPr>
        <xdr:cNvPr id="761" name="フローチャート: 判断 760"/>
        <xdr:cNvSpPr/>
      </xdr:nvSpPr>
      <xdr:spPr>
        <a:xfrm>
          <a:off x="19494500" y="6314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63707</xdr:rowOff>
    </xdr:from>
    <xdr:ext cx="469744" cy="259045"/>
    <xdr:sp macro="" textlink="">
      <xdr:nvSpPr>
        <xdr:cNvPr id="762" name="テキスト ボックス 761"/>
        <xdr:cNvSpPr txBox="1"/>
      </xdr:nvSpPr>
      <xdr:spPr>
        <a:xfrm>
          <a:off x="19310428" y="6407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117284</xdr:rowOff>
    </xdr:from>
    <xdr:to>
      <xdr:col>98</xdr:col>
      <xdr:colOff>38100</xdr:colOff>
      <xdr:row>37</xdr:row>
      <xdr:rowOff>47434</xdr:rowOff>
    </xdr:to>
    <xdr:sp macro="" textlink="">
      <xdr:nvSpPr>
        <xdr:cNvPr id="763" name="フローチャート: 判断 762"/>
        <xdr:cNvSpPr/>
      </xdr:nvSpPr>
      <xdr:spPr>
        <a:xfrm>
          <a:off x="18605500" y="628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38561</xdr:rowOff>
    </xdr:from>
    <xdr:ext cx="469744" cy="259045"/>
    <xdr:sp macro="" textlink="">
      <xdr:nvSpPr>
        <xdr:cNvPr id="764" name="テキスト ボックス 763"/>
        <xdr:cNvSpPr txBox="1"/>
      </xdr:nvSpPr>
      <xdr:spPr>
        <a:xfrm>
          <a:off x="18421428" y="6382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31</xdr:row>
      <xdr:rowOff>155766</xdr:rowOff>
    </xdr:from>
    <xdr:to>
      <xdr:col>116</xdr:col>
      <xdr:colOff>114300</xdr:colOff>
      <xdr:row>32</xdr:row>
      <xdr:rowOff>85916</xdr:rowOff>
    </xdr:to>
    <xdr:sp macro="" textlink="">
      <xdr:nvSpPr>
        <xdr:cNvPr id="770" name="楕円 769"/>
        <xdr:cNvSpPr/>
      </xdr:nvSpPr>
      <xdr:spPr>
        <a:xfrm>
          <a:off x="22110700" y="5470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31</xdr:row>
      <xdr:rowOff>70693</xdr:rowOff>
    </xdr:from>
    <xdr:ext cx="469744" cy="259045"/>
    <xdr:sp macro="" textlink="">
      <xdr:nvSpPr>
        <xdr:cNvPr id="771" name="投資及び出資金該当値テキスト"/>
        <xdr:cNvSpPr txBox="1"/>
      </xdr:nvSpPr>
      <xdr:spPr>
        <a:xfrm>
          <a:off x="22212300" y="5385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31</xdr:row>
      <xdr:rowOff>117094</xdr:rowOff>
    </xdr:from>
    <xdr:to>
      <xdr:col>112</xdr:col>
      <xdr:colOff>38100</xdr:colOff>
      <xdr:row>32</xdr:row>
      <xdr:rowOff>47244</xdr:rowOff>
    </xdr:to>
    <xdr:sp macro="" textlink="">
      <xdr:nvSpPr>
        <xdr:cNvPr id="772" name="楕円 771"/>
        <xdr:cNvSpPr/>
      </xdr:nvSpPr>
      <xdr:spPr>
        <a:xfrm>
          <a:off x="21272500" y="5432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30</xdr:row>
      <xdr:rowOff>63771</xdr:rowOff>
    </xdr:from>
    <xdr:ext cx="469744" cy="259045"/>
    <xdr:sp macro="" textlink="">
      <xdr:nvSpPr>
        <xdr:cNvPr id="773" name="テキスト ボックス 772"/>
        <xdr:cNvSpPr txBox="1"/>
      </xdr:nvSpPr>
      <xdr:spPr>
        <a:xfrm>
          <a:off x="21088428" y="5207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32</xdr:row>
      <xdr:rowOff>52705</xdr:rowOff>
    </xdr:from>
    <xdr:to>
      <xdr:col>107</xdr:col>
      <xdr:colOff>101600</xdr:colOff>
      <xdr:row>32</xdr:row>
      <xdr:rowOff>154305</xdr:rowOff>
    </xdr:to>
    <xdr:sp macro="" textlink="">
      <xdr:nvSpPr>
        <xdr:cNvPr id="774" name="楕円 773"/>
        <xdr:cNvSpPr/>
      </xdr:nvSpPr>
      <xdr:spPr>
        <a:xfrm>
          <a:off x="20383500" y="553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30</xdr:row>
      <xdr:rowOff>170832</xdr:rowOff>
    </xdr:from>
    <xdr:ext cx="469744" cy="259045"/>
    <xdr:sp macro="" textlink="">
      <xdr:nvSpPr>
        <xdr:cNvPr id="775" name="テキスト ボックス 774"/>
        <xdr:cNvSpPr txBox="1"/>
      </xdr:nvSpPr>
      <xdr:spPr>
        <a:xfrm>
          <a:off x="20199428" y="5314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32</xdr:row>
      <xdr:rowOff>98997</xdr:rowOff>
    </xdr:from>
    <xdr:to>
      <xdr:col>102</xdr:col>
      <xdr:colOff>165100</xdr:colOff>
      <xdr:row>33</xdr:row>
      <xdr:rowOff>29147</xdr:rowOff>
    </xdr:to>
    <xdr:sp macro="" textlink="">
      <xdr:nvSpPr>
        <xdr:cNvPr id="776" name="楕円 775"/>
        <xdr:cNvSpPr/>
      </xdr:nvSpPr>
      <xdr:spPr>
        <a:xfrm>
          <a:off x="19494500" y="5585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31</xdr:row>
      <xdr:rowOff>45674</xdr:rowOff>
    </xdr:from>
    <xdr:ext cx="469744" cy="259045"/>
    <xdr:sp macro="" textlink="">
      <xdr:nvSpPr>
        <xdr:cNvPr id="777" name="テキスト ボックス 776"/>
        <xdr:cNvSpPr txBox="1"/>
      </xdr:nvSpPr>
      <xdr:spPr>
        <a:xfrm>
          <a:off x="19310428" y="5360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31</xdr:row>
      <xdr:rowOff>95567</xdr:rowOff>
    </xdr:from>
    <xdr:to>
      <xdr:col>98</xdr:col>
      <xdr:colOff>38100</xdr:colOff>
      <xdr:row>32</xdr:row>
      <xdr:rowOff>25717</xdr:rowOff>
    </xdr:to>
    <xdr:sp macro="" textlink="">
      <xdr:nvSpPr>
        <xdr:cNvPr id="778" name="楕円 777"/>
        <xdr:cNvSpPr/>
      </xdr:nvSpPr>
      <xdr:spPr>
        <a:xfrm>
          <a:off x="18605500" y="5410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30</xdr:row>
      <xdr:rowOff>42244</xdr:rowOff>
    </xdr:from>
    <xdr:ext cx="469744" cy="259045"/>
    <xdr:sp macro="" textlink="">
      <xdr:nvSpPr>
        <xdr:cNvPr id="779" name="テキスト ボックス 778"/>
        <xdr:cNvSpPr txBox="1"/>
      </xdr:nvSpPr>
      <xdr:spPr>
        <a:xfrm>
          <a:off x="18421428" y="5185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0" name="直線コネクタ 789"/>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1" name="テキスト ボックス 790"/>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2" name="直線コネクタ 791"/>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3" name="テキスト ボックス 792"/>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5" name="テキスト ボックス 794"/>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6" name="直線コネクタ 795"/>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7" name="テキスト ボックス 796"/>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8" name="直線コネクタ 797"/>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9" name="テキスト ボックス 798"/>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0" name="直線コネクタ 79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801" name="テキスト ボックス 800"/>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37973</xdr:rowOff>
    </xdr:from>
    <xdr:to>
      <xdr:col>116</xdr:col>
      <xdr:colOff>62864</xdr:colOff>
      <xdr:row>59</xdr:row>
      <xdr:rowOff>44259</xdr:rowOff>
    </xdr:to>
    <xdr:cxnSp macro="">
      <xdr:nvCxnSpPr>
        <xdr:cNvPr id="803" name="直線コネクタ 802"/>
        <xdr:cNvCxnSpPr/>
      </xdr:nvCxnSpPr>
      <xdr:spPr>
        <a:xfrm flipV="1">
          <a:off x="22159595" y="8781923"/>
          <a:ext cx="1269" cy="1377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48086</xdr:rowOff>
    </xdr:from>
    <xdr:ext cx="313932" cy="259045"/>
    <xdr:sp macro="" textlink="">
      <xdr:nvSpPr>
        <xdr:cNvPr id="804" name="貸付金最小値テキスト"/>
        <xdr:cNvSpPr txBox="1"/>
      </xdr:nvSpPr>
      <xdr:spPr>
        <a:xfrm>
          <a:off x="22212300" y="101636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44259</xdr:rowOff>
    </xdr:from>
    <xdr:to>
      <xdr:col>116</xdr:col>
      <xdr:colOff>152400</xdr:colOff>
      <xdr:row>59</xdr:row>
      <xdr:rowOff>44259</xdr:rowOff>
    </xdr:to>
    <xdr:cxnSp macro="">
      <xdr:nvCxnSpPr>
        <xdr:cNvPr id="805" name="直線コネクタ 804"/>
        <xdr:cNvCxnSpPr/>
      </xdr:nvCxnSpPr>
      <xdr:spPr>
        <a:xfrm>
          <a:off x="22072600" y="10159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156100</xdr:rowOff>
    </xdr:from>
    <xdr:ext cx="534377" cy="259045"/>
    <xdr:sp macro="" textlink="">
      <xdr:nvSpPr>
        <xdr:cNvPr id="806" name="貸付金最大値テキスト"/>
        <xdr:cNvSpPr txBox="1"/>
      </xdr:nvSpPr>
      <xdr:spPr>
        <a:xfrm>
          <a:off x="22212300" y="8557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37973</xdr:rowOff>
    </xdr:from>
    <xdr:to>
      <xdr:col>116</xdr:col>
      <xdr:colOff>152400</xdr:colOff>
      <xdr:row>51</xdr:row>
      <xdr:rowOff>37973</xdr:rowOff>
    </xdr:to>
    <xdr:cxnSp macro="">
      <xdr:nvCxnSpPr>
        <xdr:cNvPr id="807" name="直線コネクタ 806"/>
        <xdr:cNvCxnSpPr/>
      </xdr:nvCxnSpPr>
      <xdr:spPr>
        <a:xfrm>
          <a:off x="22072600" y="8781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166675</xdr:rowOff>
    </xdr:from>
    <xdr:to>
      <xdr:col>116</xdr:col>
      <xdr:colOff>63500</xdr:colOff>
      <xdr:row>58</xdr:row>
      <xdr:rowOff>169132</xdr:rowOff>
    </xdr:to>
    <xdr:cxnSp macro="">
      <xdr:nvCxnSpPr>
        <xdr:cNvPr id="808" name="直線コネクタ 807"/>
        <xdr:cNvCxnSpPr/>
      </xdr:nvCxnSpPr>
      <xdr:spPr>
        <a:xfrm flipV="1">
          <a:off x="21323300" y="10110775"/>
          <a:ext cx="838200" cy="2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45197</xdr:rowOff>
    </xdr:from>
    <xdr:ext cx="469744" cy="259045"/>
    <xdr:sp macro="" textlink="">
      <xdr:nvSpPr>
        <xdr:cNvPr id="809" name="貸付金平均値テキスト"/>
        <xdr:cNvSpPr txBox="1"/>
      </xdr:nvSpPr>
      <xdr:spPr>
        <a:xfrm>
          <a:off x="22212300" y="98178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22320</xdr:rowOff>
    </xdr:from>
    <xdr:to>
      <xdr:col>116</xdr:col>
      <xdr:colOff>114300</xdr:colOff>
      <xdr:row>58</xdr:row>
      <xdr:rowOff>123920</xdr:rowOff>
    </xdr:to>
    <xdr:sp macro="" textlink="">
      <xdr:nvSpPr>
        <xdr:cNvPr id="810" name="フローチャート: 判断 809"/>
        <xdr:cNvSpPr/>
      </xdr:nvSpPr>
      <xdr:spPr>
        <a:xfrm>
          <a:off x="22110700" y="99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169132</xdr:rowOff>
    </xdr:from>
    <xdr:to>
      <xdr:col>111</xdr:col>
      <xdr:colOff>177800</xdr:colOff>
      <xdr:row>59</xdr:row>
      <xdr:rowOff>197</xdr:rowOff>
    </xdr:to>
    <xdr:cxnSp macro="">
      <xdr:nvCxnSpPr>
        <xdr:cNvPr id="811" name="直線コネクタ 810"/>
        <xdr:cNvCxnSpPr/>
      </xdr:nvCxnSpPr>
      <xdr:spPr>
        <a:xfrm flipV="1">
          <a:off x="20434300" y="10113232"/>
          <a:ext cx="889000" cy="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21768</xdr:rowOff>
    </xdr:from>
    <xdr:to>
      <xdr:col>112</xdr:col>
      <xdr:colOff>38100</xdr:colOff>
      <xdr:row>58</xdr:row>
      <xdr:rowOff>123368</xdr:rowOff>
    </xdr:to>
    <xdr:sp macro="" textlink="">
      <xdr:nvSpPr>
        <xdr:cNvPr id="812" name="フローチャート: 判断 811"/>
        <xdr:cNvSpPr/>
      </xdr:nvSpPr>
      <xdr:spPr>
        <a:xfrm>
          <a:off x="21272500" y="99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139895</xdr:rowOff>
    </xdr:from>
    <xdr:ext cx="469744" cy="259045"/>
    <xdr:sp macro="" textlink="">
      <xdr:nvSpPr>
        <xdr:cNvPr id="813" name="テキスト ボックス 812"/>
        <xdr:cNvSpPr txBox="1"/>
      </xdr:nvSpPr>
      <xdr:spPr>
        <a:xfrm>
          <a:off x="21088428" y="9741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54966</xdr:rowOff>
    </xdr:from>
    <xdr:to>
      <xdr:col>107</xdr:col>
      <xdr:colOff>50800</xdr:colOff>
      <xdr:row>59</xdr:row>
      <xdr:rowOff>197</xdr:rowOff>
    </xdr:to>
    <xdr:cxnSp macro="">
      <xdr:nvCxnSpPr>
        <xdr:cNvPr id="814" name="直線コネクタ 813"/>
        <xdr:cNvCxnSpPr/>
      </xdr:nvCxnSpPr>
      <xdr:spPr>
        <a:xfrm>
          <a:off x="19545300" y="9999066"/>
          <a:ext cx="889000" cy="116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9481</xdr:rowOff>
    </xdr:from>
    <xdr:to>
      <xdr:col>107</xdr:col>
      <xdr:colOff>101600</xdr:colOff>
      <xdr:row>58</xdr:row>
      <xdr:rowOff>111081</xdr:rowOff>
    </xdr:to>
    <xdr:sp macro="" textlink="">
      <xdr:nvSpPr>
        <xdr:cNvPr id="815" name="フローチャート: 判断 814"/>
        <xdr:cNvSpPr/>
      </xdr:nvSpPr>
      <xdr:spPr>
        <a:xfrm>
          <a:off x="20383500" y="995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127608</xdr:rowOff>
    </xdr:from>
    <xdr:ext cx="469744" cy="259045"/>
    <xdr:sp macro="" textlink="">
      <xdr:nvSpPr>
        <xdr:cNvPr id="816" name="テキスト ボックス 815"/>
        <xdr:cNvSpPr txBox="1"/>
      </xdr:nvSpPr>
      <xdr:spPr>
        <a:xfrm>
          <a:off x="20199428" y="9728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54966</xdr:rowOff>
    </xdr:from>
    <xdr:to>
      <xdr:col>102</xdr:col>
      <xdr:colOff>114300</xdr:colOff>
      <xdr:row>58</xdr:row>
      <xdr:rowOff>148101</xdr:rowOff>
    </xdr:to>
    <xdr:cxnSp macro="">
      <xdr:nvCxnSpPr>
        <xdr:cNvPr id="817" name="直線コネクタ 816"/>
        <xdr:cNvCxnSpPr/>
      </xdr:nvCxnSpPr>
      <xdr:spPr>
        <a:xfrm flipV="1">
          <a:off x="18656300" y="9999066"/>
          <a:ext cx="889000" cy="93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160547</xdr:rowOff>
    </xdr:from>
    <xdr:to>
      <xdr:col>102</xdr:col>
      <xdr:colOff>165100</xdr:colOff>
      <xdr:row>58</xdr:row>
      <xdr:rowOff>90697</xdr:rowOff>
    </xdr:to>
    <xdr:sp macro="" textlink="">
      <xdr:nvSpPr>
        <xdr:cNvPr id="818" name="フローチャート: 判断 817"/>
        <xdr:cNvSpPr/>
      </xdr:nvSpPr>
      <xdr:spPr>
        <a:xfrm>
          <a:off x="19494500" y="99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107224</xdr:rowOff>
    </xdr:from>
    <xdr:ext cx="469744" cy="259045"/>
    <xdr:sp macro="" textlink="">
      <xdr:nvSpPr>
        <xdr:cNvPr id="819" name="テキスト ボックス 818"/>
        <xdr:cNvSpPr txBox="1"/>
      </xdr:nvSpPr>
      <xdr:spPr>
        <a:xfrm>
          <a:off x="19310428" y="9708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44285</xdr:rowOff>
    </xdr:from>
    <xdr:to>
      <xdr:col>98</xdr:col>
      <xdr:colOff>38100</xdr:colOff>
      <xdr:row>58</xdr:row>
      <xdr:rowOff>145885</xdr:rowOff>
    </xdr:to>
    <xdr:sp macro="" textlink="">
      <xdr:nvSpPr>
        <xdr:cNvPr id="820" name="フローチャート: 判断 819"/>
        <xdr:cNvSpPr/>
      </xdr:nvSpPr>
      <xdr:spPr>
        <a:xfrm>
          <a:off x="18605500" y="998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162412</xdr:rowOff>
    </xdr:from>
    <xdr:ext cx="469744" cy="259045"/>
    <xdr:sp macro="" textlink="">
      <xdr:nvSpPr>
        <xdr:cNvPr id="821" name="テキスト ボックス 820"/>
        <xdr:cNvSpPr txBox="1"/>
      </xdr:nvSpPr>
      <xdr:spPr>
        <a:xfrm>
          <a:off x="18421428" y="9763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2" name="テキスト ボックス 82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3" name="テキスト ボックス 82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4" name="テキスト ボックス 82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5" name="テキスト ボックス 82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6" name="テキスト ボックス 82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115875</xdr:rowOff>
    </xdr:from>
    <xdr:to>
      <xdr:col>116</xdr:col>
      <xdr:colOff>114300</xdr:colOff>
      <xdr:row>59</xdr:row>
      <xdr:rowOff>46025</xdr:rowOff>
    </xdr:to>
    <xdr:sp macro="" textlink="">
      <xdr:nvSpPr>
        <xdr:cNvPr id="827" name="楕円 826"/>
        <xdr:cNvSpPr/>
      </xdr:nvSpPr>
      <xdr:spPr>
        <a:xfrm>
          <a:off x="22110700" y="10059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30802</xdr:rowOff>
    </xdr:from>
    <xdr:ext cx="469744" cy="259045"/>
    <xdr:sp macro="" textlink="">
      <xdr:nvSpPr>
        <xdr:cNvPr id="828" name="貸付金該当値テキスト"/>
        <xdr:cNvSpPr txBox="1"/>
      </xdr:nvSpPr>
      <xdr:spPr>
        <a:xfrm>
          <a:off x="22212300" y="9974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118332</xdr:rowOff>
    </xdr:from>
    <xdr:to>
      <xdr:col>112</xdr:col>
      <xdr:colOff>38100</xdr:colOff>
      <xdr:row>59</xdr:row>
      <xdr:rowOff>48482</xdr:rowOff>
    </xdr:to>
    <xdr:sp macro="" textlink="">
      <xdr:nvSpPr>
        <xdr:cNvPr id="829" name="楕円 828"/>
        <xdr:cNvSpPr/>
      </xdr:nvSpPr>
      <xdr:spPr>
        <a:xfrm>
          <a:off x="21272500" y="10062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39609</xdr:rowOff>
    </xdr:from>
    <xdr:ext cx="469744" cy="259045"/>
    <xdr:sp macro="" textlink="">
      <xdr:nvSpPr>
        <xdr:cNvPr id="830" name="テキスト ボックス 829"/>
        <xdr:cNvSpPr txBox="1"/>
      </xdr:nvSpPr>
      <xdr:spPr>
        <a:xfrm>
          <a:off x="21088428" y="10155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120847</xdr:rowOff>
    </xdr:from>
    <xdr:to>
      <xdr:col>107</xdr:col>
      <xdr:colOff>101600</xdr:colOff>
      <xdr:row>59</xdr:row>
      <xdr:rowOff>50997</xdr:rowOff>
    </xdr:to>
    <xdr:sp macro="" textlink="">
      <xdr:nvSpPr>
        <xdr:cNvPr id="831" name="楕円 830"/>
        <xdr:cNvSpPr/>
      </xdr:nvSpPr>
      <xdr:spPr>
        <a:xfrm>
          <a:off x="20383500" y="10064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42124</xdr:rowOff>
    </xdr:from>
    <xdr:ext cx="469744" cy="259045"/>
    <xdr:sp macro="" textlink="">
      <xdr:nvSpPr>
        <xdr:cNvPr id="832" name="テキスト ボックス 831"/>
        <xdr:cNvSpPr txBox="1"/>
      </xdr:nvSpPr>
      <xdr:spPr>
        <a:xfrm>
          <a:off x="20199428" y="10157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4166</xdr:rowOff>
    </xdr:from>
    <xdr:to>
      <xdr:col>102</xdr:col>
      <xdr:colOff>165100</xdr:colOff>
      <xdr:row>58</xdr:row>
      <xdr:rowOff>105766</xdr:rowOff>
    </xdr:to>
    <xdr:sp macro="" textlink="">
      <xdr:nvSpPr>
        <xdr:cNvPr id="833" name="楕円 832"/>
        <xdr:cNvSpPr/>
      </xdr:nvSpPr>
      <xdr:spPr>
        <a:xfrm>
          <a:off x="19494500" y="9948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96893</xdr:rowOff>
    </xdr:from>
    <xdr:ext cx="469744" cy="259045"/>
    <xdr:sp macro="" textlink="">
      <xdr:nvSpPr>
        <xdr:cNvPr id="834" name="テキスト ボックス 833"/>
        <xdr:cNvSpPr txBox="1"/>
      </xdr:nvSpPr>
      <xdr:spPr>
        <a:xfrm>
          <a:off x="19310428" y="10040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97301</xdr:rowOff>
    </xdr:from>
    <xdr:to>
      <xdr:col>98</xdr:col>
      <xdr:colOff>38100</xdr:colOff>
      <xdr:row>59</xdr:row>
      <xdr:rowOff>27451</xdr:rowOff>
    </xdr:to>
    <xdr:sp macro="" textlink="">
      <xdr:nvSpPr>
        <xdr:cNvPr id="835" name="楕円 834"/>
        <xdr:cNvSpPr/>
      </xdr:nvSpPr>
      <xdr:spPr>
        <a:xfrm>
          <a:off x="18605500" y="10041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18578</xdr:rowOff>
    </xdr:from>
    <xdr:ext cx="469744" cy="259045"/>
    <xdr:sp macro="" textlink="">
      <xdr:nvSpPr>
        <xdr:cNvPr id="836" name="テキスト ボックス 835"/>
        <xdr:cNvSpPr txBox="1"/>
      </xdr:nvSpPr>
      <xdr:spPr>
        <a:xfrm>
          <a:off x="18421428" y="10134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7" name="正方形/長方形 83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8" name="正方形/長方形 83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9" name="正方形/長方形 83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0" name="正方形/長方形 83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1" name="正方形/長方形 84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2" name="正方形/長方形 84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3" name="正方形/長方形 84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4" name="正方形/長方形 84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5" name="テキスト ボックス 84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6" name="直線コネクタ 84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7" name="テキスト ボックス 846"/>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8" name="直線コネクタ 847"/>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9" name="テキスト ボックス 848"/>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50" name="直線コネクタ 849"/>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51" name="テキスト ボックス 850"/>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52" name="直線コネクタ 851"/>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53" name="テキスト ボックス 852"/>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54" name="直線コネクタ 853"/>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5" name="テキスト ボックス 854"/>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6" name="直線コネクタ 855"/>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7" name="テキスト ボックス 856"/>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8" name="直線コネクタ 85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9" name="テキスト ボックス 858"/>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43117</xdr:rowOff>
    </xdr:from>
    <xdr:to>
      <xdr:col>116</xdr:col>
      <xdr:colOff>62864</xdr:colOff>
      <xdr:row>78</xdr:row>
      <xdr:rowOff>68035</xdr:rowOff>
    </xdr:to>
    <xdr:cxnSp macro="">
      <xdr:nvCxnSpPr>
        <xdr:cNvPr id="861" name="直線コネクタ 860"/>
        <xdr:cNvCxnSpPr/>
      </xdr:nvCxnSpPr>
      <xdr:spPr>
        <a:xfrm flipV="1">
          <a:off x="22159595" y="12216067"/>
          <a:ext cx="1269" cy="12250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71862</xdr:rowOff>
    </xdr:from>
    <xdr:ext cx="534377" cy="259045"/>
    <xdr:sp macro="" textlink="">
      <xdr:nvSpPr>
        <xdr:cNvPr id="862" name="繰出金最小値テキスト"/>
        <xdr:cNvSpPr txBox="1"/>
      </xdr:nvSpPr>
      <xdr:spPr>
        <a:xfrm>
          <a:off x="22212300" y="13444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68035</xdr:rowOff>
    </xdr:from>
    <xdr:to>
      <xdr:col>116</xdr:col>
      <xdr:colOff>152400</xdr:colOff>
      <xdr:row>78</xdr:row>
      <xdr:rowOff>68035</xdr:rowOff>
    </xdr:to>
    <xdr:cxnSp macro="">
      <xdr:nvCxnSpPr>
        <xdr:cNvPr id="863" name="直線コネクタ 862"/>
        <xdr:cNvCxnSpPr/>
      </xdr:nvCxnSpPr>
      <xdr:spPr>
        <a:xfrm>
          <a:off x="22072600" y="13441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161244</xdr:rowOff>
    </xdr:from>
    <xdr:ext cx="534377" cy="259045"/>
    <xdr:sp macro="" textlink="">
      <xdr:nvSpPr>
        <xdr:cNvPr id="864" name="繰出金最大値テキスト"/>
        <xdr:cNvSpPr txBox="1"/>
      </xdr:nvSpPr>
      <xdr:spPr>
        <a:xfrm>
          <a:off x="22212300" y="11991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43117</xdr:rowOff>
    </xdr:from>
    <xdr:to>
      <xdr:col>116</xdr:col>
      <xdr:colOff>152400</xdr:colOff>
      <xdr:row>71</xdr:row>
      <xdr:rowOff>43117</xdr:rowOff>
    </xdr:to>
    <xdr:cxnSp macro="">
      <xdr:nvCxnSpPr>
        <xdr:cNvPr id="865" name="直線コネクタ 864"/>
        <xdr:cNvCxnSpPr/>
      </xdr:nvCxnSpPr>
      <xdr:spPr>
        <a:xfrm>
          <a:off x="22072600" y="12216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71</xdr:row>
      <xdr:rowOff>155549</xdr:rowOff>
    </xdr:from>
    <xdr:to>
      <xdr:col>116</xdr:col>
      <xdr:colOff>63500</xdr:colOff>
      <xdr:row>72</xdr:row>
      <xdr:rowOff>93066</xdr:rowOff>
    </xdr:to>
    <xdr:cxnSp macro="">
      <xdr:nvCxnSpPr>
        <xdr:cNvPr id="866" name="直線コネクタ 865"/>
        <xdr:cNvCxnSpPr/>
      </xdr:nvCxnSpPr>
      <xdr:spPr>
        <a:xfrm flipV="1">
          <a:off x="21323300" y="12328499"/>
          <a:ext cx="838200" cy="108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104856</xdr:rowOff>
    </xdr:from>
    <xdr:ext cx="534377" cy="259045"/>
    <xdr:sp macro="" textlink="">
      <xdr:nvSpPr>
        <xdr:cNvPr id="867" name="繰出金平均値テキスト"/>
        <xdr:cNvSpPr txBox="1"/>
      </xdr:nvSpPr>
      <xdr:spPr>
        <a:xfrm>
          <a:off x="22212300" y="127921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126429</xdr:rowOff>
    </xdr:from>
    <xdr:to>
      <xdr:col>116</xdr:col>
      <xdr:colOff>114300</xdr:colOff>
      <xdr:row>75</xdr:row>
      <xdr:rowOff>56579</xdr:rowOff>
    </xdr:to>
    <xdr:sp macro="" textlink="">
      <xdr:nvSpPr>
        <xdr:cNvPr id="868" name="フローチャート: 判断 867"/>
        <xdr:cNvSpPr/>
      </xdr:nvSpPr>
      <xdr:spPr>
        <a:xfrm>
          <a:off x="22110700" y="12813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79311</xdr:rowOff>
    </xdr:from>
    <xdr:to>
      <xdr:col>111</xdr:col>
      <xdr:colOff>177800</xdr:colOff>
      <xdr:row>72</xdr:row>
      <xdr:rowOff>93066</xdr:rowOff>
    </xdr:to>
    <xdr:cxnSp macro="">
      <xdr:nvCxnSpPr>
        <xdr:cNvPr id="869" name="直線コネクタ 868"/>
        <xdr:cNvCxnSpPr/>
      </xdr:nvCxnSpPr>
      <xdr:spPr>
        <a:xfrm>
          <a:off x="20434300" y="12423711"/>
          <a:ext cx="889000" cy="13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14605</xdr:rowOff>
    </xdr:from>
    <xdr:to>
      <xdr:col>112</xdr:col>
      <xdr:colOff>38100</xdr:colOff>
      <xdr:row>75</xdr:row>
      <xdr:rowOff>116205</xdr:rowOff>
    </xdr:to>
    <xdr:sp macro="" textlink="">
      <xdr:nvSpPr>
        <xdr:cNvPr id="870" name="フローチャート: 判断 869"/>
        <xdr:cNvSpPr/>
      </xdr:nvSpPr>
      <xdr:spPr>
        <a:xfrm>
          <a:off x="21272500" y="1287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107332</xdr:rowOff>
    </xdr:from>
    <xdr:ext cx="534377" cy="259045"/>
    <xdr:sp macro="" textlink="">
      <xdr:nvSpPr>
        <xdr:cNvPr id="871" name="テキスト ボックス 870"/>
        <xdr:cNvSpPr txBox="1"/>
      </xdr:nvSpPr>
      <xdr:spPr>
        <a:xfrm>
          <a:off x="21056111" y="12966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79311</xdr:rowOff>
    </xdr:from>
    <xdr:to>
      <xdr:col>107</xdr:col>
      <xdr:colOff>50800</xdr:colOff>
      <xdr:row>72</xdr:row>
      <xdr:rowOff>153416</xdr:rowOff>
    </xdr:to>
    <xdr:cxnSp macro="">
      <xdr:nvCxnSpPr>
        <xdr:cNvPr id="872" name="直線コネクタ 871"/>
        <xdr:cNvCxnSpPr/>
      </xdr:nvCxnSpPr>
      <xdr:spPr>
        <a:xfrm flipV="1">
          <a:off x="19545300" y="12423711"/>
          <a:ext cx="889000" cy="74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47142</xdr:rowOff>
    </xdr:from>
    <xdr:to>
      <xdr:col>107</xdr:col>
      <xdr:colOff>101600</xdr:colOff>
      <xdr:row>75</xdr:row>
      <xdr:rowOff>148741</xdr:rowOff>
    </xdr:to>
    <xdr:sp macro="" textlink="">
      <xdr:nvSpPr>
        <xdr:cNvPr id="873" name="フローチャート: 判断 872"/>
        <xdr:cNvSpPr/>
      </xdr:nvSpPr>
      <xdr:spPr>
        <a:xfrm>
          <a:off x="20383500" y="1290589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139870</xdr:rowOff>
    </xdr:from>
    <xdr:ext cx="534377" cy="259045"/>
    <xdr:sp macro="" textlink="">
      <xdr:nvSpPr>
        <xdr:cNvPr id="874" name="テキスト ボックス 873"/>
        <xdr:cNvSpPr txBox="1"/>
      </xdr:nvSpPr>
      <xdr:spPr>
        <a:xfrm>
          <a:off x="20167111" y="12998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153416</xdr:rowOff>
    </xdr:from>
    <xdr:to>
      <xdr:col>102</xdr:col>
      <xdr:colOff>114300</xdr:colOff>
      <xdr:row>73</xdr:row>
      <xdr:rowOff>30849</xdr:rowOff>
    </xdr:to>
    <xdr:cxnSp macro="">
      <xdr:nvCxnSpPr>
        <xdr:cNvPr id="875" name="直線コネクタ 874"/>
        <xdr:cNvCxnSpPr/>
      </xdr:nvCxnSpPr>
      <xdr:spPr>
        <a:xfrm flipV="1">
          <a:off x="18656300" y="12497816"/>
          <a:ext cx="889000" cy="48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63830</xdr:rowOff>
    </xdr:from>
    <xdr:to>
      <xdr:col>102</xdr:col>
      <xdr:colOff>165100</xdr:colOff>
      <xdr:row>75</xdr:row>
      <xdr:rowOff>165430</xdr:rowOff>
    </xdr:to>
    <xdr:sp macro="" textlink="">
      <xdr:nvSpPr>
        <xdr:cNvPr id="876" name="フローチャート: 判断 875"/>
        <xdr:cNvSpPr/>
      </xdr:nvSpPr>
      <xdr:spPr>
        <a:xfrm>
          <a:off x="19494500" y="129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156557</xdr:rowOff>
    </xdr:from>
    <xdr:ext cx="534377" cy="259045"/>
    <xdr:sp macro="" textlink="">
      <xdr:nvSpPr>
        <xdr:cNvPr id="877" name="テキスト ボックス 876"/>
        <xdr:cNvSpPr txBox="1"/>
      </xdr:nvSpPr>
      <xdr:spPr>
        <a:xfrm>
          <a:off x="19278111" y="1301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69050</xdr:rowOff>
    </xdr:from>
    <xdr:to>
      <xdr:col>98</xdr:col>
      <xdr:colOff>38100</xdr:colOff>
      <xdr:row>75</xdr:row>
      <xdr:rowOff>170650</xdr:rowOff>
    </xdr:to>
    <xdr:sp macro="" textlink="">
      <xdr:nvSpPr>
        <xdr:cNvPr id="878" name="フローチャート: 判断 877"/>
        <xdr:cNvSpPr/>
      </xdr:nvSpPr>
      <xdr:spPr>
        <a:xfrm>
          <a:off x="18605500" y="1292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161777</xdr:rowOff>
    </xdr:from>
    <xdr:ext cx="534377" cy="259045"/>
    <xdr:sp macro="" textlink="">
      <xdr:nvSpPr>
        <xdr:cNvPr id="879" name="テキスト ボックス 878"/>
        <xdr:cNvSpPr txBox="1"/>
      </xdr:nvSpPr>
      <xdr:spPr>
        <a:xfrm>
          <a:off x="18389111" y="13020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0" name="テキスト ボックス 87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1" name="テキスト ボックス 88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2" name="テキスト ボックス 88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3" name="テキスト ボックス 88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4" name="テキスト ボックス 88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71</xdr:row>
      <xdr:rowOff>104749</xdr:rowOff>
    </xdr:from>
    <xdr:to>
      <xdr:col>116</xdr:col>
      <xdr:colOff>114300</xdr:colOff>
      <xdr:row>72</xdr:row>
      <xdr:rowOff>34899</xdr:rowOff>
    </xdr:to>
    <xdr:sp macro="" textlink="">
      <xdr:nvSpPr>
        <xdr:cNvPr id="885" name="楕円 884"/>
        <xdr:cNvSpPr/>
      </xdr:nvSpPr>
      <xdr:spPr>
        <a:xfrm>
          <a:off x="22110700" y="12277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19676</xdr:rowOff>
    </xdr:from>
    <xdr:ext cx="534377" cy="259045"/>
    <xdr:sp macro="" textlink="">
      <xdr:nvSpPr>
        <xdr:cNvPr id="886" name="繰出金該当値テキスト"/>
        <xdr:cNvSpPr txBox="1"/>
      </xdr:nvSpPr>
      <xdr:spPr>
        <a:xfrm>
          <a:off x="22212300" y="12192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42266</xdr:rowOff>
    </xdr:from>
    <xdr:to>
      <xdr:col>112</xdr:col>
      <xdr:colOff>38100</xdr:colOff>
      <xdr:row>72</xdr:row>
      <xdr:rowOff>143866</xdr:rowOff>
    </xdr:to>
    <xdr:sp macro="" textlink="">
      <xdr:nvSpPr>
        <xdr:cNvPr id="887" name="楕円 886"/>
        <xdr:cNvSpPr/>
      </xdr:nvSpPr>
      <xdr:spPr>
        <a:xfrm>
          <a:off x="21272500" y="1238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70</xdr:row>
      <xdr:rowOff>160393</xdr:rowOff>
    </xdr:from>
    <xdr:ext cx="534377" cy="259045"/>
    <xdr:sp macro="" textlink="">
      <xdr:nvSpPr>
        <xdr:cNvPr id="888" name="テキスト ボックス 887"/>
        <xdr:cNvSpPr txBox="1"/>
      </xdr:nvSpPr>
      <xdr:spPr>
        <a:xfrm>
          <a:off x="21056111" y="12161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28511</xdr:rowOff>
    </xdr:from>
    <xdr:to>
      <xdr:col>107</xdr:col>
      <xdr:colOff>101600</xdr:colOff>
      <xdr:row>72</xdr:row>
      <xdr:rowOff>130111</xdr:rowOff>
    </xdr:to>
    <xdr:sp macro="" textlink="">
      <xdr:nvSpPr>
        <xdr:cNvPr id="889" name="楕円 888"/>
        <xdr:cNvSpPr/>
      </xdr:nvSpPr>
      <xdr:spPr>
        <a:xfrm>
          <a:off x="20383500" y="12372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70</xdr:row>
      <xdr:rowOff>146638</xdr:rowOff>
    </xdr:from>
    <xdr:ext cx="534377" cy="259045"/>
    <xdr:sp macro="" textlink="">
      <xdr:nvSpPr>
        <xdr:cNvPr id="890" name="テキスト ボックス 889"/>
        <xdr:cNvSpPr txBox="1"/>
      </xdr:nvSpPr>
      <xdr:spPr>
        <a:xfrm>
          <a:off x="20167111" y="12148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102616</xdr:rowOff>
    </xdr:from>
    <xdr:to>
      <xdr:col>102</xdr:col>
      <xdr:colOff>165100</xdr:colOff>
      <xdr:row>73</xdr:row>
      <xdr:rowOff>32766</xdr:rowOff>
    </xdr:to>
    <xdr:sp macro="" textlink="">
      <xdr:nvSpPr>
        <xdr:cNvPr id="891" name="楕円 890"/>
        <xdr:cNvSpPr/>
      </xdr:nvSpPr>
      <xdr:spPr>
        <a:xfrm>
          <a:off x="19494500" y="1244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49293</xdr:rowOff>
    </xdr:from>
    <xdr:ext cx="534377" cy="259045"/>
    <xdr:sp macro="" textlink="">
      <xdr:nvSpPr>
        <xdr:cNvPr id="892" name="テキスト ボックス 891"/>
        <xdr:cNvSpPr txBox="1"/>
      </xdr:nvSpPr>
      <xdr:spPr>
        <a:xfrm>
          <a:off x="19278111" y="12222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151499</xdr:rowOff>
    </xdr:from>
    <xdr:to>
      <xdr:col>98</xdr:col>
      <xdr:colOff>38100</xdr:colOff>
      <xdr:row>73</xdr:row>
      <xdr:rowOff>81649</xdr:rowOff>
    </xdr:to>
    <xdr:sp macro="" textlink="">
      <xdr:nvSpPr>
        <xdr:cNvPr id="893" name="楕円 892"/>
        <xdr:cNvSpPr/>
      </xdr:nvSpPr>
      <xdr:spPr>
        <a:xfrm>
          <a:off x="18605500" y="12495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98176</xdr:rowOff>
    </xdr:from>
    <xdr:ext cx="534377" cy="259045"/>
    <xdr:sp macro="" textlink="">
      <xdr:nvSpPr>
        <xdr:cNvPr id="894" name="テキスト ボックス 893"/>
        <xdr:cNvSpPr txBox="1"/>
      </xdr:nvSpPr>
      <xdr:spPr>
        <a:xfrm>
          <a:off x="18389111" y="12271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5" name="正方形/長方形 89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6" name="正方形/長方形 89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7" name="正方形/長方形 89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8" name="正方形/長方形 89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9" name="正方形/長方形 89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0" name="正方形/長方形 89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1" name="正方形/長方形 90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2" name="正方形/長方形 90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3" name="テキスト ボックス 90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4" name="直線コネクタ 90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5" name="直線コネクタ 90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6" name="テキスト ボックス 90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7" name="直線コネクタ 90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8" name="テキスト ボックス 907"/>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10" name="直線コネクタ 909"/>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11"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2" name="直線コネクタ 91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3"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4" name="直線コネクタ 91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5" name="直線コネクタ 914"/>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6"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フローチャート: 判断 91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8" name="直線コネクタ 917"/>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9" name="フローチャート: 判断 91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20" name="テキスト ボックス 919"/>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21" name="直線コネクタ 920"/>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2" name="フローチャート: 判断 92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3" name="テキスト ボックス 922"/>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4" name="直線コネクタ 923"/>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5" name="フローチャート: 判断 92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6" name="テキスト ボックス 925"/>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フローチャート: 判断 92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8" name="テキスト ボックス 927"/>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9" name="テキスト ボックス 92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0" name="テキスト ボックス 92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1" name="テキスト ボックス 93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2" name="テキスト ボックス 93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3" name="テキスト ボックス 93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4" name="楕円 93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5"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6" name="楕円 93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7" name="テキスト ボックス 936"/>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8" name="楕円 93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9" name="テキスト ボックス 938"/>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40" name="楕円 93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41" name="テキスト ボックス 940"/>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2" name="楕円 94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3" name="テキスト ボックス 942"/>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4" name="正方形/長方形 94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5" name="正方形/長方形 94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6" name="テキスト ボックス 94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歳出決算総額は、住民一人当たり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629,463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主な構成項目である扶助費は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210,663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となっており、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原爆被爆関連経費等により類似都市と比較して高い水準で推移している。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公債費は住民一人当たり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63,915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公共施設等適正管理推進事業債</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に係る元金償還が増となったこと等により、令和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年度と比較し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2,007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円の増となっており、類似都市と比較して高い水準で推移している。</a:t>
          </a:r>
          <a:endParaRPr lang="ja-JP" altLang="ja-JP" sz="13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人件費は、住民一人当たり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63,779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円となっており、類似団体と同程度である。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普通建設事業費は住民一人当たり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63,690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新庁舎建設事業</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の減などにより、令和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年度と比較し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14,359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円の減となって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いるものの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依然として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類似都市と比較して高い水準で推移している。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長崎県長崎市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395,843
391,500
405.69
239,245,421
231,021,714
5,039,150
100,530,137
263,749,826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96.0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23114</xdr:rowOff>
    </xdr:from>
    <xdr:to>
      <xdr:col>24</xdr:col>
      <xdr:colOff>62865</xdr:colOff>
      <xdr:row>37</xdr:row>
      <xdr:rowOff>167132</xdr:rowOff>
    </xdr:to>
    <xdr:cxnSp macro="">
      <xdr:nvCxnSpPr>
        <xdr:cNvPr id="56" name="直線コネクタ 55"/>
        <xdr:cNvCxnSpPr/>
      </xdr:nvCxnSpPr>
      <xdr:spPr>
        <a:xfrm flipV="1">
          <a:off x="4633595" y="5338064"/>
          <a:ext cx="1270" cy="1172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170959</xdr:rowOff>
    </xdr:from>
    <xdr:ext cx="469744" cy="259045"/>
    <xdr:sp macro="" textlink="">
      <xdr:nvSpPr>
        <xdr:cNvPr id="57" name="議会費最小値テキスト"/>
        <xdr:cNvSpPr txBox="1"/>
      </xdr:nvSpPr>
      <xdr:spPr>
        <a:xfrm>
          <a:off x="4686300" y="6514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167132</xdr:rowOff>
    </xdr:from>
    <xdr:to>
      <xdr:col>24</xdr:col>
      <xdr:colOff>152400</xdr:colOff>
      <xdr:row>37</xdr:row>
      <xdr:rowOff>167132</xdr:rowOff>
    </xdr:to>
    <xdr:cxnSp macro="">
      <xdr:nvCxnSpPr>
        <xdr:cNvPr id="58" name="直線コネクタ 57"/>
        <xdr:cNvCxnSpPr/>
      </xdr:nvCxnSpPr>
      <xdr:spPr>
        <a:xfrm>
          <a:off x="4546600" y="6510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141241</xdr:rowOff>
    </xdr:from>
    <xdr:ext cx="469744" cy="259045"/>
    <xdr:sp macro="" textlink="">
      <xdr:nvSpPr>
        <xdr:cNvPr id="59" name="議会費最大値テキスト"/>
        <xdr:cNvSpPr txBox="1"/>
      </xdr:nvSpPr>
      <xdr:spPr>
        <a:xfrm>
          <a:off x="4686300" y="5113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23114</xdr:rowOff>
    </xdr:from>
    <xdr:to>
      <xdr:col>24</xdr:col>
      <xdr:colOff>152400</xdr:colOff>
      <xdr:row>31</xdr:row>
      <xdr:rowOff>23114</xdr:rowOff>
    </xdr:to>
    <xdr:cxnSp macro="">
      <xdr:nvCxnSpPr>
        <xdr:cNvPr id="60" name="直線コネクタ 59"/>
        <xdr:cNvCxnSpPr/>
      </xdr:nvCxnSpPr>
      <xdr:spPr>
        <a:xfrm>
          <a:off x="4546600" y="5338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113792</xdr:rowOff>
    </xdr:from>
    <xdr:to>
      <xdr:col>24</xdr:col>
      <xdr:colOff>63500</xdr:colOff>
      <xdr:row>35</xdr:row>
      <xdr:rowOff>17018</xdr:rowOff>
    </xdr:to>
    <xdr:cxnSp macro="">
      <xdr:nvCxnSpPr>
        <xdr:cNvPr id="61" name="直線コネクタ 60"/>
        <xdr:cNvCxnSpPr/>
      </xdr:nvCxnSpPr>
      <xdr:spPr>
        <a:xfrm flipV="1">
          <a:off x="3797300" y="5943092"/>
          <a:ext cx="838200" cy="74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6367</xdr:rowOff>
    </xdr:from>
    <xdr:ext cx="469744" cy="259045"/>
    <xdr:sp macro="" textlink="">
      <xdr:nvSpPr>
        <xdr:cNvPr id="62" name="議会費平均値テキスト"/>
        <xdr:cNvSpPr txBox="1"/>
      </xdr:nvSpPr>
      <xdr:spPr>
        <a:xfrm>
          <a:off x="4686300" y="60071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27940</xdr:rowOff>
    </xdr:from>
    <xdr:to>
      <xdr:col>24</xdr:col>
      <xdr:colOff>114300</xdr:colOff>
      <xdr:row>35</xdr:row>
      <xdr:rowOff>129540</xdr:rowOff>
    </xdr:to>
    <xdr:sp macro="" textlink="">
      <xdr:nvSpPr>
        <xdr:cNvPr id="63" name="フローチャート: 判断 62"/>
        <xdr:cNvSpPr/>
      </xdr:nvSpPr>
      <xdr:spPr>
        <a:xfrm>
          <a:off x="4584700" y="6028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17018</xdr:rowOff>
    </xdr:from>
    <xdr:to>
      <xdr:col>19</xdr:col>
      <xdr:colOff>177800</xdr:colOff>
      <xdr:row>35</xdr:row>
      <xdr:rowOff>75692</xdr:rowOff>
    </xdr:to>
    <xdr:cxnSp macro="">
      <xdr:nvCxnSpPr>
        <xdr:cNvPr id="64" name="直線コネクタ 63"/>
        <xdr:cNvCxnSpPr/>
      </xdr:nvCxnSpPr>
      <xdr:spPr>
        <a:xfrm flipV="1">
          <a:off x="2908300" y="6017768"/>
          <a:ext cx="889000" cy="58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42418</xdr:rowOff>
    </xdr:from>
    <xdr:to>
      <xdr:col>20</xdr:col>
      <xdr:colOff>38100</xdr:colOff>
      <xdr:row>35</xdr:row>
      <xdr:rowOff>144018</xdr:rowOff>
    </xdr:to>
    <xdr:sp macro="" textlink="">
      <xdr:nvSpPr>
        <xdr:cNvPr id="65" name="フローチャート: 判断 64"/>
        <xdr:cNvSpPr/>
      </xdr:nvSpPr>
      <xdr:spPr>
        <a:xfrm>
          <a:off x="37465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135145</xdr:rowOff>
    </xdr:from>
    <xdr:ext cx="469744" cy="259045"/>
    <xdr:sp macro="" textlink="">
      <xdr:nvSpPr>
        <xdr:cNvPr id="66" name="テキスト ボックス 65"/>
        <xdr:cNvSpPr txBox="1"/>
      </xdr:nvSpPr>
      <xdr:spPr>
        <a:xfrm>
          <a:off x="3562428" y="6135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75692</xdr:rowOff>
    </xdr:from>
    <xdr:to>
      <xdr:col>15</xdr:col>
      <xdr:colOff>50800</xdr:colOff>
      <xdr:row>35</xdr:row>
      <xdr:rowOff>75692</xdr:rowOff>
    </xdr:to>
    <xdr:cxnSp macro="">
      <xdr:nvCxnSpPr>
        <xdr:cNvPr id="67" name="直線コネクタ 66"/>
        <xdr:cNvCxnSpPr/>
      </xdr:nvCxnSpPr>
      <xdr:spPr>
        <a:xfrm>
          <a:off x="2019300" y="60764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56134</xdr:rowOff>
    </xdr:from>
    <xdr:to>
      <xdr:col>15</xdr:col>
      <xdr:colOff>101600</xdr:colOff>
      <xdr:row>35</xdr:row>
      <xdr:rowOff>157734</xdr:rowOff>
    </xdr:to>
    <xdr:sp macro="" textlink="">
      <xdr:nvSpPr>
        <xdr:cNvPr id="68" name="フローチャート: 判断 67"/>
        <xdr:cNvSpPr/>
      </xdr:nvSpPr>
      <xdr:spPr>
        <a:xfrm>
          <a:off x="2857500" y="605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148861</xdr:rowOff>
    </xdr:from>
    <xdr:ext cx="469744" cy="259045"/>
    <xdr:sp macro="" textlink="">
      <xdr:nvSpPr>
        <xdr:cNvPr id="69" name="テキスト ボックス 68"/>
        <xdr:cNvSpPr txBox="1"/>
      </xdr:nvSpPr>
      <xdr:spPr>
        <a:xfrm>
          <a:off x="2673428" y="6149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39116</xdr:rowOff>
    </xdr:from>
    <xdr:to>
      <xdr:col>10</xdr:col>
      <xdr:colOff>114300</xdr:colOff>
      <xdr:row>35</xdr:row>
      <xdr:rowOff>75692</xdr:rowOff>
    </xdr:to>
    <xdr:cxnSp macro="">
      <xdr:nvCxnSpPr>
        <xdr:cNvPr id="70" name="直線コネクタ 69"/>
        <xdr:cNvCxnSpPr/>
      </xdr:nvCxnSpPr>
      <xdr:spPr>
        <a:xfrm>
          <a:off x="1130300" y="603986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58420</xdr:rowOff>
    </xdr:from>
    <xdr:to>
      <xdr:col>10</xdr:col>
      <xdr:colOff>165100</xdr:colOff>
      <xdr:row>35</xdr:row>
      <xdr:rowOff>160020</xdr:rowOff>
    </xdr:to>
    <xdr:sp macro="" textlink="">
      <xdr:nvSpPr>
        <xdr:cNvPr id="71" name="フローチャート: 判断 70"/>
        <xdr:cNvSpPr/>
      </xdr:nvSpPr>
      <xdr:spPr>
        <a:xfrm>
          <a:off x="1968500" y="60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151147</xdr:rowOff>
    </xdr:from>
    <xdr:ext cx="469744" cy="259045"/>
    <xdr:sp macro="" textlink="">
      <xdr:nvSpPr>
        <xdr:cNvPr id="72" name="テキスト ボックス 71"/>
        <xdr:cNvSpPr txBox="1"/>
      </xdr:nvSpPr>
      <xdr:spPr>
        <a:xfrm>
          <a:off x="1784428" y="6151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21082</xdr:rowOff>
    </xdr:from>
    <xdr:to>
      <xdr:col>6</xdr:col>
      <xdr:colOff>38100</xdr:colOff>
      <xdr:row>35</xdr:row>
      <xdr:rowOff>122682</xdr:rowOff>
    </xdr:to>
    <xdr:sp macro="" textlink="">
      <xdr:nvSpPr>
        <xdr:cNvPr id="73" name="フローチャート: 判断 72"/>
        <xdr:cNvSpPr/>
      </xdr:nvSpPr>
      <xdr:spPr>
        <a:xfrm>
          <a:off x="1079500" y="602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113809</xdr:rowOff>
    </xdr:from>
    <xdr:ext cx="469744" cy="259045"/>
    <xdr:sp macro="" textlink="">
      <xdr:nvSpPr>
        <xdr:cNvPr id="74" name="テキスト ボックス 73"/>
        <xdr:cNvSpPr txBox="1"/>
      </xdr:nvSpPr>
      <xdr:spPr>
        <a:xfrm>
          <a:off x="895428" y="6114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62992</xdr:rowOff>
    </xdr:from>
    <xdr:to>
      <xdr:col>24</xdr:col>
      <xdr:colOff>114300</xdr:colOff>
      <xdr:row>34</xdr:row>
      <xdr:rowOff>164592</xdr:rowOff>
    </xdr:to>
    <xdr:sp macro="" textlink="">
      <xdr:nvSpPr>
        <xdr:cNvPr id="80" name="楕円 79"/>
        <xdr:cNvSpPr/>
      </xdr:nvSpPr>
      <xdr:spPr>
        <a:xfrm>
          <a:off x="4584700" y="5892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85869</xdr:rowOff>
    </xdr:from>
    <xdr:ext cx="469744" cy="259045"/>
    <xdr:sp macro="" textlink="">
      <xdr:nvSpPr>
        <xdr:cNvPr id="81" name="議会費該当値テキスト"/>
        <xdr:cNvSpPr txBox="1"/>
      </xdr:nvSpPr>
      <xdr:spPr>
        <a:xfrm>
          <a:off x="4686300" y="5743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137668</xdr:rowOff>
    </xdr:from>
    <xdr:to>
      <xdr:col>20</xdr:col>
      <xdr:colOff>38100</xdr:colOff>
      <xdr:row>35</xdr:row>
      <xdr:rowOff>67818</xdr:rowOff>
    </xdr:to>
    <xdr:sp macro="" textlink="">
      <xdr:nvSpPr>
        <xdr:cNvPr id="82" name="楕円 81"/>
        <xdr:cNvSpPr/>
      </xdr:nvSpPr>
      <xdr:spPr>
        <a:xfrm>
          <a:off x="3746500" y="5966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84345</xdr:rowOff>
    </xdr:from>
    <xdr:ext cx="469744" cy="259045"/>
    <xdr:sp macro="" textlink="">
      <xdr:nvSpPr>
        <xdr:cNvPr id="83" name="テキスト ボックス 82"/>
        <xdr:cNvSpPr txBox="1"/>
      </xdr:nvSpPr>
      <xdr:spPr>
        <a:xfrm>
          <a:off x="3562428" y="5742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24892</xdr:rowOff>
    </xdr:from>
    <xdr:to>
      <xdr:col>15</xdr:col>
      <xdr:colOff>101600</xdr:colOff>
      <xdr:row>35</xdr:row>
      <xdr:rowOff>126492</xdr:rowOff>
    </xdr:to>
    <xdr:sp macro="" textlink="">
      <xdr:nvSpPr>
        <xdr:cNvPr id="84" name="楕円 83"/>
        <xdr:cNvSpPr/>
      </xdr:nvSpPr>
      <xdr:spPr>
        <a:xfrm>
          <a:off x="2857500" y="6025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143019</xdr:rowOff>
    </xdr:from>
    <xdr:ext cx="469744" cy="259045"/>
    <xdr:sp macro="" textlink="">
      <xdr:nvSpPr>
        <xdr:cNvPr id="85" name="テキスト ボックス 84"/>
        <xdr:cNvSpPr txBox="1"/>
      </xdr:nvSpPr>
      <xdr:spPr>
        <a:xfrm>
          <a:off x="2673428" y="5800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24892</xdr:rowOff>
    </xdr:from>
    <xdr:to>
      <xdr:col>10</xdr:col>
      <xdr:colOff>165100</xdr:colOff>
      <xdr:row>35</xdr:row>
      <xdr:rowOff>126492</xdr:rowOff>
    </xdr:to>
    <xdr:sp macro="" textlink="">
      <xdr:nvSpPr>
        <xdr:cNvPr id="86" name="楕円 85"/>
        <xdr:cNvSpPr/>
      </xdr:nvSpPr>
      <xdr:spPr>
        <a:xfrm>
          <a:off x="1968500" y="6025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143019</xdr:rowOff>
    </xdr:from>
    <xdr:ext cx="469744" cy="259045"/>
    <xdr:sp macro="" textlink="">
      <xdr:nvSpPr>
        <xdr:cNvPr id="87" name="テキスト ボックス 86"/>
        <xdr:cNvSpPr txBox="1"/>
      </xdr:nvSpPr>
      <xdr:spPr>
        <a:xfrm>
          <a:off x="1784428" y="5800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159766</xdr:rowOff>
    </xdr:from>
    <xdr:to>
      <xdr:col>6</xdr:col>
      <xdr:colOff>38100</xdr:colOff>
      <xdr:row>35</xdr:row>
      <xdr:rowOff>89916</xdr:rowOff>
    </xdr:to>
    <xdr:sp macro="" textlink="">
      <xdr:nvSpPr>
        <xdr:cNvPr id="88" name="楕円 87"/>
        <xdr:cNvSpPr/>
      </xdr:nvSpPr>
      <xdr:spPr>
        <a:xfrm>
          <a:off x="1079500" y="5989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106443</xdr:rowOff>
    </xdr:from>
    <xdr:ext cx="469744" cy="259045"/>
    <xdr:sp macro="" textlink="">
      <xdr:nvSpPr>
        <xdr:cNvPr id="89" name="テキスト ボックス 88"/>
        <xdr:cNvSpPr txBox="1"/>
      </xdr:nvSpPr>
      <xdr:spPr>
        <a:xfrm>
          <a:off x="895428" y="5764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55</xdr:row>
      <xdr:rowOff>110428</xdr:rowOff>
    </xdr:from>
    <xdr:to>
      <xdr:col>24</xdr:col>
      <xdr:colOff>62865</xdr:colOff>
      <xdr:row>59</xdr:row>
      <xdr:rowOff>164574</xdr:rowOff>
    </xdr:to>
    <xdr:cxnSp macro="">
      <xdr:nvCxnSpPr>
        <xdr:cNvPr id="116" name="直線コネクタ 115"/>
        <xdr:cNvCxnSpPr/>
      </xdr:nvCxnSpPr>
      <xdr:spPr>
        <a:xfrm flipV="1">
          <a:off x="4633595" y="9540178"/>
          <a:ext cx="1270" cy="7399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168401</xdr:rowOff>
    </xdr:from>
    <xdr:ext cx="534377" cy="259045"/>
    <xdr:sp macro="" textlink="">
      <xdr:nvSpPr>
        <xdr:cNvPr id="117" name="総務費最小値テキスト"/>
        <xdr:cNvSpPr txBox="1"/>
      </xdr:nvSpPr>
      <xdr:spPr>
        <a:xfrm>
          <a:off x="4686300" y="10283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164574</xdr:rowOff>
    </xdr:from>
    <xdr:to>
      <xdr:col>24</xdr:col>
      <xdr:colOff>152400</xdr:colOff>
      <xdr:row>59</xdr:row>
      <xdr:rowOff>164574</xdr:rowOff>
    </xdr:to>
    <xdr:cxnSp macro="">
      <xdr:nvCxnSpPr>
        <xdr:cNvPr id="118" name="直線コネクタ 117"/>
        <xdr:cNvCxnSpPr/>
      </xdr:nvCxnSpPr>
      <xdr:spPr>
        <a:xfrm>
          <a:off x="4546600" y="10280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57105</xdr:rowOff>
    </xdr:from>
    <xdr:ext cx="534377" cy="259045"/>
    <xdr:sp macro="" textlink="">
      <xdr:nvSpPr>
        <xdr:cNvPr id="119" name="総務費最大値テキスト"/>
        <xdr:cNvSpPr txBox="1"/>
      </xdr:nvSpPr>
      <xdr:spPr>
        <a:xfrm>
          <a:off x="4686300" y="9315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91,939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55</xdr:row>
      <xdr:rowOff>110428</xdr:rowOff>
    </xdr:from>
    <xdr:to>
      <xdr:col>24</xdr:col>
      <xdr:colOff>152400</xdr:colOff>
      <xdr:row>55</xdr:row>
      <xdr:rowOff>110428</xdr:rowOff>
    </xdr:to>
    <xdr:cxnSp macro="">
      <xdr:nvCxnSpPr>
        <xdr:cNvPr id="120" name="直線コネクタ 119"/>
        <xdr:cNvCxnSpPr/>
      </xdr:nvCxnSpPr>
      <xdr:spPr>
        <a:xfrm>
          <a:off x="4546600" y="9540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127867</xdr:rowOff>
    </xdr:from>
    <xdr:to>
      <xdr:col>24</xdr:col>
      <xdr:colOff>63500</xdr:colOff>
      <xdr:row>58</xdr:row>
      <xdr:rowOff>19620</xdr:rowOff>
    </xdr:to>
    <xdr:cxnSp macro="">
      <xdr:nvCxnSpPr>
        <xdr:cNvPr id="121" name="直線コネクタ 120"/>
        <xdr:cNvCxnSpPr/>
      </xdr:nvCxnSpPr>
      <xdr:spPr>
        <a:xfrm>
          <a:off x="3797300" y="9729067"/>
          <a:ext cx="838200" cy="234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53949</xdr:rowOff>
    </xdr:from>
    <xdr:ext cx="534377" cy="259045"/>
    <xdr:sp macro="" textlink="">
      <xdr:nvSpPr>
        <xdr:cNvPr id="122" name="総務費平均値テキスト"/>
        <xdr:cNvSpPr txBox="1"/>
      </xdr:nvSpPr>
      <xdr:spPr>
        <a:xfrm>
          <a:off x="4686300" y="99980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75522</xdr:rowOff>
    </xdr:from>
    <xdr:to>
      <xdr:col>24</xdr:col>
      <xdr:colOff>114300</xdr:colOff>
      <xdr:row>59</xdr:row>
      <xdr:rowOff>5672</xdr:rowOff>
    </xdr:to>
    <xdr:sp macro="" textlink="">
      <xdr:nvSpPr>
        <xdr:cNvPr id="123" name="フローチャート: 判断 122"/>
        <xdr:cNvSpPr/>
      </xdr:nvSpPr>
      <xdr:spPr>
        <a:xfrm>
          <a:off x="4584700" y="10019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115545</xdr:rowOff>
    </xdr:from>
    <xdr:to>
      <xdr:col>19</xdr:col>
      <xdr:colOff>177800</xdr:colOff>
      <xdr:row>56</xdr:row>
      <xdr:rowOff>127867</xdr:rowOff>
    </xdr:to>
    <xdr:cxnSp macro="">
      <xdr:nvCxnSpPr>
        <xdr:cNvPr id="124" name="直線コネクタ 123"/>
        <xdr:cNvCxnSpPr/>
      </xdr:nvCxnSpPr>
      <xdr:spPr>
        <a:xfrm>
          <a:off x="2908300" y="9716745"/>
          <a:ext cx="889000" cy="12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56090</xdr:rowOff>
    </xdr:from>
    <xdr:to>
      <xdr:col>20</xdr:col>
      <xdr:colOff>38100</xdr:colOff>
      <xdr:row>58</xdr:row>
      <xdr:rowOff>157690</xdr:rowOff>
    </xdr:to>
    <xdr:sp macro="" textlink="">
      <xdr:nvSpPr>
        <xdr:cNvPr id="125" name="フローチャート: 判断 124"/>
        <xdr:cNvSpPr/>
      </xdr:nvSpPr>
      <xdr:spPr>
        <a:xfrm>
          <a:off x="3746500" y="1000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148817</xdr:rowOff>
    </xdr:from>
    <xdr:ext cx="534377" cy="259045"/>
    <xdr:sp macro="" textlink="">
      <xdr:nvSpPr>
        <xdr:cNvPr id="126" name="テキスト ボックス 125"/>
        <xdr:cNvSpPr txBox="1"/>
      </xdr:nvSpPr>
      <xdr:spPr>
        <a:xfrm>
          <a:off x="3530111" y="10092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13415</xdr:rowOff>
    </xdr:from>
    <xdr:to>
      <xdr:col>15</xdr:col>
      <xdr:colOff>50800</xdr:colOff>
      <xdr:row>56</xdr:row>
      <xdr:rowOff>115545</xdr:rowOff>
    </xdr:to>
    <xdr:cxnSp macro="">
      <xdr:nvCxnSpPr>
        <xdr:cNvPr id="127" name="直線コネクタ 126"/>
        <xdr:cNvCxnSpPr/>
      </xdr:nvCxnSpPr>
      <xdr:spPr>
        <a:xfrm>
          <a:off x="2019300" y="8757365"/>
          <a:ext cx="889000" cy="959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56874</xdr:rowOff>
    </xdr:from>
    <xdr:to>
      <xdr:col>15</xdr:col>
      <xdr:colOff>101600</xdr:colOff>
      <xdr:row>58</xdr:row>
      <xdr:rowOff>158474</xdr:rowOff>
    </xdr:to>
    <xdr:sp macro="" textlink="">
      <xdr:nvSpPr>
        <xdr:cNvPr id="128" name="フローチャート: 判断 127"/>
        <xdr:cNvSpPr/>
      </xdr:nvSpPr>
      <xdr:spPr>
        <a:xfrm>
          <a:off x="2857500" y="10000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149601</xdr:rowOff>
    </xdr:from>
    <xdr:ext cx="534377" cy="259045"/>
    <xdr:sp macro="" textlink="">
      <xdr:nvSpPr>
        <xdr:cNvPr id="129" name="テキスト ボックス 128"/>
        <xdr:cNvSpPr txBox="1"/>
      </xdr:nvSpPr>
      <xdr:spPr>
        <a:xfrm>
          <a:off x="2641111" y="10093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13415</xdr:rowOff>
    </xdr:from>
    <xdr:to>
      <xdr:col>10</xdr:col>
      <xdr:colOff>114300</xdr:colOff>
      <xdr:row>58</xdr:row>
      <xdr:rowOff>141584</xdr:rowOff>
    </xdr:to>
    <xdr:cxnSp macro="">
      <xdr:nvCxnSpPr>
        <xdr:cNvPr id="130" name="直線コネクタ 129"/>
        <xdr:cNvCxnSpPr/>
      </xdr:nvCxnSpPr>
      <xdr:spPr>
        <a:xfrm flipV="1">
          <a:off x="1130300" y="8757365"/>
          <a:ext cx="889000" cy="1328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52</xdr:row>
      <xdr:rowOff>37791</xdr:rowOff>
    </xdr:from>
    <xdr:to>
      <xdr:col>10</xdr:col>
      <xdr:colOff>165100</xdr:colOff>
      <xdr:row>52</xdr:row>
      <xdr:rowOff>139391</xdr:rowOff>
    </xdr:to>
    <xdr:sp macro="" textlink="">
      <xdr:nvSpPr>
        <xdr:cNvPr id="131" name="フローチャート: 判断 130"/>
        <xdr:cNvSpPr/>
      </xdr:nvSpPr>
      <xdr:spPr>
        <a:xfrm>
          <a:off x="1968500" y="8953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130518</xdr:rowOff>
    </xdr:from>
    <xdr:ext cx="599010" cy="259045"/>
    <xdr:sp macro="" textlink="">
      <xdr:nvSpPr>
        <xdr:cNvPr id="132" name="テキスト ボックス 131"/>
        <xdr:cNvSpPr txBox="1"/>
      </xdr:nvSpPr>
      <xdr:spPr>
        <a:xfrm>
          <a:off x="1719795" y="9045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131800</xdr:rowOff>
    </xdr:from>
    <xdr:to>
      <xdr:col>6</xdr:col>
      <xdr:colOff>38100</xdr:colOff>
      <xdr:row>59</xdr:row>
      <xdr:rowOff>61950</xdr:rowOff>
    </xdr:to>
    <xdr:sp macro="" textlink="">
      <xdr:nvSpPr>
        <xdr:cNvPr id="133" name="フローチャート: 判断 132"/>
        <xdr:cNvSpPr/>
      </xdr:nvSpPr>
      <xdr:spPr>
        <a:xfrm>
          <a:off x="1079500" y="1007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53077</xdr:rowOff>
    </xdr:from>
    <xdr:ext cx="534377" cy="259045"/>
    <xdr:sp macro="" textlink="">
      <xdr:nvSpPr>
        <xdr:cNvPr id="134" name="テキスト ボックス 133"/>
        <xdr:cNvSpPr txBox="1"/>
      </xdr:nvSpPr>
      <xdr:spPr>
        <a:xfrm>
          <a:off x="863111" y="10168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140270</xdr:rowOff>
    </xdr:from>
    <xdr:to>
      <xdr:col>24</xdr:col>
      <xdr:colOff>114300</xdr:colOff>
      <xdr:row>58</xdr:row>
      <xdr:rowOff>70420</xdr:rowOff>
    </xdr:to>
    <xdr:sp macro="" textlink="">
      <xdr:nvSpPr>
        <xdr:cNvPr id="140" name="楕円 139"/>
        <xdr:cNvSpPr/>
      </xdr:nvSpPr>
      <xdr:spPr>
        <a:xfrm>
          <a:off x="4584700" y="991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163147</xdr:rowOff>
    </xdr:from>
    <xdr:ext cx="534377" cy="259045"/>
    <xdr:sp macro="" textlink="">
      <xdr:nvSpPr>
        <xdr:cNvPr id="141" name="総務費該当値テキスト"/>
        <xdr:cNvSpPr txBox="1"/>
      </xdr:nvSpPr>
      <xdr:spPr>
        <a:xfrm>
          <a:off x="4686300" y="9764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77067</xdr:rowOff>
    </xdr:from>
    <xdr:to>
      <xdr:col>20</xdr:col>
      <xdr:colOff>38100</xdr:colOff>
      <xdr:row>57</xdr:row>
      <xdr:rowOff>7217</xdr:rowOff>
    </xdr:to>
    <xdr:sp macro="" textlink="">
      <xdr:nvSpPr>
        <xdr:cNvPr id="142" name="楕円 141"/>
        <xdr:cNvSpPr/>
      </xdr:nvSpPr>
      <xdr:spPr>
        <a:xfrm>
          <a:off x="3746500" y="9678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23744</xdr:rowOff>
    </xdr:from>
    <xdr:ext cx="534377" cy="259045"/>
    <xdr:sp macro="" textlink="">
      <xdr:nvSpPr>
        <xdr:cNvPr id="143" name="テキスト ボックス 142"/>
        <xdr:cNvSpPr txBox="1"/>
      </xdr:nvSpPr>
      <xdr:spPr>
        <a:xfrm>
          <a:off x="3530111" y="9453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64745</xdr:rowOff>
    </xdr:from>
    <xdr:to>
      <xdr:col>15</xdr:col>
      <xdr:colOff>101600</xdr:colOff>
      <xdr:row>56</xdr:row>
      <xdr:rowOff>166345</xdr:rowOff>
    </xdr:to>
    <xdr:sp macro="" textlink="">
      <xdr:nvSpPr>
        <xdr:cNvPr id="144" name="楕円 143"/>
        <xdr:cNvSpPr/>
      </xdr:nvSpPr>
      <xdr:spPr>
        <a:xfrm>
          <a:off x="2857500" y="9665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11422</xdr:rowOff>
    </xdr:from>
    <xdr:ext cx="534377" cy="259045"/>
    <xdr:sp macro="" textlink="">
      <xdr:nvSpPr>
        <xdr:cNvPr id="145" name="テキスト ボックス 144"/>
        <xdr:cNvSpPr txBox="1"/>
      </xdr:nvSpPr>
      <xdr:spPr>
        <a:xfrm>
          <a:off x="2641111" y="9441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50</xdr:row>
      <xdr:rowOff>134065</xdr:rowOff>
    </xdr:from>
    <xdr:to>
      <xdr:col>10</xdr:col>
      <xdr:colOff>165100</xdr:colOff>
      <xdr:row>51</xdr:row>
      <xdr:rowOff>64215</xdr:rowOff>
    </xdr:to>
    <xdr:sp macro="" textlink="">
      <xdr:nvSpPr>
        <xdr:cNvPr id="146" name="楕円 145"/>
        <xdr:cNvSpPr/>
      </xdr:nvSpPr>
      <xdr:spPr>
        <a:xfrm>
          <a:off x="1968500" y="8706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49</xdr:row>
      <xdr:rowOff>80742</xdr:rowOff>
    </xdr:from>
    <xdr:ext cx="599010" cy="259045"/>
    <xdr:sp macro="" textlink="">
      <xdr:nvSpPr>
        <xdr:cNvPr id="147" name="テキスト ボックス 146"/>
        <xdr:cNvSpPr txBox="1"/>
      </xdr:nvSpPr>
      <xdr:spPr>
        <a:xfrm>
          <a:off x="1719795" y="8481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90784</xdr:rowOff>
    </xdr:from>
    <xdr:to>
      <xdr:col>6</xdr:col>
      <xdr:colOff>38100</xdr:colOff>
      <xdr:row>59</xdr:row>
      <xdr:rowOff>20934</xdr:rowOff>
    </xdr:to>
    <xdr:sp macro="" textlink="">
      <xdr:nvSpPr>
        <xdr:cNvPr id="148" name="楕円 147"/>
        <xdr:cNvSpPr/>
      </xdr:nvSpPr>
      <xdr:spPr>
        <a:xfrm>
          <a:off x="1079500" y="10034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37461</xdr:rowOff>
    </xdr:from>
    <xdr:ext cx="534377" cy="259045"/>
    <xdr:sp macro="" textlink="">
      <xdr:nvSpPr>
        <xdr:cNvPr id="149" name="テキスト ボックス 148"/>
        <xdr:cNvSpPr txBox="1"/>
      </xdr:nvSpPr>
      <xdr:spPr>
        <a:xfrm>
          <a:off x="863111" y="9810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0" name="テキスト ボックス 159"/>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1" name="直線コネクタ 160"/>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2" name="テキスト ボックス 161"/>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3" name="直線コネクタ 162"/>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4" name="テキスト ボックス 163"/>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5" name="直線コネクタ 164"/>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6" name="テキスト ボックス 165"/>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7" name="直線コネクタ 166"/>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8" name="テキスト ボックス 167"/>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89390</xdr:rowOff>
    </xdr:from>
    <xdr:to>
      <xdr:col>24</xdr:col>
      <xdr:colOff>62865</xdr:colOff>
      <xdr:row>78</xdr:row>
      <xdr:rowOff>156680</xdr:rowOff>
    </xdr:to>
    <xdr:cxnSp macro="">
      <xdr:nvCxnSpPr>
        <xdr:cNvPr id="172" name="直線コネクタ 171"/>
        <xdr:cNvCxnSpPr/>
      </xdr:nvCxnSpPr>
      <xdr:spPr>
        <a:xfrm flipV="1">
          <a:off x="4633595" y="12090890"/>
          <a:ext cx="1270" cy="1438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160507</xdr:rowOff>
    </xdr:from>
    <xdr:ext cx="599010" cy="259045"/>
    <xdr:sp macro="" textlink="">
      <xdr:nvSpPr>
        <xdr:cNvPr id="173" name="民生費最小値テキスト"/>
        <xdr:cNvSpPr txBox="1"/>
      </xdr:nvSpPr>
      <xdr:spPr>
        <a:xfrm>
          <a:off x="4686300" y="13533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156680</xdr:rowOff>
    </xdr:from>
    <xdr:to>
      <xdr:col>24</xdr:col>
      <xdr:colOff>152400</xdr:colOff>
      <xdr:row>78</xdr:row>
      <xdr:rowOff>156680</xdr:rowOff>
    </xdr:to>
    <xdr:cxnSp macro="">
      <xdr:nvCxnSpPr>
        <xdr:cNvPr id="174" name="直線コネクタ 173"/>
        <xdr:cNvCxnSpPr/>
      </xdr:nvCxnSpPr>
      <xdr:spPr>
        <a:xfrm>
          <a:off x="4546600" y="1352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36067</xdr:rowOff>
    </xdr:from>
    <xdr:ext cx="599010" cy="259045"/>
    <xdr:sp macro="" textlink="">
      <xdr:nvSpPr>
        <xdr:cNvPr id="175" name="民生費最大値テキスト"/>
        <xdr:cNvSpPr txBox="1"/>
      </xdr:nvSpPr>
      <xdr:spPr>
        <a:xfrm>
          <a:off x="4686300" y="11866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305,502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89390</xdr:rowOff>
    </xdr:from>
    <xdr:to>
      <xdr:col>24</xdr:col>
      <xdr:colOff>152400</xdr:colOff>
      <xdr:row>70</xdr:row>
      <xdr:rowOff>89390</xdr:rowOff>
    </xdr:to>
    <xdr:cxnSp macro="">
      <xdr:nvCxnSpPr>
        <xdr:cNvPr id="176" name="直線コネクタ 175"/>
        <xdr:cNvCxnSpPr/>
      </xdr:nvCxnSpPr>
      <xdr:spPr>
        <a:xfrm>
          <a:off x="4546600" y="12090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85503</xdr:rowOff>
    </xdr:from>
    <xdr:to>
      <xdr:col>24</xdr:col>
      <xdr:colOff>63500</xdr:colOff>
      <xdr:row>74</xdr:row>
      <xdr:rowOff>48626</xdr:rowOff>
    </xdr:to>
    <xdr:cxnSp macro="">
      <xdr:nvCxnSpPr>
        <xdr:cNvPr id="177" name="直線コネクタ 176"/>
        <xdr:cNvCxnSpPr/>
      </xdr:nvCxnSpPr>
      <xdr:spPr>
        <a:xfrm flipV="1">
          <a:off x="3797300" y="12601353"/>
          <a:ext cx="838200" cy="134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90169</xdr:rowOff>
    </xdr:from>
    <xdr:ext cx="599010" cy="259045"/>
    <xdr:sp macro="" textlink="">
      <xdr:nvSpPr>
        <xdr:cNvPr id="178" name="民生費平均値テキスト"/>
        <xdr:cNvSpPr txBox="1"/>
      </xdr:nvSpPr>
      <xdr:spPr>
        <a:xfrm>
          <a:off x="4686300" y="129489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111742</xdr:rowOff>
    </xdr:from>
    <xdr:to>
      <xdr:col>24</xdr:col>
      <xdr:colOff>114300</xdr:colOff>
      <xdr:row>76</xdr:row>
      <xdr:rowOff>41892</xdr:rowOff>
    </xdr:to>
    <xdr:sp macro="" textlink="">
      <xdr:nvSpPr>
        <xdr:cNvPr id="179" name="フローチャート: 判断 178"/>
        <xdr:cNvSpPr/>
      </xdr:nvSpPr>
      <xdr:spPr>
        <a:xfrm>
          <a:off x="4584700" y="1297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137835</xdr:rowOff>
    </xdr:from>
    <xdr:to>
      <xdr:col>19</xdr:col>
      <xdr:colOff>177800</xdr:colOff>
      <xdr:row>74</xdr:row>
      <xdr:rowOff>48626</xdr:rowOff>
    </xdr:to>
    <xdr:cxnSp macro="">
      <xdr:nvCxnSpPr>
        <xdr:cNvPr id="180" name="直線コネクタ 179"/>
        <xdr:cNvCxnSpPr/>
      </xdr:nvCxnSpPr>
      <xdr:spPr>
        <a:xfrm>
          <a:off x="2908300" y="12653685"/>
          <a:ext cx="889000" cy="82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32334</xdr:rowOff>
    </xdr:from>
    <xdr:to>
      <xdr:col>20</xdr:col>
      <xdr:colOff>38100</xdr:colOff>
      <xdr:row>76</xdr:row>
      <xdr:rowOff>133934</xdr:rowOff>
    </xdr:to>
    <xdr:sp macro="" textlink="">
      <xdr:nvSpPr>
        <xdr:cNvPr id="181" name="フローチャート: 判断 180"/>
        <xdr:cNvSpPr/>
      </xdr:nvSpPr>
      <xdr:spPr>
        <a:xfrm>
          <a:off x="3746500" y="13062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125061</xdr:rowOff>
    </xdr:from>
    <xdr:ext cx="599010" cy="259045"/>
    <xdr:sp macro="" textlink="">
      <xdr:nvSpPr>
        <xdr:cNvPr id="182" name="テキスト ボックス 181"/>
        <xdr:cNvSpPr txBox="1"/>
      </xdr:nvSpPr>
      <xdr:spPr>
        <a:xfrm>
          <a:off x="3497795" y="13155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137835</xdr:rowOff>
    </xdr:from>
    <xdr:to>
      <xdr:col>15</xdr:col>
      <xdr:colOff>50800</xdr:colOff>
      <xdr:row>75</xdr:row>
      <xdr:rowOff>68294</xdr:rowOff>
    </xdr:to>
    <xdr:cxnSp macro="">
      <xdr:nvCxnSpPr>
        <xdr:cNvPr id="183" name="直線コネクタ 182"/>
        <xdr:cNvCxnSpPr/>
      </xdr:nvCxnSpPr>
      <xdr:spPr>
        <a:xfrm flipV="1">
          <a:off x="2019300" y="12653685"/>
          <a:ext cx="889000" cy="273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142018</xdr:rowOff>
    </xdr:from>
    <xdr:to>
      <xdr:col>15</xdr:col>
      <xdr:colOff>101600</xdr:colOff>
      <xdr:row>76</xdr:row>
      <xdr:rowOff>72168</xdr:rowOff>
    </xdr:to>
    <xdr:sp macro="" textlink="">
      <xdr:nvSpPr>
        <xdr:cNvPr id="184" name="フローチャート: 判断 183"/>
        <xdr:cNvSpPr/>
      </xdr:nvSpPr>
      <xdr:spPr>
        <a:xfrm>
          <a:off x="2857500" y="1300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63295</xdr:rowOff>
    </xdr:from>
    <xdr:ext cx="599010" cy="259045"/>
    <xdr:sp macro="" textlink="">
      <xdr:nvSpPr>
        <xdr:cNvPr id="185" name="テキスト ボックス 184"/>
        <xdr:cNvSpPr txBox="1"/>
      </xdr:nvSpPr>
      <xdr:spPr>
        <a:xfrm>
          <a:off x="2608795" y="13093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68294</xdr:rowOff>
    </xdr:from>
    <xdr:to>
      <xdr:col>10</xdr:col>
      <xdr:colOff>114300</xdr:colOff>
      <xdr:row>75</xdr:row>
      <xdr:rowOff>162395</xdr:rowOff>
    </xdr:to>
    <xdr:cxnSp macro="">
      <xdr:nvCxnSpPr>
        <xdr:cNvPr id="186" name="直線コネクタ 185"/>
        <xdr:cNvCxnSpPr/>
      </xdr:nvCxnSpPr>
      <xdr:spPr>
        <a:xfrm flipV="1">
          <a:off x="1130300" y="12927044"/>
          <a:ext cx="889000" cy="94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33176</xdr:rowOff>
    </xdr:from>
    <xdr:to>
      <xdr:col>10</xdr:col>
      <xdr:colOff>165100</xdr:colOff>
      <xdr:row>77</xdr:row>
      <xdr:rowOff>134776</xdr:rowOff>
    </xdr:to>
    <xdr:sp macro="" textlink="">
      <xdr:nvSpPr>
        <xdr:cNvPr id="187" name="フローチャート: 判断 186"/>
        <xdr:cNvSpPr/>
      </xdr:nvSpPr>
      <xdr:spPr>
        <a:xfrm>
          <a:off x="1968500" y="13234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125903</xdr:rowOff>
    </xdr:from>
    <xdr:ext cx="599010" cy="259045"/>
    <xdr:sp macro="" textlink="">
      <xdr:nvSpPr>
        <xdr:cNvPr id="188" name="テキスト ボックス 187"/>
        <xdr:cNvSpPr txBox="1"/>
      </xdr:nvSpPr>
      <xdr:spPr>
        <a:xfrm>
          <a:off x="1719795" y="13327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90171</xdr:rowOff>
    </xdr:from>
    <xdr:to>
      <xdr:col>6</xdr:col>
      <xdr:colOff>38100</xdr:colOff>
      <xdr:row>78</xdr:row>
      <xdr:rowOff>20321</xdr:rowOff>
    </xdr:to>
    <xdr:sp macro="" textlink="">
      <xdr:nvSpPr>
        <xdr:cNvPr id="189" name="フローチャート: 判断 188"/>
        <xdr:cNvSpPr/>
      </xdr:nvSpPr>
      <xdr:spPr>
        <a:xfrm>
          <a:off x="1079500" y="13291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11448</xdr:rowOff>
    </xdr:from>
    <xdr:ext cx="599010" cy="259045"/>
    <xdr:sp macro="" textlink="">
      <xdr:nvSpPr>
        <xdr:cNvPr id="190" name="テキスト ボックス 189"/>
        <xdr:cNvSpPr txBox="1"/>
      </xdr:nvSpPr>
      <xdr:spPr>
        <a:xfrm>
          <a:off x="830795" y="13384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34703</xdr:rowOff>
    </xdr:from>
    <xdr:to>
      <xdr:col>24</xdr:col>
      <xdr:colOff>114300</xdr:colOff>
      <xdr:row>73</xdr:row>
      <xdr:rowOff>136303</xdr:rowOff>
    </xdr:to>
    <xdr:sp macro="" textlink="">
      <xdr:nvSpPr>
        <xdr:cNvPr id="196" name="楕円 195"/>
        <xdr:cNvSpPr/>
      </xdr:nvSpPr>
      <xdr:spPr>
        <a:xfrm>
          <a:off x="4584700" y="12550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57580</xdr:rowOff>
    </xdr:from>
    <xdr:ext cx="599010" cy="259045"/>
    <xdr:sp macro="" textlink="">
      <xdr:nvSpPr>
        <xdr:cNvPr id="197" name="民生費該当値テキスト"/>
        <xdr:cNvSpPr txBox="1"/>
      </xdr:nvSpPr>
      <xdr:spPr>
        <a:xfrm>
          <a:off x="4686300" y="12401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169276</xdr:rowOff>
    </xdr:from>
    <xdr:to>
      <xdr:col>20</xdr:col>
      <xdr:colOff>38100</xdr:colOff>
      <xdr:row>74</xdr:row>
      <xdr:rowOff>99426</xdr:rowOff>
    </xdr:to>
    <xdr:sp macro="" textlink="">
      <xdr:nvSpPr>
        <xdr:cNvPr id="198" name="楕円 197"/>
        <xdr:cNvSpPr/>
      </xdr:nvSpPr>
      <xdr:spPr>
        <a:xfrm>
          <a:off x="3746500" y="12685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115953</xdr:rowOff>
    </xdr:from>
    <xdr:ext cx="599010" cy="259045"/>
    <xdr:sp macro="" textlink="">
      <xdr:nvSpPr>
        <xdr:cNvPr id="199" name="テキスト ボックス 198"/>
        <xdr:cNvSpPr txBox="1"/>
      </xdr:nvSpPr>
      <xdr:spPr>
        <a:xfrm>
          <a:off x="3497795" y="12460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87035</xdr:rowOff>
    </xdr:from>
    <xdr:to>
      <xdr:col>15</xdr:col>
      <xdr:colOff>101600</xdr:colOff>
      <xdr:row>74</xdr:row>
      <xdr:rowOff>17185</xdr:rowOff>
    </xdr:to>
    <xdr:sp macro="" textlink="">
      <xdr:nvSpPr>
        <xdr:cNvPr id="200" name="楕円 199"/>
        <xdr:cNvSpPr/>
      </xdr:nvSpPr>
      <xdr:spPr>
        <a:xfrm>
          <a:off x="2857500" y="1260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33712</xdr:rowOff>
    </xdr:from>
    <xdr:ext cx="599010" cy="259045"/>
    <xdr:sp macro="" textlink="">
      <xdr:nvSpPr>
        <xdr:cNvPr id="201" name="テキスト ボックス 200"/>
        <xdr:cNvSpPr txBox="1"/>
      </xdr:nvSpPr>
      <xdr:spPr>
        <a:xfrm>
          <a:off x="2608795" y="12378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17494</xdr:rowOff>
    </xdr:from>
    <xdr:to>
      <xdr:col>10</xdr:col>
      <xdr:colOff>165100</xdr:colOff>
      <xdr:row>75</xdr:row>
      <xdr:rowOff>119094</xdr:rowOff>
    </xdr:to>
    <xdr:sp macro="" textlink="">
      <xdr:nvSpPr>
        <xdr:cNvPr id="202" name="楕円 201"/>
        <xdr:cNvSpPr/>
      </xdr:nvSpPr>
      <xdr:spPr>
        <a:xfrm>
          <a:off x="1968500" y="12876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135621</xdr:rowOff>
    </xdr:from>
    <xdr:ext cx="599010" cy="259045"/>
    <xdr:sp macro="" textlink="">
      <xdr:nvSpPr>
        <xdr:cNvPr id="203" name="テキスト ボックス 202"/>
        <xdr:cNvSpPr txBox="1"/>
      </xdr:nvSpPr>
      <xdr:spPr>
        <a:xfrm>
          <a:off x="1719795" y="12651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111596</xdr:rowOff>
    </xdr:from>
    <xdr:to>
      <xdr:col>6</xdr:col>
      <xdr:colOff>38100</xdr:colOff>
      <xdr:row>76</xdr:row>
      <xdr:rowOff>41746</xdr:rowOff>
    </xdr:to>
    <xdr:sp macro="" textlink="">
      <xdr:nvSpPr>
        <xdr:cNvPr id="204" name="楕円 203"/>
        <xdr:cNvSpPr/>
      </xdr:nvSpPr>
      <xdr:spPr>
        <a:xfrm>
          <a:off x="1079500" y="12970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58273</xdr:rowOff>
    </xdr:from>
    <xdr:ext cx="599010" cy="259045"/>
    <xdr:sp macro="" textlink="">
      <xdr:nvSpPr>
        <xdr:cNvPr id="205" name="テキスト ボックス 204"/>
        <xdr:cNvSpPr txBox="1"/>
      </xdr:nvSpPr>
      <xdr:spPr>
        <a:xfrm>
          <a:off x="830795" y="12745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4" name="テキスト ボックス 223"/>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85694</xdr:rowOff>
    </xdr:from>
    <xdr:to>
      <xdr:col>24</xdr:col>
      <xdr:colOff>62865</xdr:colOff>
      <xdr:row>98</xdr:row>
      <xdr:rowOff>55918</xdr:rowOff>
    </xdr:to>
    <xdr:cxnSp macro="">
      <xdr:nvCxnSpPr>
        <xdr:cNvPr id="230" name="直線コネクタ 229"/>
        <xdr:cNvCxnSpPr/>
      </xdr:nvCxnSpPr>
      <xdr:spPr>
        <a:xfrm flipV="1">
          <a:off x="4633595" y="15687644"/>
          <a:ext cx="1270" cy="1170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59745</xdr:rowOff>
    </xdr:from>
    <xdr:ext cx="534377" cy="259045"/>
    <xdr:sp macro="" textlink="">
      <xdr:nvSpPr>
        <xdr:cNvPr id="231" name="衛生費最小値テキスト"/>
        <xdr:cNvSpPr txBox="1"/>
      </xdr:nvSpPr>
      <xdr:spPr>
        <a:xfrm>
          <a:off x="4686300" y="16861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55918</xdr:rowOff>
    </xdr:from>
    <xdr:to>
      <xdr:col>24</xdr:col>
      <xdr:colOff>152400</xdr:colOff>
      <xdr:row>98</xdr:row>
      <xdr:rowOff>55918</xdr:rowOff>
    </xdr:to>
    <xdr:cxnSp macro="">
      <xdr:nvCxnSpPr>
        <xdr:cNvPr id="232" name="直線コネクタ 231"/>
        <xdr:cNvCxnSpPr/>
      </xdr:nvCxnSpPr>
      <xdr:spPr>
        <a:xfrm>
          <a:off x="4546600" y="16858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32371</xdr:rowOff>
    </xdr:from>
    <xdr:ext cx="534377" cy="259045"/>
    <xdr:sp macro="" textlink="">
      <xdr:nvSpPr>
        <xdr:cNvPr id="233" name="衛生費最大値テキスト"/>
        <xdr:cNvSpPr txBox="1"/>
      </xdr:nvSpPr>
      <xdr:spPr>
        <a:xfrm>
          <a:off x="4686300" y="15462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89,835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85694</xdr:rowOff>
    </xdr:from>
    <xdr:to>
      <xdr:col>24</xdr:col>
      <xdr:colOff>152400</xdr:colOff>
      <xdr:row>91</xdr:row>
      <xdr:rowOff>85694</xdr:rowOff>
    </xdr:to>
    <xdr:cxnSp macro="">
      <xdr:nvCxnSpPr>
        <xdr:cNvPr id="234" name="直線コネクタ 233"/>
        <xdr:cNvCxnSpPr/>
      </xdr:nvCxnSpPr>
      <xdr:spPr>
        <a:xfrm>
          <a:off x="4546600" y="1568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50012</xdr:rowOff>
    </xdr:from>
    <xdr:to>
      <xdr:col>24</xdr:col>
      <xdr:colOff>63500</xdr:colOff>
      <xdr:row>92</xdr:row>
      <xdr:rowOff>129794</xdr:rowOff>
    </xdr:to>
    <xdr:cxnSp macro="">
      <xdr:nvCxnSpPr>
        <xdr:cNvPr id="235" name="直線コネクタ 234"/>
        <xdr:cNvCxnSpPr/>
      </xdr:nvCxnSpPr>
      <xdr:spPr>
        <a:xfrm flipV="1">
          <a:off x="3797300" y="15823412"/>
          <a:ext cx="838200" cy="79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70375</xdr:rowOff>
    </xdr:from>
    <xdr:ext cx="534377" cy="259045"/>
    <xdr:sp macro="" textlink="">
      <xdr:nvSpPr>
        <xdr:cNvPr id="236" name="衛生費平均値テキスト"/>
        <xdr:cNvSpPr txBox="1"/>
      </xdr:nvSpPr>
      <xdr:spPr>
        <a:xfrm>
          <a:off x="4686300" y="165295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91948</xdr:rowOff>
    </xdr:from>
    <xdr:to>
      <xdr:col>24</xdr:col>
      <xdr:colOff>114300</xdr:colOff>
      <xdr:row>97</xdr:row>
      <xdr:rowOff>22098</xdr:rowOff>
    </xdr:to>
    <xdr:sp macro="" textlink="">
      <xdr:nvSpPr>
        <xdr:cNvPr id="237" name="フローチャート: 判断 236"/>
        <xdr:cNvSpPr/>
      </xdr:nvSpPr>
      <xdr:spPr>
        <a:xfrm>
          <a:off x="4584700" y="16551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113849</xdr:rowOff>
    </xdr:from>
    <xdr:to>
      <xdr:col>19</xdr:col>
      <xdr:colOff>177800</xdr:colOff>
      <xdr:row>92</xdr:row>
      <xdr:rowOff>129794</xdr:rowOff>
    </xdr:to>
    <xdr:cxnSp macro="">
      <xdr:nvCxnSpPr>
        <xdr:cNvPr id="238" name="直線コネクタ 237"/>
        <xdr:cNvCxnSpPr/>
      </xdr:nvCxnSpPr>
      <xdr:spPr>
        <a:xfrm>
          <a:off x="2908300" y="15887249"/>
          <a:ext cx="889000" cy="15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133192</xdr:rowOff>
    </xdr:from>
    <xdr:to>
      <xdr:col>20</xdr:col>
      <xdr:colOff>38100</xdr:colOff>
      <xdr:row>96</xdr:row>
      <xdr:rowOff>63342</xdr:rowOff>
    </xdr:to>
    <xdr:sp macro="" textlink="">
      <xdr:nvSpPr>
        <xdr:cNvPr id="239" name="フローチャート: 判断 238"/>
        <xdr:cNvSpPr/>
      </xdr:nvSpPr>
      <xdr:spPr>
        <a:xfrm>
          <a:off x="3746500" y="1642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54469</xdr:rowOff>
    </xdr:from>
    <xdr:ext cx="534377" cy="259045"/>
    <xdr:sp macro="" textlink="">
      <xdr:nvSpPr>
        <xdr:cNvPr id="240" name="テキスト ボックス 239"/>
        <xdr:cNvSpPr txBox="1"/>
      </xdr:nvSpPr>
      <xdr:spPr>
        <a:xfrm>
          <a:off x="3530111" y="16513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113849</xdr:rowOff>
    </xdr:from>
    <xdr:to>
      <xdr:col>15</xdr:col>
      <xdr:colOff>50800</xdr:colOff>
      <xdr:row>93</xdr:row>
      <xdr:rowOff>106001</xdr:rowOff>
    </xdr:to>
    <xdr:cxnSp macro="">
      <xdr:nvCxnSpPr>
        <xdr:cNvPr id="241" name="直線コネクタ 240"/>
        <xdr:cNvCxnSpPr/>
      </xdr:nvCxnSpPr>
      <xdr:spPr>
        <a:xfrm flipV="1">
          <a:off x="2019300" y="15887249"/>
          <a:ext cx="889000" cy="163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1022</xdr:rowOff>
    </xdr:from>
    <xdr:to>
      <xdr:col>15</xdr:col>
      <xdr:colOff>101600</xdr:colOff>
      <xdr:row>96</xdr:row>
      <xdr:rowOff>102622</xdr:rowOff>
    </xdr:to>
    <xdr:sp macro="" textlink="">
      <xdr:nvSpPr>
        <xdr:cNvPr id="242" name="フローチャート: 判断 241"/>
        <xdr:cNvSpPr/>
      </xdr:nvSpPr>
      <xdr:spPr>
        <a:xfrm>
          <a:off x="2857500" y="16460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93749</xdr:rowOff>
    </xdr:from>
    <xdr:ext cx="534377" cy="259045"/>
    <xdr:sp macro="" textlink="">
      <xdr:nvSpPr>
        <xdr:cNvPr id="243" name="テキスト ボックス 242"/>
        <xdr:cNvSpPr txBox="1"/>
      </xdr:nvSpPr>
      <xdr:spPr>
        <a:xfrm>
          <a:off x="2641111" y="16552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106001</xdr:rowOff>
    </xdr:from>
    <xdr:to>
      <xdr:col>10</xdr:col>
      <xdr:colOff>114300</xdr:colOff>
      <xdr:row>93</xdr:row>
      <xdr:rowOff>150501</xdr:rowOff>
    </xdr:to>
    <xdr:cxnSp macro="">
      <xdr:nvCxnSpPr>
        <xdr:cNvPr id="244" name="直線コネクタ 243"/>
        <xdr:cNvCxnSpPr/>
      </xdr:nvCxnSpPr>
      <xdr:spPr>
        <a:xfrm flipV="1">
          <a:off x="1130300" y="16050851"/>
          <a:ext cx="889000" cy="44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38379</xdr:rowOff>
    </xdr:from>
    <xdr:to>
      <xdr:col>10</xdr:col>
      <xdr:colOff>165100</xdr:colOff>
      <xdr:row>97</xdr:row>
      <xdr:rowOff>139979</xdr:rowOff>
    </xdr:to>
    <xdr:sp macro="" textlink="">
      <xdr:nvSpPr>
        <xdr:cNvPr id="245" name="フローチャート: 判断 244"/>
        <xdr:cNvSpPr/>
      </xdr:nvSpPr>
      <xdr:spPr>
        <a:xfrm>
          <a:off x="1968500" y="16669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131106</xdr:rowOff>
    </xdr:from>
    <xdr:ext cx="534377" cy="259045"/>
    <xdr:sp macro="" textlink="">
      <xdr:nvSpPr>
        <xdr:cNvPr id="246" name="テキスト ボックス 245"/>
        <xdr:cNvSpPr txBox="1"/>
      </xdr:nvSpPr>
      <xdr:spPr>
        <a:xfrm>
          <a:off x="1752111" y="16761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51657</xdr:rowOff>
    </xdr:from>
    <xdr:to>
      <xdr:col>6</xdr:col>
      <xdr:colOff>38100</xdr:colOff>
      <xdr:row>97</xdr:row>
      <xdr:rowOff>153257</xdr:rowOff>
    </xdr:to>
    <xdr:sp macro="" textlink="">
      <xdr:nvSpPr>
        <xdr:cNvPr id="247" name="フローチャート: 判断 246"/>
        <xdr:cNvSpPr/>
      </xdr:nvSpPr>
      <xdr:spPr>
        <a:xfrm>
          <a:off x="1079500" y="16682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144384</xdr:rowOff>
    </xdr:from>
    <xdr:ext cx="534377" cy="259045"/>
    <xdr:sp macro="" textlink="">
      <xdr:nvSpPr>
        <xdr:cNvPr id="248" name="テキスト ボックス 247"/>
        <xdr:cNvSpPr txBox="1"/>
      </xdr:nvSpPr>
      <xdr:spPr>
        <a:xfrm>
          <a:off x="863111" y="16775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170662</xdr:rowOff>
    </xdr:from>
    <xdr:to>
      <xdr:col>24</xdr:col>
      <xdr:colOff>114300</xdr:colOff>
      <xdr:row>92</xdr:row>
      <xdr:rowOff>100812</xdr:rowOff>
    </xdr:to>
    <xdr:sp macro="" textlink="">
      <xdr:nvSpPr>
        <xdr:cNvPr id="254" name="楕円 253"/>
        <xdr:cNvSpPr/>
      </xdr:nvSpPr>
      <xdr:spPr>
        <a:xfrm>
          <a:off x="4584700" y="15772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22089</xdr:rowOff>
    </xdr:from>
    <xdr:ext cx="534377" cy="259045"/>
    <xdr:sp macro="" textlink="">
      <xdr:nvSpPr>
        <xdr:cNvPr id="255" name="衛生費該当値テキスト"/>
        <xdr:cNvSpPr txBox="1"/>
      </xdr:nvSpPr>
      <xdr:spPr>
        <a:xfrm>
          <a:off x="4686300" y="15624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78994</xdr:rowOff>
    </xdr:from>
    <xdr:to>
      <xdr:col>20</xdr:col>
      <xdr:colOff>38100</xdr:colOff>
      <xdr:row>93</xdr:row>
      <xdr:rowOff>9144</xdr:rowOff>
    </xdr:to>
    <xdr:sp macro="" textlink="">
      <xdr:nvSpPr>
        <xdr:cNvPr id="256" name="楕円 255"/>
        <xdr:cNvSpPr/>
      </xdr:nvSpPr>
      <xdr:spPr>
        <a:xfrm>
          <a:off x="3746500" y="15852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91</xdr:row>
      <xdr:rowOff>25671</xdr:rowOff>
    </xdr:from>
    <xdr:ext cx="534377" cy="259045"/>
    <xdr:sp macro="" textlink="">
      <xdr:nvSpPr>
        <xdr:cNvPr id="257" name="テキスト ボックス 256"/>
        <xdr:cNvSpPr txBox="1"/>
      </xdr:nvSpPr>
      <xdr:spPr>
        <a:xfrm>
          <a:off x="3530111" y="15627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63049</xdr:rowOff>
    </xdr:from>
    <xdr:to>
      <xdr:col>15</xdr:col>
      <xdr:colOff>101600</xdr:colOff>
      <xdr:row>92</xdr:row>
      <xdr:rowOff>164649</xdr:rowOff>
    </xdr:to>
    <xdr:sp macro="" textlink="">
      <xdr:nvSpPr>
        <xdr:cNvPr id="258" name="楕円 257"/>
        <xdr:cNvSpPr/>
      </xdr:nvSpPr>
      <xdr:spPr>
        <a:xfrm>
          <a:off x="2857500" y="15836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91</xdr:row>
      <xdr:rowOff>9726</xdr:rowOff>
    </xdr:from>
    <xdr:ext cx="534377" cy="259045"/>
    <xdr:sp macro="" textlink="">
      <xdr:nvSpPr>
        <xdr:cNvPr id="259" name="テキスト ボックス 258"/>
        <xdr:cNvSpPr txBox="1"/>
      </xdr:nvSpPr>
      <xdr:spPr>
        <a:xfrm>
          <a:off x="2641111" y="15611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55201</xdr:rowOff>
    </xdr:from>
    <xdr:to>
      <xdr:col>10</xdr:col>
      <xdr:colOff>165100</xdr:colOff>
      <xdr:row>93</xdr:row>
      <xdr:rowOff>156801</xdr:rowOff>
    </xdr:to>
    <xdr:sp macro="" textlink="">
      <xdr:nvSpPr>
        <xdr:cNvPr id="260" name="楕円 259"/>
        <xdr:cNvSpPr/>
      </xdr:nvSpPr>
      <xdr:spPr>
        <a:xfrm>
          <a:off x="1968500" y="16000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1878</xdr:rowOff>
    </xdr:from>
    <xdr:ext cx="534377" cy="259045"/>
    <xdr:sp macro="" textlink="">
      <xdr:nvSpPr>
        <xdr:cNvPr id="261" name="テキスト ボックス 260"/>
        <xdr:cNvSpPr txBox="1"/>
      </xdr:nvSpPr>
      <xdr:spPr>
        <a:xfrm>
          <a:off x="1752111" y="15775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99701</xdr:rowOff>
    </xdr:from>
    <xdr:to>
      <xdr:col>6</xdr:col>
      <xdr:colOff>38100</xdr:colOff>
      <xdr:row>94</xdr:row>
      <xdr:rowOff>29851</xdr:rowOff>
    </xdr:to>
    <xdr:sp macro="" textlink="">
      <xdr:nvSpPr>
        <xdr:cNvPr id="262" name="楕円 261"/>
        <xdr:cNvSpPr/>
      </xdr:nvSpPr>
      <xdr:spPr>
        <a:xfrm>
          <a:off x="1079500" y="16044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92</xdr:row>
      <xdr:rowOff>46378</xdr:rowOff>
    </xdr:from>
    <xdr:ext cx="534377" cy="259045"/>
    <xdr:sp macro="" textlink="">
      <xdr:nvSpPr>
        <xdr:cNvPr id="263" name="テキスト ボックス 262"/>
        <xdr:cNvSpPr txBox="1"/>
      </xdr:nvSpPr>
      <xdr:spPr>
        <a:xfrm>
          <a:off x="863111" y="15819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9" name="テキスト ボックス 278"/>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1" name="テキスト ボックス 280"/>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3" name="テキスト ボックス 282"/>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88265</xdr:rowOff>
    </xdr:from>
    <xdr:to>
      <xdr:col>54</xdr:col>
      <xdr:colOff>189865</xdr:colOff>
      <xdr:row>39</xdr:row>
      <xdr:rowOff>44450</xdr:rowOff>
    </xdr:to>
    <xdr:cxnSp macro="">
      <xdr:nvCxnSpPr>
        <xdr:cNvPr id="287" name="直線コネクタ 286"/>
        <xdr:cNvCxnSpPr/>
      </xdr:nvCxnSpPr>
      <xdr:spPr>
        <a:xfrm flipV="1">
          <a:off x="10475595" y="5403215"/>
          <a:ext cx="1270" cy="1327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8"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34942</xdr:rowOff>
    </xdr:from>
    <xdr:ext cx="469744" cy="259045"/>
    <xdr:sp macro="" textlink="">
      <xdr:nvSpPr>
        <xdr:cNvPr id="290" name="労働費最大値テキスト"/>
        <xdr:cNvSpPr txBox="1"/>
      </xdr:nvSpPr>
      <xdr:spPr>
        <a:xfrm>
          <a:off x="10528300" y="5178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88265</xdr:rowOff>
    </xdr:from>
    <xdr:to>
      <xdr:col>55</xdr:col>
      <xdr:colOff>88900</xdr:colOff>
      <xdr:row>31</xdr:row>
      <xdr:rowOff>88265</xdr:rowOff>
    </xdr:to>
    <xdr:cxnSp macro="">
      <xdr:nvCxnSpPr>
        <xdr:cNvPr id="291" name="直線コネクタ 290"/>
        <xdr:cNvCxnSpPr/>
      </xdr:nvCxnSpPr>
      <xdr:spPr>
        <a:xfrm>
          <a:off x="10388600" y="5403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2" name="直線コネクタ 291"/>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101490</xdr:rowOff>
    </xdr:from>
    <xdr:ext cx="378565" cy="259045"/>
    <xdr:sp macro="" textlink="">
      <xdr:nvSpPr>
        <xdr:cNvPr id="293" name="労働費平均値テキスト"/>
        <xdr:cNvSpPr txBox="1"/>
      </xdr:nvSpPr>
      <xdr:spPr>
        <a:xfrm>
          <a:off x="10528300" y="627369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78613</xdr:rowOff>
    </xdr:from>
    <xdr:to>
      <xdr:col>55</xdr:col>
      <xdr:colOff>50800</xdr:colOff>
      <xdr:row>38</xdr:row>
      <xdr:rowOff>8763</xdr:rowOff>
    </xdr:to>
    <xdr:sp macro="" textlink="">
      <xdr:nvSpPr>
        <xdr:cNvPr id="294" name="フローチャート: 判断 293"/>
        <xdr:cNvSpPr/>
      </xdr:nvSpPr>
      <xdr:spPr>
        <a:xfrm>
          <a:off x="10426700" y="642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5" name="直線コネクタ 294"/>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72517</xdr:rowOff>
    </xdr:from>
    <xdr:to>
      <xdr:col>50</xdr:col>
      <xdr:colOff>165100</xdr:colOff>
      <xdr:row>38</xdr:row>
      <xdr:rowOff>2667</xdr:rowOff>
    </xdr:to>
    <xdr:sp macro="" textlink="">
      <xdr:nvSpPr>
        <xdr:cNvPr id="296" name="フローチャート: 判断 295"/>
        <xdr:cNvSpPr/>
      </xdr:nvSpPr>
      <xdr:spPr>
        <a:xfrm>
          <a:off x="9588500" y="6416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19194</xdr:rowOff>
    </xdr:from>
    <xdr:ext cx="378565" cy="259045"/>
    <xdr:sp macro="" textlink="">
      <xdr:nvSpPr>
        <xdr:cNvPr id="297" name="テキスト ボックス 296"/>
        <xdr:cNvSpPr txBox="1"/>
      </xdr:nvSpPr>
      <xdr:spPr>
        <a:xfrm>
          <a:off x="9450017" y="61913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8" name="直線コネクタ 297"/>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59944</xdr:rowOff>
    </xdr:from>
    <xdr:to>
      <xdr:col>46</xdr:col>
      <xdr:colOff>38100</xdr:colOff>
      <xdr:row>37</xdr:row>
      <xdr:rowOff>161544</xdr:rowOff>
    </xdr:to>
    <xdr:sp macro="" textlink="">
      <xdr:nvSpPr>
        <xdr:cNvPr id="299" name="フローチャート: 判断 298"/>
        <xdr:cNvSpPr/>
      </xdr:nvSpPr>
      <xdr:spPr>
        <a:xfrm>
          <a:off x="86995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6621</xdr:rowOff>
    </xdr:from>
    <xdr:ext cx="378565" cy="259045"/>
    <xdr:sp macro="" textlink="">
      <xdr:nvSpPr>
        <xdr:cNvPr id="300" name="テキスト ボックス 299"/>
        <xdr:cNvSpPr txBox="1"/>
      </xdr:nvSpPr>
      <xdr:spPr>
        <a:xfrm>
          <a:off x="8561017" y="61788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1" name="直線コネクタ 300"/>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57277</xdr:rowOff>
    </xdr:from>
    <xdr:to>
      <xdr:col>41</xdr:col>
      <xdr:colOff>101600</xdr:colOff>
      <xdr:row>37</xdr:row>
      <xdr:rowOff>158877</xdr:rowOff>
    </xdr:to>
    <xdr:sp macro="" textlink="">
      <xdr:nvSpPr>
        <xdr:cNvPr id="302" name="フローチャート: 判断 301"/>
        <xdr:cNvSpPr/>
      </xdr:nvSpPr>
      <xdr:spPr>
        <a:xfrm>
          <a:off x="7810500" y="640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3954</xdr:rowOff>
    </xdr:from>
    <xdr:ext cx="378565" cy="259045"/>
    <xdr:sp macro="" textlink="">
      <xdr:nvSpPr>
        <xdr:cNvPr id="303" name="テキスト ボックス 302"/>
        <xdr:cNvSpPr txBox="1"/>
      </xdr:nvSpPr>
      <xdr:spPr>
        <a:xfrm>
          <a:off x="7672017" y="61761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69088</xdr:rowOff>
    </xdr:from>
    <xdr:to>
      <xdr:col>36</xdr:col>
      <xdr:colOff>165100</xdr:colOff>
      <xdr:row>37</xdr:row>
      <xdr:rowOff>170688</xdr:rowOff>
    </xdr:to>
    <xdr:sp macro="" textlink="">
      <xdr:nvSpPr>
        <xdr:cNvPr id="304" name="フローチャート: 判断 303"/>
        <xdr:cNvSpPr/>
      </xdr:nvSpPr>
      <xdr:spPr>
        <a:xfrm>
          <a:off x="6921500" y="6412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15765</xdr:rowOff>
    </xdr:from>
    <xdr:ext cx="378565" cy="259045"/>
    <xdr:sp macro="" textlink="">
      <xdr:nvSpPr>
        <xdr:cNvPr id="305" name="テキスト ボックス 304"/>
        <xdr:cNvSpPr txBox="1"/>
      </xdr:nvSpPr>
      <xdr:spPr>
        <a:xfrm>
          <a:off x="6783017" y="61879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1" name="楕円 310"/>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2"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3" name="楕円 312"/>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4" name="テキスト ボックス 313"/>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5" name="楕円 314"/>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6" name="テキスト ボックス 315"/>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7" name="楕円 316"/>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8" name="テキスト ボックス 317"/>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9" name="楕円 318"/>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20" name="テキスト ボックス 319"/>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4" name="テキスト ボックス 333"/>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6" name="テキスト ボックス 335"/>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8" name="テキスト ボックス 337"/>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0" name="テキスト ボックス 339"/>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2" name="テキスト ボックス 341"/>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120345</xdr:rowOff>
    </xdr:from>
    <xdr:to>
      <xdr:col>54</xdr:col>
      <xdr:colOff>189865</xdr:colOff>
      <xdr:row>59</xdr:row>
      <xdr:rowOff>35763</xdr:rowOff>
    </xdr:to>
    <xdr:cxnSp macro="">
      <xdr:nvCxnSpPr>
        <xdr:cNvPr id="344" name="直線コネクタ 343"/>
        <xdr:cNvCxnSpPr/>
      </xdr:nvCxnSpPr>
      <xdr:spPr>
        <a:xfrm flipV="1">
          <a:off x="10475595" y="8692845"/>
          <a:ext cx="1270" cy="1458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39590</xdr:rowOff>
    </xdr:from>
    <xdr:ext cx="378565" cy="259045"/>
    <xdr:sp macro="" textlink="">
      <xdr:nvSpPr>
        <xdr:cNvPr id="345" name="農林水産業費最小値テキスト"/>
        <xdr:cNvSpPr txBox="1"/>
      </xdr:nvSpPr>
      <xdr:spPr>
        <a:xfrm>
          <a:off x="10528300" y="10155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35763</xdr:rowOff>
    </xdr:from>
    <xdr:to>
      <xdr:col>55</xdr:col>
      <xdr:colOff>88900</xdr:colOff>
      <xdr:row>59</xdr:row>
      <xdr:rowOff>35763</xdr:rowOff>
    </xdr:to>
    <xdr:cxnSp macro="">
      <xdr:nvCxnSpPr>
        <xdr:cNvPr id="346" name="直線コネクタ 345"/>
        <xdr:cNvCxnSpPr/>
      </xdr:nvCxnSpPr>
      <xdr:spPr>
        <a:xfrm>
          <a:off x="10388600" y="10151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67022</xdr:rowOff>
    </xdr:from>
    <xdr:ext cx="534377" cy="259045"/>
    <xdr:sp macro="" textlink="">
      <xdr:nvSpPr>
        <xdr:cNvPr id="347" name="農林水産業費最大値テキスト"/>
        <xdr:cNvSpPr txBox="1"/>
      </xdr:nvSpPr>
      <xdr:spPr>
        <a:xfrm>
          <a:off x="10528300" y="8468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19,254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120345</xdr:rowOff>
    </xdr:from>
    <xdr:to>
      <xdr:col>55</xdr:col>
      <xdr:colOff>88900</xdr:colOff>
      <xdr:row>50</xdr:row>
      <xdr:rowOff>120345</xdr:rowOff>
    </xdr:to>
    <xdr:cxnSp macro="">
      <xdr:nvCxnSpPr>
        <xdr:cNvPr id="348" name="直線コネクタ 347"/>
        <xdr:cNvCxnSpPr/>
      </xdr:nvCxnSpPr>
      <xdr:spPr>
        <a:xfrm>
          <a:off x="10388600" y="8692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108610</xdr:rowOff>
    </xdr:from>
    <xdr:to>
      <xdr:col>55</xdr:col>
      <xdr:colOff>0</xdr:colOff>
      <xdr:row>55</xdr:row>
      <xdr:rowOff>119812</xdr:rowOff>
    </xdr:to>
    <xdr:cxnSp macro="">
      <xdr:nvCxnSpPr>
        <xdr:cNvPr id="349" name="直線コネクタ 348"/>
        <xdr:cNvCxnSpPr/>
      </xdr:nvCxnSpPr>
      <xdr:spPr>
        <a:xfrm flipV="1">
          <a:off x="9639300" y="9538360"/>
          <a:ext cx="838200" cy="11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54068</xdr:rowOff>
    </xdr:from>
    <xdr:ext cx="469744" cy="259045"/>
    <xdr:sp macro="" textlink="">
      <xdr:nvSpPr>
        <xdr:cNvPr id="350" name="農林水産業費平均値テキスト"/>
        <xdr:cNvSpPr txBox="1"/>
      </xdr:nvSpPr>
      <xdr:spPr>
        <a:xfrm>
          <a:off x="10528300" y="96552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75641</xdr:rowOff>
    </xdr:from>
    <xdr:to>
      <xdr:col>55</xdr:col>
      <xdr:colOff>50800</xdr:colOff>
      <xdr:row>57</xdr:row>
      <xdr:rowOff>5791</xdr:rowOff>
    </xdr:to>
    <xdr:sp macro="" textlink="">
      <xdr:nvSpPr>
        <xdr:cNvPr id="351" name="フローチャート: 判断 350"/>
        <xdr:cNvSpPr/>
      </xdr:nvSpPr>
      <xdr:spPr>
        <a:xfrm>
          <a:off x="10426700" y="9676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119812</xdr:rowOff>
    </xdr:from>
    <xdr:to>
      <xdr:col>50</xdr:col>
      <xdr:colOff>114300</xdr:colOff>
      <xdr:row>56</xdr:row>
      <xdr:rowOff>2769</xdr:rowOff>
    </xdr:to>
    <xdr:cxnSp macro="">
      <xdr:nvCxnSpPr>
        <xdr:cNvPr id="352" name="直線コネクタ 351"/>
        <xdr:cNvCxnSpPr/>
      </xdr:nvCxnSpPr>
      <xdr:spPr>
        <a:xfrm flipV="1">
          <a:off x="8750300" y="9549562"/>
          <a:ext cx="889000" cy="54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100406</xdr:rowOff>
    </xdr:from>
    <xdr:to>
      <xdr:col>50</xdr:col>
      <xdr:colOff>165100</xdr:colOff>
      <xdr:row>57</xdr:row>
      <xdr:rowOff>30556</xdr:rowOff>
    </xdr:to>
    <xdr:sp macro="" textlink="">
      <xdr:nvSpPr>
        <xdr:cNvPr id="353" name="フローチャート: 判断 352"/>
        <xdr:cNvSpPr/>
      </xdr:nvSpPr>
      <xdr:spPr>
        <a:xfrm>
          <a:off x="9588500" y="9701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21683</xdr:rowOff>
    </xdr:from>
    <xdr:ext cx="469744" cy="259045"/>
    <xdr:sp macro="" textlink="">
      <xdr:nvSpPr>
        <xdr:cNvPr id="354" name="テキスト ボックス 353"/>
        <xdr:cNvSpPr txBox="1"/>
      </xdr:nvSpPr>
      <xdr:spPr>
        <a:xfrm>
          <a:off x="9404428" y="9794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123012</xdr:rowOff>
    </xdr:from>
    <xdr:to>
      <xdr:col>45</xdr:col>
      <xdr:colOff>177800</xdr:colOff>
      <xdr:row>56</xdr:row>
      <xdr:rowOff>2769</xdr:rowOff>
    </xdr:to>
    <xdr:cxnSp macro="">
      <xdr:nvCxnSpPr>
        <xdr:cNvPr id="355" name="直線コネクタ 354"/>
        <xdr:cNvCxnSpPr/>
      </xdr:nvCxnSpPr>
      <xdr:spPr>
        <a:xfrm>
          <a:off x="7861300" y="9552762"/>
          <a:ext cx="889000" cy="51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107950</xdr:rowOff>
    </xdr:from>
    <xdr:to>
      <xdr:col>46</xdr:col>
      <xdr:colOff>38100</xdr:colOff>
      <xdr:row>57</xdr:row>
      <xdr:rowOff>38100</xdr:rowOff>
    </xdr:to>
    <xdr:sp macro="" textlink="">
      <xdr:nvSpPr>
        <xdr:cNvPr id="356" name="フローチャート: 判断 355"/>
        <xdr:cNvSpPr/>
      </xdr:nvSpPr>
      <xdr:spPr>
        <a:xfrm>
          <a:off x="8699500" y="97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29227</xdr:rowOff>
    </xdr:from>
    <xdr:ext cx="469744" cy="259045"/>
    <xdr:sp macro="" textlink="">
      <xdr:nvSpPr>
        <xdr:cNvPr id="357" name="テキスト ボックス 356"/>
        <xdr:cNvSpPr txBox="1"/>
      </xdr:nvSpPr>
      <xdr:spPr>
        <a:xfrm>
          <a:off x="8515428" y="980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123012</xdr:rowOff>
    </xdr:from>
    <xdr:to>
      <xdr:col>41</xdr:col>
      <xdr:colOff>50800</xdr:colOff>
      <xdr:row>55</xdr:row>
      <xdr:rowOff>135509</xdr:rowOff>
    </xdr:to>
    <xdr:cxnSp macro="">
      <xdr:nvCxnSpPr>
        <xdr:cNvPr id="358" name="直線コネクタ 357"/>
        <xdr:cNvCxnSpPr/>
      </xdr:nvCxnSpPr>
      <xdr:spPr>
        <a:xfrm flipV="1">
          <a:off x="6972300" y="9552762"/>
          <a:ext cx="889000" cy="12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76632</xdr:rowOff>
    </xdr:from>
    <xdr:to>
      <xdr:col>41</xdr:col>
      <xdr:colOff>101600</xdr:colOff>
      <xdr:row>57</xdr:row>
      <xdr:rowOff>6782</xdr:rowOff>
    </xdr:to>
    <xdr:sp macro="" textlink="">
      <xdr:nvSpPr>
        <xdr:cNvPr id="359" name="フローチャート: 判断 358"/>
        <xdr:cNvSpPr/>
      </xdr:nvSpPr>
      <xdr:spPr>
        <a:xfrm>
          <a:off x="7810500" y="967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169359</xdr:rowOff>
    </xdr:from>
    <xdr:ext cx="469744" cy="259045"/>
    <xdr:sp macro="" textlink="">
      <xdr:nvSpPr>
        <xdr:cNvPr id="360" name="テキスト ボックス 359"/>
        <xdr:cNvSpPr txBox="1"/>
      </xdr:nvSpPr>
      <xdr:spPr>
        <a:xfrm>
          <a:off x="7626428" y="9770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99492</xdr:rowOff>
    </xdr:from>
    <xdr:to>
      <xdr:col>36</xdr:col>
      <xdr:colOff>165100</xdr:colOff>
      <xdr:row>57</xdr:row>
      <xdr:rowOff>29642</xdr:rowOff>
    </xdr:to>
    <xdr:sp macro="" textlink="">
      <xdr:nvSpPr>
        <xdr:cNvPr id="361" name="フローチャート: 判断 360"/>
        <xdr:cNvSpPr/>
      </xdr:nvSpPr>
      <xdr:spPr>
        <a:xfrm>
          <a:off x="6921500" y="9700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20769</xdr:rowOff>
    </xdr:from>
    <xdr:ext cx="469744" cy="259045"/>
    <xdr:sp macro="" textlink="">
      <xdr:nvSpPr>
        <xdr:cNvPr id="362" name="テキスト ボックス 361"/>
        <xdr:cNvSpPr txBox="1"/>
      </xdr:nvSpPr>
      <xdr:spPr>
        <a:xfrm>
          <a:off x="6737428" y="9793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57810</xdr:rowOff>
    </xdr:from>
    <xdr:to>
      <xdr:col>55</xdr:col>
      <xdr:colOff>50800</xdr:colOff>
      <xdr:row>55</xdr:row>
      <xdr:rowOff>159410</xdr:rowOff>
    </xdr:to>
    <xdr:sp macro="" textlink="">
      <xdr:nvSpPr>
        <xdr:cNvPr id="368" name="楕円 367"/>
        <xdr:cNvSpPr/>
      </xdr:nvSpPr>
      <xdr:spPr>
        <a:xfrm>
          <a:off x="10426700" y="948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80687</xdr:rowOff>
    </xdr:from>
    <xdr:ext cx="469744" cy="259045"/>
    <xdr:sp macro="" textlink="">
      <xdr:nvSpPr>
        <xdr:cNvPr id="369" name="農林水産業費該当値テキスト"/>
        <xdr:cNvSpPr txBox="1"/>
      </xdr:nvSpPr>
      <xdr:spPr>
        <a:xfrm>
          <a:off x="10528300" y="933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69012</xdr:rowOff>
    </xdr:from>
    <xdr:to>
      <xdr:col>50</xdr:col>
      <xdr:colOff>165100</xdr:colOff>
      <xdr:row>55</xdr:row>
      <xdr:rowOff>170612</xdr:rowOff>
    </xdr:to>
    <xdr:sp macro="" textlink="">
      <xdr:nvSpPr>
        <xdr:cNvPr id="370" name="楕円 369"/>
        <xdr:cNvSpPr/>
      </xdr:nvSpPr>
      <xdr:spPr>
        <a:xfrm>
          <a:off x="9588500" y="9498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54</xdr:row>
      <xdr:rowOff>15689</xdr:rowOff>
    </xdr:from>
    <xdr:ext cx="469744" cy="259045"/>
    <xdr:sp macro="" textlink="">
      <xdr:nvSpPr>
        <xdr:cNvPr id="371" name="テキスト ボックス 370"/>
        <xdr:cNvSpPr txBox="1"/>
      </xdr:nvSpPr>
      <xdr:spPr>
        <a:xfrm>
          <a:off x="9404428" y="9273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123419</xdr:rowOff>
    </xdr:from>
    <xdr:to>
      <xdr:col>46</xdr:col>
      <xdr:colOff>38100</xdr:colOff>
      <xdr:row>56</xdr:row>
      <xdr:rowOff>53569</xdr:rowOff>
    </xdr:to>
    <xdr:sp macro="" textlink="">
      <xdr:nvSpPr>
        <xdr:cNvPr id="372" name="楕円 371"/>
        <xdr:cNvSpPr/>
      </xdr:nvSpPr>
      <xdr:spPr>
        <a:xfrm>
          <a:off x="8699500" y="9553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54</xdr:row>
      <xdr:rowOff>70096</xdr:rowOff>
    </xdr:from>
    <xdr:ext cx="469744" cy="259045"/>
    <xdr:sp macro="" textlink="">
      <xdr:nvSpPr>
        <xdr:cNvPr id="373" name="テキスト ボックス 372"/>
        <xdr:cNvSpPr txBox="1"/>
      </xdr:nvSpPr>
      <xdr:spPr>
        <a:xfrm>
          <a:off x="8515428" y="9328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72212</xdr:rowOff>
    </xdr:from>
    <xdr:to>
      <xdr:col>41</xdr:col>
      <xdr:colOff>101600</xdr:colOff>
      <xdr:row>56</xdr:row>
      <xdr:rowOff>2362</xdr:rowOff>
    </xdr:to>
    <xdr:sp macro="" textlink="">
      <xdr:nvSpPr>
        <xdr:cNvPr id="374" name="楕円 373"/>
        <xdr:cNvSpPr/>
      </xdr:nvSpPr>
      <xdr:spPr>
        <a:xfrm>
          <a:off x="7810500" y="9501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54</xdr:row>
      <xdr:rowOff>18889</xdr:rowOff>
    </xdr:from>
    <xdr:ext cx="469744" cy="259045"/>
    <xdr:sp macro="" textlink="">
      <xdr:nvSpPr>
        <xdr:cNvPr id="375" name="テキスト ボックス 374"/>
        <xdr:cNvSpPr txBox="1"/>
      </xdr:nvSpPr>
      <xdr:spPr>
        <a:xfrm>
          <a:off x="7626428" y="9277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84709</xdr:rowOff>
    </xdr:from>
    <xdr:to>
      <xdr:col>36</xdr:col>
      <xdr:colOff>165100</xdr:colOff>
      <xdr:row>56</xdr:row>
      <xdr:rowOff>14859</xdr:rowOff>
    </xdr:to>
    <xdr:sp macro="" textlink="">
      <xdr:nvSpPr>
        <xdr:cNvPr id="376" name="楕円 375"/>
        <xdr:cNvSpPr/>
      </xdr:nvSpPr>
      <xdr:spPr>
        <a:xfrm>
          <a:off x="6921500" y="9514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54</xdr:row>
      <xdr:rowOff>31386</xdr:rowOff>
    </xdr:from>
    <xdr:ext cx="469744" cy="259045"/>
    <xdr:sp macro="" textlink="">
      <xdr:nvSpPr>
        <xdr:cNvPr id="377" name="テキスト ボックス 376"/>
        <xdr:cNvSpPr txBox="1"/>
      </xdr:nvSpPr>
      <xdr:spPr>
        <a:xfrm>
          <a:off x="6737428" y="9289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8" name="直線コネクタ 387"/>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9" name="テキスト ボックス 388"/>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0" name="直線コネクタ 389"/>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1" name="テキスト ボックス 390"/>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2" name="直線コネクタ 391"/>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3" name="テキスト ボックス 392"/>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4" name="直線コネクタ 393"/>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5" name="テキスト ボックス 394"/>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6" name="直線コネクタ 395"/>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7" name="テキスト ボックス 396"/>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8" name="直線コネクタ 397"/>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9" name="テキスト ボックス 398"/>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45615</xdr:rowOff>
    </xdr:from>
    <xdr:to>
      <xdr:col>54</xdr:col>
      <xdr:colOff>189865</xdr:colOff>
      <xdr:row>79</xdr:row>
      <xdr:rowOff>74712</xdr:rowOff>
    </xdr:to>
    <xdr:cxnSp macro="">
      <xdr:nvCxnSpPr>
        <xdr:cNvPr id="403" name="直線コネクタ 402"/>
        <xdr:cNvCxnSpPr/>
      </xdr:nvCxnSpPr>
      <xdr:spPr>
        <a:xfrm flipV="1">
          <a:off x="10475595" y="12218565"/>
          <a:ext cx="1270" cy="14006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78539</xdr:rowOff>
    </xdr:from>
    <xdr:ext cx="469744" cy="259045"/>
    <xdr:sp macro="" textlink="">
      <xdr:nvSpPr>
        <xdr:cNvPr id="404" name="商工費最小値テキスト"/>
        <xdr:cNvSpPr txBox="1"/>
      </xdr:nvSpPr>
      <xdr:spPr>
        <a:xfrm>
          <a:off x="10528300" y="13623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74712</xdr:rowOff>
    </xdr:from>
    <xdr:to>
      <xdr:col>55</xdr:col>
      <xdr:colOff>88900</xdr:colOff>
      <xdr:row>79</xdr:row>
      <xdr:rowOff>74712</xdr:rowOff>
    </xdr:to>
    <xdr:cxnSp macro="">
      <xdr:nvCxnSpPr>
        <xdr:cNvPr id="405" name="直線コネクタ 404"/>
        <xdr:cNvCxnSpPr/>
      </xdr:nvCxnSpPr>
      <xdr:spPr>
        <a:xfrm>
          <a:off x="10388600" y="13619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163742</xdr:rowOff>
    </xdr:from>
    <xdr:ext cx="534377" cy="259045"/>
    <xdr:sp macro="" textlink="">
      <xdr:nvSpPr>
        <xdr:cNvPr id="406" name="商工費最大値テキスト"/>
        <xdr:cNvSpPr txBox="1"/>
      </xdr:nvSpPr>
      <xdr:spPr>
        <a:xfrm>
          <a:off x="10528300" y="11993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87,262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45615</xdr:rowOff>
    </xdr:from>
    <xdr:to>
      <xdr:col>55</xdr:col>
      <xdr:colOff>88900</xdr:colOff>
      <xdr:row>71</xdr:row>
      <xdr:rowOff>45615</xdr:rowOff>
    </xdr:to>
    <xdr:cxnSp macro="">
      <xdr:nvCxnSpPr>
        <xdr:cNvPr id="407" name="直線コネクタ 406"/>
        <xdr:cNvCxnSpPr/>
      </xdr:nvCxnSpPr>
      <xdr:spPr>
        <a:xfrm>
          <a:off x="10388600" y="12218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51198</xdr:rowOff>
    </xdr:from>
    <xdr:to>
      <xdr:col>55</xdr:col>
      <xdr:colOff>0</xdr:colOff>
      <xdr:row>78</xdr:row>
      <xdr:rowOff>64408</xdr:rowOff>
    </xdr:to>
    <xdr:cxnSp macro="">
      <xdr:nvCxnSpPr>
        <xdr:cNvPr id="408" name="直線コネクタ 407"/>
        <xdr:cNvCxnSpPr/>
      </xdr:nvCxnSpPr>
      <xdr:spPr>
        <a:xfrm flipV="1">
          <a:off x="9639300" y="13424298"/>
          <a:ext cx="838200" cy="13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19014</xdr:rowOff>
    </xdr:from>
    <xdr:ext cx="534377" cy="259045"/>
    <xdr:sp macro="" textlink="">
      <xdr:nvSpPr>
        <xdr:cNvPr id="409" name="商工費平均値テキスト"/>
        <xdr:cNvSpPr txBox="1"/>
      </xdr:nvSpPr>
      <xdr:spPr>
        <a:xfrm>
          <a:off x="10528300" y="132206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167587</xdr:rowOff>
    </xdr:from>
    <xdr:to>
      <xdr:col>55</xdr:col>
      <xdr:colOff>50800</xdr:colOff>
      <xdr:row>78</xdr:row>
      <xdr:rowOff>97737</xdr:rowOff>
    </xdr:to>
    <xdr:sp macro="" textlink="">
      <xdr:nvSpPr>
        <xdr:cNvPr id="410" name="フローチャート: 判断 409"/>
        <xdr:cNvSpPr/>
      </xdr:nvSpPr>
      <xdr:spPr>
        <a:xfrm>
          <a:off x="10426700" y="13369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167230</xdr:rowOff>
    </xdr:from>
    <xdr:to>
      <xdr:col>50</xdr:col>
      <xdr:colOff>114300</xdr:colOff>
      <xdr:row>78</xdr:row>
      <xdr:rowOff>64408</xdr:rowOff>
    </xdr:to>
    <xdr:cxnSp macro="">
      <xdr:nvCxnSpPr>
        <xdr:cNvPr id="411" name="直線コネクタ 410"/>
        <xdr:cNvCxnSpPr/>
      </xdr:nvCxnSpPr>
      <xdr:spPr>
        <a:xfrm>
          <a:off x="8750300" y="12854530"/>
          <a:ext cx="889000" cy="582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122504</xdr:rowOff>
    </xdr:from>
    <xdr:to>
      <xdr:col>50</xdr:col>
      <xdr:colOff>165100</xdr:colOff>
      <xdr:row>78</xdr:row>
      <xdr:rowOff>52654</xdr:rowOff>
    </xdr:to>
    <xdr:sp macro="" textlink="">
      <xdr:nvSpPr>
        <xdr:cNvPr id="412" name="フローチャート: 判断 411"/>
        <xdr:cNvSpPr/>
      </xdr:nvSpPr>
      <xdr:spPr>
        <a:xfrm>
          <a:off x="9588500" y="1332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69181</xdr:rowOff>
    </xdr:from>
    <xdr:ext cx="534377" cy="259045"/>
    <xdr:sp macro="" textlink="">
      <xdr:nvSpPr>
        <xdr:cNvPr id="413" name="テキスト ボックス 412"/>
        <xdr:cNvSpPr txBox="1"/>
      </xdr:nvSpPr>
      <xdr:spPr>
        <a:xfrm>
          <a:off x="9372111" y="13099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167230</xdr:rowOff>
    </xdr:from>
    <xdr:to>
      <xdr:col>45</xdr:col>
      <xdr:colOff>177800</xdr:colOff>
      <xdr:row>75</xdr:row>
      <xdr:rowOff>107288</xdr:rowOff>
    </xdr:to>
    <xdr:cxnSp macro="">
      <xdr:nvCxnSpPr>
        <xdr:cNvPr id="414" name="直線コネクタ 413"/>
        <xdr:cNvCxnSpPr/>
      </xdr:nvCxnSpPr>
      <xdr:spPr>
        <a:xfrm flipV="1">
          <a:off x="7861300" y="12854530"/>
          <a:ext cx="889000" cy="111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95431</xdr:rowOff>
    </xdr:from>
    <xdr:to>
      <xdr:col>46</xdr:col>
      <xdr:colOff>38100</xdr:colOff>
      <xdr:row>78</xdr:row>
      <xdr:rowOff>25581</xdr:rowOff>
    </xdr:to>
    <xdr:sp macro="" textlink="">
      <xdr:nvSpPr>
        <xdr:cNvPr id="415" name="フローチャート: 判断 414"/>
        <xdr:cNvSpPr/>
      </xdr:nvSpPr>
      <xdr:spPr>
        <a:xfrm>
          <a:off x="8699500" y="13297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16708</xdr:rowOff>
    </xdr:from>
    <xdr:ext cx="534377" cy="259045"/>
    <xdr:sp macro="" textlink="">
      <xdr:nvSpPr>
        <xdr:cNvPr id="416" name="テキスト ボックス 415"/>
        <xdr:cNvSpPr txBox="1"/>
      </xdr:nvSpPr>
      <xdr:spPr>
        <a:xfrm>
          <a:off x="8483111" y="13389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107288</xdr:rowOff>
    </xdr:from>
    <xdr:to>
      <xdr:col>41</xdr:col>
      <xdr:colOff>50800</xdr:colOff>
      <xdr:row>77</xdr:row>
      <xdr:rowOff>158934</xdr:rowOff>
    </xdr:to>
    <xdr:cxnSp macro="">
      <xdr:nvCxnSpPr>
        <xdr:cNvPr id="417" name="直線コネクタ 416"/>
        <xdr:cNvCxnSpPr/>
      </xdr:nvCxnSpPr>
      <xdr:spPr>
        <a:xfrm flipV="1">
          <a:off x="6972300" y="12966038"/>
          <a:ext cx="889000" cy="394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68914</xdr:rowOff>
    </xdr:from>
    <xdr:to>
      <xdr:col>41</xdr:col>
      <xdr:colOff>101600</xdr:colOff>
      <xdr:row>77</xdr:row>
      <xdr:rowOff>170514</xdr:rowOff>
    </xdr:to>
    <xdr:sp macro="" textlink="">
      <xdr:nvSpPr>
        <xdr:cNvPr id="418" name="フローチャート: 判断 417"/>
        <xdr:cNvSpPr/>
      </xdr:nvSpPr>
      <xdr:spPr>
        <a:xfrm>
          <a:off x="7810500" y="13270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161641</xdr:rowOff>
    </xdr:from>
    <xdr:ext cx="534377" cy="259045"/>
    <xdr:sp macro="" textlink="">
      <xdr:nvSpPr>
        <xdr:cNvPr id="419" name="テキスト ボックス 418"/>
        <xdr:cNvSpPr txBox="1"/>
      </xdr:nvSpPr>
      <xdr:spPr>
        <a:xfrm>
          <a:off x="7594111" y="13363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38134</xdr:rowOff>
    </xdr:from>
    <xdr:to>
      <xdr:col>36</xdr:col>
      <xdr:colOff>165100</xdr:colOff>
      <xdr:row>78</xdr:row>
      <xdr:rowOff>139734</xdr:rowOff>
    </xdr:to>
    <xdr:sp macro="" textlink="">
      <xdr:nvSpPr>
        <xdr:cNvPr id="420" name="フローチャート: 判断 419"/>
        <xdr:cNvSpPr/>
      </xdr:nvSpPr>
      <xdr:spPr>
        <a:xfrm>
          <a:off x="6921500" y="1341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130861</xdr:rowOff>
    </xdr:from>
    <xdr:ext cx="534377" cy="259045"/>
    <xdr:sp macro="" textlink="">
      <xdr:nvSpPr>
        <xdr:cNvPr id="421" name="テキスト ボックス 420"/>
        <xdr:cNvSpPr txBox="1"/>
      </xdr:nvSpPr>
      <xdr:spPr>
        <a:xfrm>
          <a:off x="6705111" y="13503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398</xdr:rowOff>
    </xdr:from>
    <xdr:to>
      <xdr:col>55</xdr:col>
      <xdr:colOff>50800</xdr:colOff>
      <xdr:row>78</xdr:row>
      <xdr:rowOff>101998</xdr:rowOff>
    </xdr:to>
    <xdr:sp macro="" textlink="">
      <xdr:nvSpPr>
        <xdr:cNvPr id="427" name="楕円 426"/>
        <xdr:cNvSpPr/>
      </xdr:nvSpPr>
      <xdr:spPr>
        <a:xfrm>
          <a:off x="10426700" y="13373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150275</xdr:rowOff>
    </xdr:from>
    <xdr:ext cx="534377" cy="259045"/>
    <xdr:sp macro="" textlink="">
      <xdr:nvSpPr>
        <xdr:cNvPr id="428" name="商工費該当値テキスト"/>
        <xdr:cNvSpPr txBox="1"/>
      </xdr:nvSpPr>
      <xdr:spPr>
        <a:xfrm>
          <a:off x="10528300" y="13351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13608</xdr:rowOff>
    </xdr:from>
    <xdr:to>
      <xdr:col>50</xdr:col>
      <xdr:colOff>165100</xdr:colOff>
      <xdr:row>78</xdr:row>
      <xdr:rowOff>115208</xdr:rowOff>
    </xdr:to>
    <xdr:sp macro="" textlink="">
      <xdr:nvSpPr>
        <xdr:cNvPr id="429" name="楕円 428"/>
        <xdr:cNvSpPr/>
      </xdr:nvSpPr>
      <xdr:spPr>
        <a:xfrm>
          <a:off x="9588500" y="1338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106335</xdr:rowOff>
    </xdr:from>
    <xdr:ext cx="534377" cy="259045"/>
    <xdr:sp macro="" textlink="">
      <xdr:nvSpPr>
        <xdr:cNvPr id="430" name="テキスト ボックス 429"/>
        <xdr:cNvSpPr txBox="1"/>
      </xdr:nvSpPr>
      <xdr:spPr>
        <a:xfrm>
          <a:off x="9372111" y="13479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116430</xdr:rowOff>
    </xdr:from>
    <xdr:to>
      <xdr:col>46</xdr:col>
      <xdr:colOff>38100</xdr:colOff>
      <xdr:row>75</xdr:row>
      <xdr:rowOff>46580</xdr:rowOff>
    </xdr:to>
    <xdr:sp macro="" textlink="">
      <xdr:nvSpPr>
        <xdr:cNvPr id="431" name="楕円 430"/>
        <xdr:cNvSpPr/>
      </xdr:nvSpPr>
      <xdr:spPr>
        <a:xfrm>
          <a:off x="8699500" y="12803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63107</xdr:rowOff>
    </xdr:from>
    <xdr:ext cx="534377" cy="259045"/>
    <xdr:sp macro="" textlink="">
      <xdr:nvSpPr>
        <xdr:cNvPr id="432" name="テキスト ボックス 431"/>
        <xdr:cNvSpPr txBox="1"/>
      </xdr:nvSpPr>
      <xdr:spPr>
        <a:xfrm>
          <a:off x="8483111" y="12578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56488</xdr:rowOff>
    </xdr:from>
    <xdr:to>
      <xdr:col>41</xdr:col>
      <xdr:colOff>101600</xdr:colOff>
      <xdr:row>75</xdr:row>
      <xdr:rowOff>158088</xdr:rowOff>
    </xdr:to>
    <xdr:sp macro="" textlink="">
      <xdr:nvSpPr>
        <xdr:cNvPr id="433" name="楕円 432"/>
        <xdr:cNvSpPr/>
      </xdr:nvSpPr>
      <xdr:spPr>
        <a:xfrm>
          <a:off x="7810500" y="12915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3165</xdr:rowOff>
    </xdr:from>
    <xdr:ext cx="534377" cy="259045"/>
    <xdr:sp macro="" textlink="">
      <xdr:nvSpPr>
        <xdr:cNvPr id="434" name="テキスト ボックス 433"/>
        <xdr:cNvSpPr txBox="1"/>
      </xdr:nvSpPr>
      <xdr:spPr>
        <a:xfrm>
          <a:off x="7594111" y="12690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108134</xdr:rowOff>
    </xdr:from>
    <xdr:to>
      <xdr:col>36</xdr:col>
      <xdr:colOff>165100</xdr:colOff>
      <xdr:row>78</xdr:row>
      <xdr:rowOff>38284</xdr:rowOff>
    </xdr:to>
    <xdr:sp macro="" textlink="">
      <xdr:nvSpPr>
        <xdr:cNvPr id="435" name="楕円 434"/>
        <xdr:cNvSpPr/>
      </xdr:nvSpPr>
      <xdr:spPr>
        <a:xfrm>
          <a:off x="6921500" y="13309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54811</xdr:rowOff>
    </xdr:from>
    <xdr:ext cx="534377" cy="259045"/>
    <xdr:sp macro="" textlink="">
      <xdr:nvSpPr>
        <xdr:cNvPr id="436" name="テキスト ボックス 435"/>
        <xdr:cNvSpPr txBox="1"/>
      </xdr:nvSpPr>
      <xdr:spPr>
        <a:xfrm>
          <a:off x="6705111" y="13085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7" name="テキスト ボックス 446"/>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8" name="直線コネクタ 447"/>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9" name="テキスト ボックス 448"/>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0" name="直線コネクタ 449"/>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1" name="テキスト ボックス 450"/>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2" name="直線コネクタ 451"/>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3" name="テキスト ボックス 452"/>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4" name="直線コネクタ 453"/>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5" name="テキスト ボックス 454"/>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67371</xdr:rowOff>
    </xdr:from>
    <xdr:to>
      <xdr:col>54</xdr:col>
      <xdr:colOff>189865</xdr:colOff>
      <xdr:row>98</xdr:row>
      <xdr:rowOff>65291</xdr:rowOff>
    </xdr:to>
    <xdr:cxnSp macro="">
      <xdr:nvCxnSpPr>
        <xdr:cNvPr id="459" name="直線コネクタ 458"/>
        <xdr:cNvCxnSpPr/>
      </xdr:nvCxnSpPr>
      <xdr:spPr>
        <a:xfrm flipV="1">
          <a:off x="10475595" y="15497871"/>
          <a:ext cx="1270" cy="1369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69118</xdr:rowOff>
    </xdr:from>
    <xdr:ext cx="534377" cy="259045"/>
    <xdr:sp macro="" textlink="">
      <xdr:nvSpPr>
        <xdr:cNvPr id="460" name="土木費最小値テキスト"/>
        <xdr:cNvSpPr txBox="1"/>
      </xdr:nvSpPr>
      <xdr:spPr>
        <a:xfrm>
          <a:off x="10528300" y="16871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65291</xdr:rowOff>
    </xdr:from>
    <xdr:to>
      <xdr:col>55</xdr:col>
      <xdr:colOff>88900</xdr:colOff>
      <xdr:row>98</xdr:row>
      <xdr:rowOff>65291</xdr:rowOff>
    </xdr:to>
    <xdr:cxnSp macro="">
      <xdr:nvCxnSpPr>
        <xdr:cNvPr id="461" name="直線コネクタ 460"/>
        <xdr:cNvCxnSpPr/>
      </xdr:nvCxnSpPr>
      <xdr:spPr>
        <a:xfrm>
          <a:off x="10388600" y="16867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14048</xdr:rowOff>
    </xdr:from>
    <xdr:ext cx="534377" cy="259045"/>
    <xdr:sp macro="" textlink="">
      <xdr:nvSpPr>
        <xdr:cNvPr id="462" name="土木費最大値テキスト"/>
        <xdr:cNvSpPr txBox="1"/>
      </xdr:nvSpPr>
      <xdr:spPr>
        <a:xfrm>
          <a:off x="10528300" y="15273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83,164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67371</xdr:rowOff>
    </xdr:from>
    <xdr:to>
      <xdr:col>55</xdr:col>
      <xdr:colOff>88900</xdr:colOff>
      <xdr:row>90</xdr:row>
      <xdr:rowOff>67371</xdr:rowOff>
    </xdr:to>
    <xdr:cxnSp macro="">
      <xdr:nvCxnSpPr>
        <xdr:cNvPr id="463" name="直線コネクタ 462"/>
        <xdr:cNvCxnSpPr/>
      </xdr:nvCxnSpPr>
      <xdr:spPr>
        <a:xfrm>
          <a:off x="10388600" y="15497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157187</xdr:rowOff>
    </xdr:from>
    <xdr:to>
      <xdr:col>55</xdr:col>
      <xdr:colOff>0</xdr:colOff>
      <xdr:row>93</xdr:row>
      <xdr:rowOff>158423</xdr:rowOff>
    </xdr:to>
    <xdr:cxnSp macro="">
      <xdr:nvCxnSpPr>
        <xdr:cNvPr id="464" name="直線コネクタ 463"/>
        <xdr:cNvCxnSpPr/>
      </xdr:nvCxnSpPr>
      <xdr:spPr>
        <a:xfrm flipV="1">
          <a:off x="9639300" y="16102037"/>
          <a:ext cx="838200" cy="1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42981</xdr:rowOff>
    </xdr:from>
    <xdr:ext cx="534377" cy="259045"/>
    <xdr:sp macro="" textlink="">
      <xdr:nvSpPr>
        <xdr:cNvPr id="465" name="土木費平均値テキスト"/>
        <xdr:cNvSpPr txBox="1"/>
      </xdr:nvSpPr>
      <xdr:spPr>
        <a:xfrm>
          <a:off x="10528300" y="163307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64554</xdr:rowOff>
    </xdr:from>
    <xdr:to>
      <xdr:col>55</xdr:col>
      <xdr:colOff>50800</xdr:colOff>
      <xdr:row>95</xdr:row>
      <xdr:rowOff>166154</xdr:rowOff>
    </xdr:to>
    <xdr:sp macro="" textlink="">
      <xdr:nvSpPr>
        <xdr:cNvPr id="466" name="フローチャート: 判断 465"/>
        <xdr:cNvSpPr/>
      </xdr:nvSpPr>
      <xdr:spPr>
        <a:xfrm>
          <a:off x="10426700" y="1635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136226</xdr:rowOff>
    </xdr:from>
    <xdr:to>
      <xdr:col>50</xdr:col>
      <xdr:colOff>114300</xdr:colOff>
      <xdr:row>93</xdr:row>
      <xdr:rowOff>158423</xdr:rowOff>
    </xdr:to>
    <xdr:cxnSp macro="">
      <xdr:nvCxnSpPr>
        <xdr:cNvPr id="467" name="直線コネクタ 466"/>
        <xdr:cNvCxnSpPr/>
      </xdr:nvCxnSpPr>
      <xdr:spPr>
        <a:xfrm>
          <a:off x="8750300" y="16081076"/>
          <a:ext cx="889000" cy="22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46861</xdr:rowOff>
    </xdr:from>
    <xdr:to>
      <xdr:col>50</xdr:col>
      <xdr:colOff>165100</xdr:colOff>
      <xdr:row>95</xdr:row>
      <xdr:rowOff>148461</xdr:rowOff>
    </xdr:to>
    <xdr:sp macro="" textlink="">
      <xdr:nvSpPr>
        <xdr:cNvPr id="468" name="フローチャート: 判断 467"/>
        <xdr:cNvSpPr/>
      </xdr:nvSpPr>
      <xdr:spPr>
        <a:xfrm>
          <a:off x="9588500" y="1633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139588</xdr:rowOff>
    </xdr:from>
    <xdr:ext cx="534377" cy="259045"/>
    <xdr:sp macro="" textlink="">
      <xdr:nvSpPr>
        <xdr:cNvPr id="469" name="テキスト ボックス 468"/>
        <xdr:cNvSpPr txBox="1"/>
      </xdr:nvSpPr>
      <xdr:spPr>
        <a:xfrm>
          <a:off x="9372111" y="16427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136226</xdr:rowOff>
    </xdr:from>
    <xdr:to>
      <xdr:col>45</xdr:col>
      <xdr:colOff>177800</xdr:colOff>
      <xdr:row>93</xdr:row>
      <xdr:rowOff>162720</xdr:rowOff>
    </xdr:to>
    <xdr:cxnSp macro="">
      <xdr:nvCxnSpPr>
        <xdr:cNvPr id="470" name="直線コネクタ 469"/>
        <xdr:cNvCxnSpPr/>
      </xdr:nvCxnSpPr>
      <xdr:spPr>
        <a:xfrm flipV="1">
          <a:off x="7861300" y="16081076"/>
          <a:ext cx="889000" cy="26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76853</xdr:rowOff>
    </xdr:from>
    <xdr:to>
      <xdr:col>46</xdr:col>
      <xdr:colOff>38100</xdr:colOff>
      <xdr:row>96</xdr:row>
      <xdr:rowOff>7003</xdr:rowOff>
    </xdr:to>
    <xdr:sp macro="" textlink="">
      <xdr:nvSpPr>
        <xdr:cNvPr id="471" name="フローチャート: 判断 470"/>
        <xdr:cNvSpPr/>
      </xdr:nvSpPr>
      <xdr:spPr>
        <a:xfrm>
          <a:off x="8699500" y="16364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169580</xdr:rowOff>
    </xdr:from>
    <xdr:ext cx="534377" cy="259045"/>
    <xdr:sp macro="" textlink="">
      <xdr:nvSpPr>
        <xdr:cNvPr id="472" name="テキスト ボックス 471"/>
        <xdr:cNvSpPr txBox="1"/>
      </xdr:nvSpPr>
      <xdr:spPr>
        <a:xfrm>
          <a:off x="8483111" y="16457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114050</xdr:rowOff>
    </xdr:from>
    <xdr:to>
      <xdr:col>41</xdr:col>
      <xdr:colOff>50800</xdr:colOff>
      <xdr:row>93</xdr:row>
      <xdr:rowOff>162720</xdr:rowOff>
    </xdr:to>
    <xdr:cxnSp macro="">
      <xdr:nvCxnSpPr>
        <xdr:cNvPr id="473" name="直線コネクタ 472"/>
        <xdr:cNvCxnSpPr/>
      </xdr:nvCxnSpPr>
      <xdr:spPr>
        <a:xfrm>
          <a:off x="6972300" y="16058900"/>
          <a:ext cx="889000" cy="48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31705</xdr:rowOff>
    </xdr:from>
    <xdr:to>
      <xdr:col>41</xdr:col>
      <xdr:colOff>101600</xdr:colOff>
      <xdr:row>95</xdr:row>
      <xdr:rowOff>133305</xdr:rowOff>
    </xdr:to>
    <xdr:sp macro="" textlink="">
      <xdr:nvSpPr>
        <xdr:cNvPr id="474" name="フローチャート: 判断 473"/>
        <xdr:cNvSpPr/>
      </xdr:nvSpPr>
      <xdr:spPr>
        <a:xfrm>
          <a:off x="7810500" y="16319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124432</xdr:rowOff>
    </xdr:from>
    <xdr:ext cx="534377" cy="259045"/>
    <xdr:sp macro="" textlink="">
      <xdr:nvSpPr>
        <xdr:cNvPr id="475" name="テキスト ボックス 474"/>
        <xdr:cNvSpPr txBox="1"/>
      </xdr:nvSpPr>
      <xdr:spPr>
        <a:xfrm>
          <a:off x="7594111" y="16412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63023</xdr:rowOff>
    </xdr:from>
    <xdr:to>
      <xdr:col>36</xdr:col>
      <xdr:colOff>165100</xdr:colOff>
      <xdr:row>95</xdr:row>
      <xdr:rowOff>164623</xdr:rowOff>
    </xdr:to>
    <xdr:sp macro="" textlink="">
      <xdr:nvSpPr>
        <xdr:cNvPr id="476" name="フローチャート: 判断 475"/>
        <xdr:cNvSpPr/>
      </xdr:nvSpPr>
      <xdr:spPr>
        <a:xfrm>
          <a:off x="6921500" y="16350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155750</xdr:rowOff>
    </xdr:from>
    <xdr:ext cx="534377" cy="259045"/>
    <xdr:sp macro="" textlink="">
      <xdr:nvSpPr>
        <xdr:cNvPr id="477" name="テキスト ボックス 476"/>
        <xdr:cNvSpPr txBox="1"/>
      </xdr:nvSpPr>
      <xdr:spPr>
        <a:xfrm>
          <a:off x="6705111" y="16443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106387</xdr:rowOff>
    </xdr:from>
    <xdr:to>
      <xdr:col>55</xdr:col>
      <xdr:colOff>50800</xdr:colOff>
      <xdr:row>94</xdr:row>
      <xdr:rowOff>36537</xdr:rowOff>
    </xdr:to>
    <xdr:sp macro="" textlink="">
      <xdr:nvSpPr>
        <xdr:cNvPr id="483" name="楕円 482"/>
        <xdr:cNvSpPr/>
      </xdr:nvSpPr>
      <xdr:spPr>
        <a:xfrm>
          <a:off x="10426700" y="16051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129264</xdr:rowOff>
    </xdr:from>
    <xdr:ext cx="534377" cy="259045"/>
    <xdr:sp macro="" textlink="">
      <xdr:nvSpPr>
        <xdr:cNvPr id="484" name="土木費該当値テキスト"/>
        <xdr:cNvSpPr txBox="1"/>
      </xdr:nvSpPr>
      <xdr:spPr>
        <a:xfrm>
          <a:off x="10528300" y="15902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107623</xdr:rowOff>
    </xdr:from>
    <xdr:to>
      <xdr:col>50</xdr:col>
      <xdr:colOff>165100</xdr:colOff>
      <xdr:row>94</xdr:row>
      <xdr:rowOff>37773</xdr:rowOff>
    </xdr:to>
    <xdr:sp macro="" textlink="">
      <xdr:nvSpPr>
        <xdr:cNvPr id="485" name="楕円 484"/>
        <xdr:cNvSpPr/>
      </xdr:nvSpPr>
      <xdr:spPr>
        <a:xfrm>
          <a:off x="9588500" y="16052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54300</xdr:rowOff>
    </xdr:from>
    <xdr:ext cx="534377" cy="259045"/>
    <xdr:sp macro="" textlink="">
      <xdr:nvSpPr>
        <xdr:cNvPr id="486" name="テキスト ボックス 485"/>
        <xdr:cNvSpPr txBox="1"/>
      </xdr:nvSpPr>
      <xdr:spPr>
        <a:xfrm>
          <a:off x="9372111" y="15827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85426</xdr:rowOff>
    </xdr:from>
    <xdr:to>
      <xdr:col>46</xdr:col>
      <xdr:colOff>38100</xdr:colOff>
      <xdr:row>94</xdr:row>
      <xdr:rowOff>15576</xdr:rowOff>
    </xdr:to>
    <xdr:sp macro="" textlink="">
      <xdr:nvSpPr>
        <xdr:cNvPr id="487" name="楕円 486"/>
        <xdr:cNvSpPr/>
      </xdr:nvSpPr>
      <xdr:spPr>
        <a:xfrm>
          <a:off x="8699500" y="16030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32103</xdr:rowOff>
    </xdr:from>
    <xdr:ext cx="534377" cy="259045"/>
    <xdr:sp macro="" textlink="">
      <xdr:nvSpPr>
        <xdr:cNvPr id="488" name="テキスト ボックス 487"/>
        <xdr:cNvSpPr txBox="1"/>
      </xdr:nvSpPr>
      <xdr:spPr>
        <a:xfrm>
          <a:off x="8483111" y="15805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111920</xdr:rowOff>
    </xdr:from>
    <xdr:to>
      <xdr:col>41</xdr:col>
      <xdr:colOff>101600</xdr:colOff>
      <xdr:row>94</xdr:row>
      <xdr:rowOff>42070</xdr:rowOff>
    </xdr:to>
    <xdr:sp macro="" textlink="">
      <xdr:nvSpPr>
        <xdr:cNvPr id="489" name="楕円 488"/>
        <xdr:cNvSpPr/>
      </xdr:nvSpPr>
      <xdr:spPr>
        <a:xfrm>
          <a:off x="7810500" y="1605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58597</xdr:rowOff>
    </xdr:from>
    <xdr:ext cx="534377" cy="259045"/>
    <xdr:sp macro="" textlink="">
      <xdr:nvSpPr>
        <xdr:cNvPr id="490" name="テキスト ボックス 489"/>
        <xdr:cNvSpPr txBox="1"/>
      </xdr:nvSpPr>
      <xdr:spPr>
        <a:xfrm>
          <a:off x="7594111" y="15831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63250</xdr:rowOff>
    </xdr:from>
    <xdr:to>
      <xdr:col>36</xdr:col>
      <xdr:colOff>165100</xdr:colOff>
      <xdr:row>93</xdr:row>
      <xdr:rowOff>164850</xdr:rowOff>
    </xdr:to>
    <xdr:sp macro="" textlink="">
      <xdr:nvSpPr>
        <xdr:cNvPr id="491" name="楕円 490"/>
        <xdr:cNvSpPr/>
      </xdr:nvSpPr>
      <xdr:spPr>
        <a:xfrm>
          <a:off x="6921500" y="160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9927</xdr:rowOff>
    </xdr:from>
    <xdr:ext cx="534377" cy="259045"/>
    <xdr:sp macro="" textlink="">
      <xdr:nvSpPr>
        <xdr:cNvPr id="492" name="テキスト ボックス 491"/>
        <xdr:cNvSpPr txBox="1"/>
      </xdr:nvSpPr>
      <xdr:spPr>
        <a:xfrm>
          <a:off x="6705111" y="15783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3" name="テキスト ボックス 502"/>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4" name="直線コネクタ 503"/>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5" name="テキスト ボックス 504"/>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6" name="直線コネクタ 505"/>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7" name="テキスト ボックス 506"/>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8" name="直線コネクタ 507"/>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9" name="テキスト ボックス 508"/>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0" name="直線コネクタ 509"/>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1" name="テキスト ボックス 510"/>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2" name="直線コネクタ 511"/>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3" name="テキスト ボックス 512"/>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4" name="直線コネクタ 513"/>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5" name="テキスト ボックス 514"/>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130883</xdr:rowOff>
    </xdr:from>
    <xdr:to>
      <xdr:col>85</xdr:col>
      <xdr:colOff>126364</xdr:colOff>
      <xdr:row>39</xdr:row>
      <xdr:rowOff>61758</xdr:rowOff>
    </xdr:to>
    <xdr:cxnSp macro="">
      <xdr:nvCxnSpPr>
        <xdr:cNvPr id="519" name="直線コネクタ 518"/>
        <xdr:cNvCxnSpPr/>
      </xdr:nvCxnSpPr>
      <xdr:spPr>
        <a:xfrm flipV="1">
          <a:off x="16317595" y="5274383"/>
          <a:ext cx="1269" cy="1473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65585</xdr:rowOff>
    </xdr:from>
    <xdr:ext cx="469744" cy="259045"/>
    <xdr:sp macro="" textlink="">
      <xdr:nvSpPr>
        <xdr:cNvPr id="520" name="消防費最小値テキスト"/>
        <xdr:cNvSpPr txBox="1"/>
      </xdr:nvSpPr>
      <xdr:spPr>
        <a:xfrm>
          <a:off x="16370300" y="6752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61758</xdr:rowOff>
    </xdr:from>
    <xdr:to>
      <xdr:col>86</xdr:col>
      <xdr:colOff>25400</xdr:colOff>
      <xdr:row>39</xdr:row>
      <xdr:rowOff>61758</xdr:rowOff>
    </xdr:to>
    <xdr:cxnSp macro="">
      <xdr:nvCxnSpPr>
        <xdr:cNvPr id="521" name="直線コネクタ 520"/>
        <xdr:cNvCxnSpPr/>
      </xdr:nvCxnSpPr>
      <xdr:spPr>
        <a:xfrm>
          <a:off x="16230600" y="6748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77560</xdr:rowOff>
    </xdr:from>
    <xdr:ext cx="534377" cy="259045"/>
    <xdr:sp macro="" textlink="">
      <xdr:nvSpPr>
        <xdr:cNvPr id="522" name="消防費最大値テキスト"/>
        <xdr:cNvSpPr txBox="1"/>
      </xdr:nvSpPr>
      <xdr:spPr>
        <a:xfrm>
          <a:off x="16370300" y="5049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22,881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130883</xdr:rowOff>
    </xdr:from>
    <xdr:to>
      <xdr:col>86</xdr:col>
      <xdr:colOff>25400</xdr:colOff>
      <xdr:row>30</xdr:row>
      <xdr:rowOff>130883</xdr:rowOff>
    </xdr:to>
    <xdr:cxnSp macro="">
      <xdr:nvCxnSpPr>
        <xdr:cNvPr id="523" name="直線コネクタ 522"/>
        <xdr:cNvCxnSpPr/>
      </xdr:nvCxnSpPr>
      <xdr:spPr>
        <a:xfrm>
          <a:off x="16230600" y="5274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167132</xdr:rowOff>
    </xdr:from>
    <xdr:to>
      <xdr:col>85</xdr:col>
      <xdr:colOff>127000</xdr:colOff>
      <xdr:row>38</xdr:row>
      <xdr:rowOff>15385</xdr:rowOff>
    </xdr:to>
    <xdr:cxnSp macro="">
      <xdr:nvCxnSpPr>
        <xdr:cNvPr id="524" name="直線コネクタ 523"/>
        <xdr:cNvCxnSpPr/>
      </xdr:nvCxnSpPr>
      <xdr:spPr>
        <a:xfrm flipV="1">
          <a:off x="15481300" y="6510782"/>
          <a:ext cx="838200" cy="19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146611</xdr:rowOff>
    </xdr:from>
    <xdr:ext cx="534377" cy="259045"/>
    <xdr:sp macro="" textlink="">
      <xdr:nvSpPr>
        <xdr:cNvPr id="525" name="消防費平均値テキスト"/>
        <xdr:cNvSpPr txBox="1"/>
      </xdr:nvSpPr>
      <xdr:spPr>
        <a:xfrm>
          <a:off x="16370300" y="61473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123734</xdr:rowOff>
    </xdr:from>
    <xdr:to>
      <xdr:col>85</xdr:col>
      <xdr:colOff>177800</xdr:colOff>
      <xdr:row>37</xdr:row>
      <xdr:rowOff>53884</xdr:rowOff>
    </xdr:to>
    <xdr:sp macro="" textlink="">
      <xdr:nvSpPr>
        <xdr:cNvPr id="526" name="フローチャート: 判断 525"/>
        <xdr:cNvSpPr/>
      </xdr:nvSpPr>
      <xdr:spPr>
        <a:xfrm>
          <a:off x="16268700" y="629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156899</xdr:rowOff>
    </xdr:from>
    <xdr:to>
      <xdr:col>81</xdr:col>
      <xdr:colOff>50800</xdr:colOff>
      <xdr:row>38</xdr:row>
      <xdr:rowOff>15385</xdr:rowOff>
    </xdr:to>
    <xdr:cxnSp macro="">
      <xdr:nvCxnSpPr>
        <xdr:cNvPr id="527" name="直線コネクタ 526"/>
        <xdr:cNvCxnSpPr/>
      </xdr:nvCxnSpPr>
      <xdr:spPr>
        <a:xfrm>
          <a:off x="14592300" y="6500549"/>
          <a:ext cx="889000" cy="29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25328</xdr:rowOff>
    </xdr:from>
    <xdr:to>
      <xdr:col>81</xdr:col>
      <xdr:colOff>101600</xdr:colOff>
      <xdr:row>37</xdr:row>
      <xdr:rowOff>126928</xdr:rowOff>
    </xdr:to>
    <xdr:sp macro="" textlink="">
      <xdr:nvSpPr>
        <xdr:cNvPr id="528" name="フローチャート: 判断 527"/>
        <xdr:cNvSpPr/>
      </xdr:nvSpPr>
      <xdr:spPr>
        <a:xfrm>
          <a:off x="15430500" y="636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143455</xdr:rowOff>
    </xdr:from>
    <xdr:ext cx="534377" cy="259045"/>
    <xdr:sp macro="" textlink="">
      <xdr:nvSpPr>
        <xdr:cNvPr id="529" name="テキスト ボックス 528"/>
        <xdr:cNvSpPr txBox="1"/>
      </xdr:nvSpPr>
      <xdr:spPr>
        <a:xfrm>
          <a:off x="15214111" y="6144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108131</xdr:rowOff>
    </xdr:from>
    <xdr:to>
      <xdr:col>76</xdr:col>
      <xdr:colOff>114300</xdr:colOff>
      <xdr:row>37</xdr:row>
      <xdr:rowOff>156899</xdr:rowOff>
    </xdr:to>
    <xdr:cxnSp macro="">
      <xdr:nvCxnSpPr>
        <xdr:cNvPr id="530" name="直線コネクタ 529"/>
        <xdr:cNvCxnSpPr/>
      </xdr:nvCxnSpPr>
      <xdr:spPr>
        <a:xfrm>
          <a:off x="13703300" y="6280331"/>
          <a:ext cx="889000" cy="22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61577</xdr:rowOff>
    </xdr:from>
    <xdr:to>
      <xdr:col>76</xdr:col>
      <xdr:colOff>165100</xdr:colOff>
      <xdr:row>37</xdr:row>
      <xdr:rowOff>163177</xdr:rowOff>
    </xdr:to>
    <xdr:sp macro="" textlink="">
      <xdr:nvSpPr>
        <xdr:cNvPr id="531" name="フローチャート: 判断 530"/>
        <xdr:cNvSpPr/>
      </xdr:nvSpPr>
      <xdr:spPr>
        <a:xfrm>
          <a:off x="14541500" y="640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8254</xdr:rowOff>
    </xdr:from>
    <xdr:ext cx="534377" cy="259045"/>
    <xdr:sp macro="" textlink="">
      <xdr:nvSpPr>
        <xdr:cNvPr id="532" name="テキスト ボックス 531"/>
        <xdr:cNvSpPr txBox="1"/>
      </xdr:nvSpPr>
      <xdr:spPr>
        <a:xfrm>
          <a:off x="14325111" y="6180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127617</xdr:rowOff>
    </xdr:from>
    <xdr:to>
      <xdr:col>71</xdr:col>
      <xdr:colOff>177800</xdr:colOff>
      <xdr:row>36</xdr:row>
      <xdr:rowOff>108131</xdr:rowOff>
    </xdr:to>
    <xdr:cxnSp macro="">
      <xdr:nvCxnSpPr>
        <xdr:cNvPr id="533" name="直線コネクタ 532"/>
        <xdr:cNvCxnSpPr/>
      </xdr:nvCxnSpPr>
      <xdr:spPr>
        <a:xfrm>
          <a:off x="12814300" y="5956917"/>
          <a:ext cx="889000" cy="32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16401</xdr:rowOff>
    </xdr:from>
    <xdr:to>
      <xdr:col>72</xdr:col>
      <xdr:colOff>38100</xdr:colOff>
      <xdr:row>37</xdr:row>
      <xdr:rowOff>118001</xdr:rowOff>
    </xdr:to>
    <xdr:sp macro="" textlink="">
      <xdr:nvSpPr>
        <xdr:cNvPr id="534" name="フローチャート: 判断 533"/>
        <xdr:cNvSpPr/>
      </xdr:nvSpPr>
      <xdr:spPr>
        <a:xfrm>
          <a:off x="13652500" y="6360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109128</xdr:rowOff>
    </xdr:from>
    <xdr:ext cx="534377" cy="259045"/>
    <xdr:sp macro="" textlink="">
      <xdr:nvSpPr>
        <xdr:cNvPr id="535" name="テキスト ボックス 534"/>
        <xdr:cNvSpPr txBox="1"/>
      </xdr:nvSpPr>
      <xdr:spPr>
        <a:xfrm>
          <a:off x="13436111" y="645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32730</xdr:rowOff>
    </xdr:from>
    <xdr:to>
      <xdr:col>67</xdr:col>
      <xdr:colOff>101600</xdr:colOff>
      <xdr:row>37</xdr:row>
      <xdr:rowOff>134330</xdr:rowOff>
    </xdr:to>
    <xdr:sp macro="" textlink="">
      <xdr:nvSpPr>
        <xdr:cNvPr id="536" name="フローチャート: 判断 535"/>
        <xdr:cNvSpPr/>
      </xdr:nvSpPr>
      <xdr:spPr>
        <a:xfrm>
          <a:off x="12763500" y="637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125457</xdr:rowOff>
    </xdr:from>
    <xdr:ext cx="534377" cy="259045"/>
    <xdr:sp macro="" textlink="">
      <xdr:nvSpPr>
        <xdr:cNvPr id="537" name="テキスト ボックス 536"/>
        <xdr:cNvSpPr txBox="1"/>
      </xdr:nvSpPr>
      <xdr:spPr>
        <a:xfrm>
          <a:off x="12547111" y="6469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116332</xdr:rowOff>
    </xdr:from>
    <xdr:to>
      <xdr:col>85</xdr:col>
      <xdr:colOff>177800</xdr:colOff>
      <xdr:row>38</xdr:row>
      <xdr:rowOff>46482</xdr:rowOff>
    </xdr:to>
    <xdr:sp macro="" textlink="">
      <xdr:nvSpPr>
        <xdr:cNvPr id="543" name="楕円 542"/>
        <xdr:cNvSpPr/>
      </xdr:nvSpPr>
      <xdr:spPr>
        <a:xfrm>
          <a:off x="16268700" y="6459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94759</xdr:rowOff>
    </xdr:from>
    <xdr:ext cx="534377" cy="259045"/>
    <xdr:sp macro="" textlink="">
      <xdr:nvSpPr>
        <xdr:cNvPr id="544" name="消防費該当値テキスト"/>
        <xdr:cNvSpPr txBox="1"/>
      </xdr:nvSpPr>
      <xdr:spPr>
        <a:xfrm>
          <a:off x="16370300" y="6438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136035</xdr:rowOff>
    </xdr:from>
    <xdr:to>
      <xdr:col>81</xdr:col>
      <xdr:colOff>101600</xdr:colOff>
      <xdr:row>38</xdr:row>
      <xdr:rowOff>66185</xdr:rowOff>
    </xdr:to>
    <xdr:sp macro="" textlink="">
      <xdr:nvSpPr>
        <xdr:cNvPr id="545" name="楕円 544"/>
        <xdr:cNvSpPr/>
      </xdr:nvSpPr>
      <xdr:spPr>
        <a:xfrm>
          <a:off x="15430500" y="6479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57312</xdr:rowOff>
    </xdr:from>
    <xdr:ext cx="534377" cy="259045"/>
    <xdr:sp macro="" textlink="">
      <xdr:nvSpPr>
        <xdr:cNvPr id="546" name="テキスト ボックス 545"/>
        <xdr:cNvSpPr txBox="1"/>
      </xdr:nvSpPr>
      <xdr:spPr>
        <a:xfrm>
          <a:off x="15214111" y="6572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106099</xdr:rowOff>
    </xdr:from>
    <xdr:to>
      <xdr:col>76</xdr:col>
      <xdr:colOff>165100</xdr:colOff>
      <xdr:row>38</xdr:row>
      <xdr:rowOff>36249</xdr:rowOff>
    </xdr:to>
    <xdr:sp macro="" textlink="">
      <xdr:nvSpPr>
        <xdr:cNvPr id="547" name="楕円 546"/>
        <xdr:cNvSpPr/>
      </xdr:nvSpPr>
      <xdr:spPr>
        <a:xfrm>
          <a:off x="14541500" y="6449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27377</xdr:rowOff>
    </xdr:from>
    <xdr:ext cx="534377" cy="259045"/>
    <xdr:sp macro="" textlink="">
      <xdr:nvSpPr>
        <xdr:cNvPr id="548" name="テキスト ボックス 547"/>
        <xdr:cNvSpPr txBox="1"/>
      </xdr:nvSpPr>
      <xdr:spPr>
        <a:xfrm>
          <a:off x="14325111" y="6542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57331</xdr:rowOff>
    </xdr:from>
    <xdr:to>
      <xdr:col>72</xdr:col>
      <xdr:colOff>38100</xdr:colOff>
      <xdr:row>36</xdr:row>
      <xdr:rowOff>158931</xdr:rowOff>
    </xdr:to>
    <xdr:sp macro="" textlink="">
      <xdr:nvSpPr>
        <xdr:cNvPr id="549" name="楕円 548"/>
        <xdr:cNvSpPr/>
      </xdr:nvSpPr>
      <xdr:spPr>
        <a:xfrm>
          <a:off x="13652500" y="6229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4008</xdr:rowOff>
    </xdr:from>
    <xdr:ext cx="534377" cy="259045"/>
    <xdr:sp macro="" textlink="">
      <xdr:nvSpPr>
        <xdr:cNvPr id="550" name="テキスト ボックス 549"/>
        <xdr:cNvSpPr txBox="1"/>
      </xdr:nvSpPr>
      <xdr:spPr>
        <a:xfrm>
          <a:off x="13436111" y="6004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76817</xdr:rowOff>
    </xdr:from>
    <xdr:to>
      <xdr:col>67</xdr:col>
      <xdr:colOff>101600</xdr:colOff>
      <xdr:row>35</xdr:row>
      <xdr:rowOff>6967</xdr:rowOff>
    </xdr:to>
    <xdr:sp macro="" textlink="">
      <xdr:nvSpPr>
        <xdr:cNvPr id="551" name="楕円 550"/>
        <xdr:cNvSpPr/>
      </xdr:nvSpPr>
      <xdr:spPr>
        <a:xfrm>
          <a:off x="12763500" y="5906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23494</xdr:rowOff>
    </xdr:from>
    <xdr:ext cx="534377" cy="259045"/>
    <xdr:sp macro="" textlink="">
      <xdr:nvSpPr>
        <xdr:cNvPr id="552" name="テキスト ボックス 551"/>
        <xdr:cNvSpPr txBox="1"/>
      </xdr:nvSpPr>
      <xdr:spPr>
        <a:xfrm>
          <a:off x="12547111" y="5681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3" name="テキスト ボックス 562"/>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4" name="直線コネクタ 563"/>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5" name="テキスト ボックス 564"/>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6" name="直線コネクタ 565"/>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7" name="テキスト ボックス 566"/>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8" name="直線コネクタ 567"/>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69" name="テキスト ボックス 568"/>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70" name="直線コネクタ 569"/>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71" name="テキスト ボックス 570"/>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3" name="テキスト ボックス 572"/>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125184</xdr:rowOff>
    </xdr:from>
    <xdr:to>
      <xdr:col>85</xdr:col>
      <xdr:colOff>126364</xdr:colOff>
      <xdr:row>57</xdr:row>
      <xdr:rowOff>121092</xdr:rowOff>
    </xdr:to>
    <xdr:cxnSp macro="">
      <xdr:nvCxnSpPr>
        <xdr:cNvPr id="575" name="直線コネクタ 574"/>
        <xdr:cNvCxnSpPr/>
      </xdr:nvCxnSpPr>
      <xdr:spPr>
        <a:xfrm flipV="1">
          <a:off x="16317595" y="8697684"/>
          <a:ext cx="1269" cy="1196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124919</xdr:rowOff>
    </xdr:from>
    <xdr:ext cx="534377" cy="259045"/>
    <xdr:sp macro="" textlink="">
      <xdr:nvSpPr>
        <xdr:cNvPr id="576" name="教育費最小値テキスト"/>
        <xdr:cNvSpPr txBox="1"/>
      </xdr:nvSpPr>
      <xdr:spPr>
        <a:xfrm>
          <a:off x="16370300" y="9897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121092</xdr:rowOff>
    </xdr:from>
    <xdr:to>
      <xdr:col>86</xdr:col>
      <xdr:colOff>25400</xdr:colOff>
      <xdr:row>57</xdr:row>
      <xdr:rowOff>121092</xdr:rowOff>
    </xdr:to>
    <xdr:cxnSp macro="">
      <xdr:nvCxnSpPr>
        <xdr:cNvPr id="577" name="直線コネクタ 576"/>
        <xdr:cNvCxnSpPr/>
      </xdr:nvCxnSpPr>
      <xdr:spPr>
        <a:xfrm>
          <a:off x="16230600" y="9893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71861</xdr:rowOff>
    </xdr:from>
    <xdr:ext cx="534377" cy="259045"/>
    <xdr:sp macro="" textlink="">
      <xdr:nvSpPr>
        <xdr:cNvPr id="578" name="教育費最大値テキスト"/>
        <xdr:cNvSpPr txBox="1"/>
      </xdr:nvSpPr>
      <xdr:spPr>
        <a:xfrm>
          <a:off x="16370300" y="8472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80,635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125184</xdr:rowOff>
    </xdr:from>
    <xdr:to>
      <xdr:col>86</xdr:col>
      <xdr:colOff>25400</xdr:colOff>
      <xdr:row>50</xdr:row>
      <xdr:rowOff>125184</xdr:rowOff>
    </xdr:to>
    <xdr:cxnSp macro="">
      <xdr:nvCxnSpPr>
        <xdr:cNvPr id="579" name="直線コネクタ 578"/>
        <xdr:cNvCxnSpPr/>
      </xdr:nvCxnSpPr>
      <xdr:spPr>
        <a:xfrm>
          <a:off x="16230600" y="8697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61542</xdr:rowOff>
    </xdr:from>
    <xdr:to>
      <xdr:col>85</xdr:col>
      <xdr:colOff>127000</xdr:colOff>
      <xdr:row>57</xdr:row>
      <xdr:rowOff>16919</xdr:rowOff>
    </xdr:to>
    <xdr:cxnSp macro="">
      <xdr:nvCxnSpPr>
        <xdr:cNvPr id="580" name="直線コネクタ 579"/>
        <xdr:cNvCxnSpPr/>
      </xdr:nvCxnSpPr>
      <xdr:spPr>
        <a:xfrm flipV="1">
          <a:off x="15481300" y="9662742"/>
          <a:ext cx="838200" cy="126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124190</xdr:rowOff>
    </xdr:from>
    <xdr:ext cx="534377" cy="259045"/>
    <xdr:sp macro="" textlink="">
      <xdr:nvSpPr>
        <xdr:cNvPr id="581" name="教育費平均値テキスト"/>
        <xdr:cNvSpPr txBox="1"/>
      </xdr:nvSpPr>
      <xdr:spPr>
        <a:xfrm>
          <a:off x="16370300" y="92110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101313</xdr:rowOff>
    </xdr:from>
    <xdr:to>
      <xdr:col>85</xdr:col>
      <xdr:colOff>177800</xdr:colOff>
      <xdr:row>55</xdr:row>
      <xdr:rowOff>31463</xdr:rowOff>
    </xdr:to>
    <xdr:sp macro="" textlink="">
      <xdr:nvSpPr>
        <xdr:cNvPr id="582" name="フローチャート: 判断 581"/>
        <xdr:cNvSpPr/>
      </xdr:nvSpPr>
      <xdr:spPr>
        <a:xfrm>
          <a:off x="16268700" y="935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22428</xdr:rowOff>
    </xdr:from>
    <xdr:to>
      <xdr:col>81</xdr:col>
      <xdr:colOff>50800</xdr:colOff>
      <xdr:row>57</xdr:row>
      <xdr:rowOff>16919</xdr:rowOff>
    </xdr:to>
    <xdr:cxnSp macro="">
      <xdr:nvCxnSpPr>
        <xdr:cNvPr id="583" name="直線コネクタ 582"/>
        <xdr:cNvCxnSpPr/>
      </xdr:nvCxnSpPr>
      <xdr:spPr>
        <a:xfrm>
          <a:off x="14592300" y="9623628"/>
          <a:ext cx="889000" cy="165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134186</xdr:rowOff>
    </xdr:from>
    <xdr:to>
      <xdr:col>81</xdr:col>
      <xdr:colOff>101600</xdr:colOff>
      <xdr:row>55</xdr:row>
      <xdr:rowOff>64336</xdr:rowOff>
    </xdr:to>
    <xdr:sp macro="" textlink="">
      <xdr:nvSpPr>
        <xdr:cNvPr id="584" name="フローチャート: 判断 583"/>
        <xdr:cNvSpPr/>
      </xdr:nvSpPr>
      <xdr:spPr>
        <a:xfrm>
          <a:off x="15430500" y="9392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80863</xdr:rowOff>
    </xdr:from>
    <xdr:ext cx="534377" cy="259045"/>
    <xdr:sp macro="" textlink="">
      <xdr:nvSpPr>
        <xdr:cNvPr id="585" name="テキスト ボックス 584"/>
        <xdr:cNvSpPr txBox="1"/>
      </xdr:nvSpPr>
      <xdr:spPr>
        <a:xfrm>
          <a:off x="15214111" y="9167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22428</xdr:rowOff>
    </xdr:from>
    <xdr:to>
      <xdr:col>76</xdr:col>
      <xdr:colOff>114300</xdr:colOff>
      <xdr:row>56</xdr:row>
      <xdr:rowOff>44717</xdr:rowOff>
    </xdr:to>
    <xdr:cxnSp macro="">
      <xdr:nvCxnSpPr>
        <xdr:cNvPr id="586" name="直線コネクタ 585"/>
        <xdr:cNvCxnSpPr/>
      </xdr:nvCxnSpPr>
      <xdr:spPr>
        <a:xfrm flipV="1">
          <a:off x="13703300" y="9623628"/>
          <a:ext cx="889000" cy="22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169618</xdr:rowOff>
    </xdr:from>
    <xdr:to>
      <xdr:col>76</xdr:col>
      <xdr:colOff>165100</xdr:colOff>
      <xdr:row>55</xdr:row>
      <xdr:rowOff>99768</xdr:rowOff>
    </xdr:to>
    <xdr:sp macro="" textlink="">
      <xdr:nvSpPr>
        <xdr:cNvPr id="587" name="フローチャート: 判断 586"/>
        <xdr:cNvSpPr/>
      </xdr:nvSpPr>
      <xdr:spPr>
        <a:xfrm>
          <a:off x="14541500" y="9427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116295</xdr:rowOff>
    </xdr:from>
    <xdr:ext cx="534377" cy="259045"/>
    <xdr:sp macro="" textlink="">
      <xdr:nvSpPr>
        <xdr:cNvPr id="588" name="テキスト ボックス 587"/>
        <xdr:cNvSpPr txBox="1"/>
      </xdr:nvSpPr>
      <xdr:spPr>
        <a:xfrm>
          <a:off x="14325111" y="9203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149118</xdr:rowOff>
    </xdr:from>
    <xdr:to>
      <xdr:col>71</xdr:col>
      <xdr:colOff>177800</xdr:colOff>
      <xdr:row>56</xdr:row>
      <xdr:rowOff>44717</xdr:rowOff>
    </xdr:to>
    <xdr:cxnSp macro="">
      <xdr:nvCxnSpPr>
        <xdr:cNvPr id="589" name="直線コネクタ 588"/>
        <xdr:cNvCxnSpPr/>
      </xdr:nvCxnSpPr>
      <xdr:spPr>
        <a:xfrm>
          <a:off x="12814300" y="9578868"/>
          <a:ext cx="889000" cy="67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125590</xdr:rowOff>
    </xdr:from>
    <xdr:to>
      <xdr:col>72</xdr:col>
      <xdr:colOff>38100</xdr:colOff>
      <xdr:row>55</xdr:row>
      <xdr:rowOff>55740</xdr:rowOff>
    </xdr:to>
    <xdr:sp macro="" textlink="">
      <xdr:nvSpPr>
        <xdr:cNvPr id="590" name="フローチャート: 判断 589"/>
        <xdr:cNvSpPr/>
      </xdr:nvSpPr>
      <xdr:spPr>
        <a:xfrm>
          <a:off x="13652500" y="9383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72267</xdr:rowOff>
    </xdr:from>
    <xdr:ext cx="534377" cy="259045"/>
    <xdr:sp macro="" textlink="">
      <xdr:nvSpPr>
        <xdr:cNvPr id="591" name="テキスト ボックス 590"/>
        <xdr:cNvSpPr txBox="1"/>
      </xdr:nvSpPr>
      <xdr:spPr>
        <a:xfrm>
          <a:off x="13436111" y="9159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40277</xdr:rowOff>
    </xdr:from>
    <xdr:to>
      <xdr:col>67</xdr:col>
      <xdr:colOff>101600</xdr:colOff>
      <xdr:row>55</xdr:row>
      <xdr:rowOff>141877</xdr:rowOff>
    </xdr:to>
    <xdr:sp macro="" textlink="">
      <xdr:nvSpPr>
        <xdr:cNvPr id="592" name="フローチャート: 判断 591"/>
        <xdr:cNvSpPr/>
      </xdr:nvSpPr>
      <xdr:spPr>
        <a:xfrm>
          <a:off x="12763500" y="9470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158404</xdr:rowOff>
    </xdr:from>
    <xdr:ext cx="534377" cy="259045"/>
    <xdr:sp macro="" textlink="">
      <xdr:nvSpPr>
        <xdr:cNvPr id="593" name="テキスト ボックス 592"/>
        <xdr:cNvSpPr txBox="1"/>
      </xdr:nvSpPr>
      <xdr:spPr>
        <a:xfrm>
          <a:off x="12547111" y="9245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10742</xdr:rowOff>
    </xdr:from>
    <xdr:to>
      <xdr:col>85</xdr:col>
      <xdr:colOff>177800</xdr:colOff>
      <xdr:row>56</xdr:row>
      <xdr:rowOff>112342</xdr:rowOff>
    </xdr:to>
    <xdr:sp macro="" textlink="">
      <xdr:nvSpPr>
        <xdr:cNvPr id="599" name="楕円 598"/>
        <xdr:cNvSpPr/>
      </xdr:nvSpPr>
      <xdr:spPr>
        <a:xfrm>
          <a:off x="16268700" y="9611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160619</xdr:rowOff>
    </xdr:from>
    <xdr:ext cx="534377" cy="259045"/>
    <xdr:sp macro="" textlink="">
      <xdr:nvSpPr>
        <xdr:cNvPr id="600" name="教育費該当値テキスト"/>
        <xdr:cNvSpPr txBox="1"/>
      </xdr:nvSpPr>
      <xdr:spPr>
        <a:xfrm>
          <a:off x="16370300" y="9590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137569</xdr:rowOff>
    </xdr:from>
    <xdr:to>
      <xdr:col>81</xdr:col>
      <xdr:colOff>101600</xdr:colOff>
      <xdr:row>57</xdr:row>
      <xdr:rowOff>67719</xdr:rowOff>
    </xdr:to>
    <xdr:sp macro="" textlink="">
      <xdr:nvSpPr>
        <xdr:cNvPr id="601" name="楕円 600"/>
        <xdr:cNvSpPr/>
      </xdr:nvSpPr>
      <xdr:spPr>
        <a:xfrm>
          <a:off x="15430500" y="9738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58846</xdr:rowOff>
    </xdr:from>
    <xdr:ext cx="534377" cy="259045"/>
    <xdr:sp macro="" textlink="">
      <xdr:nvSpPr>
        <xdr:cNvPr id="602" name="テキスト ボックス 601"/>
        <xdr:cNvSpPr txBox="1"/>
      </xdr:nvSpPr>
      <xdr:spPr>
        <a:xfrm>
          <a:off x="15214111" y="9831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143078</xdr:rowOff>
    </xdr:from>
    <xdr:to>
      <xdr:col>76</xdr:col>
      <xdr:colOff>165100</xdr:colOff>
      <xdr:row>56</xdr:row>
      <xdr:rowOff>73228</xdr:rowOff>
    </xdr:to>
    <xdr:sp macro="" textlink="">
      <xdr:nvSpPr>
        <xdr:cNvPr id="603" name="楕円 602"/>
        <xdr:cNvSpPr/>
      </xdr:nvSpPr>
      <xdr:spPr>
        <a:xfrm>
          <a:off x="14541500" y="9572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64355</xdr:rowOff>
    </xdr:from>
    <xdr:ext cx="534377" cy="259045"/>
    <xdr:sp macro="" textlink="">
      <xdr:nvSpPr>
        <xdr:cNvPr id="604" name="テキスト ボックス 603"/>
        <xdr:cNvSpPr txBox="1"/>
      </xdr:nvSpPr>
      <xdr:spPr>
        <a:xfrm>
          <a:off x="14325111" y="9665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165367</xdr:rowOff>
    </xdr:from>
    <xdr:to>
      <xdr:col>72</xdr:col>
      <xdr:colOff>38100</xdr:colOff>
      <xdr:row>56</xdr:row>
      <xdr:rowOff>95517</xdr:rowOff>
    </xdr:to>
    <xdr:sp macro="" textlink="">
      <xdr:nvSpPr>
        <xdr:cNvPr id="605" name="楕円 604"/>
        <xdr:cNvSpPr/>
      </xdr:nvSpPr>
      <xdr:spPr>
        <a:xfrm>
          <a:off x="13652500" y="9595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86644</xdr:rowOff>
    </xdr:from>
    <xdr:ext cx="534377" cy="259045"/>
    <xdr:sp macro="" textlink="">
      <xdr:nvSpPr>
        <xdr:cNvPr id="606" name="テキスト ボックス 605"/>
        <xdr:cNvSpPr txBox="1"/>
      </xdr:nvSpPr>
      <xdr:spPr>
        <a:xfrm>
          <a:off x="13436111" y="9687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98318</xdr:rowOff>
    </xdr:from>
    <xdr:to>
      <xdr:col>67</xdr:col>
      <xdr:colOff>101600</xdr:colOff>
      <xdr:row>56</xdr:row>
      <xdr:rowOff>28468</xdr:rowOff>
    </xdr:to>
    <xdr:sp macro="" textlink="">
      <xdr:nvSpPr>
        <xdr:cNvPr id="607" name="楕円 606"/>
        <xdr:cNvSpPr/>
      </xdr:nvSpPr>
      <xdr:spPr>
        <a:xfrm>
          <a:off x="12763500" y="9528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19595</xdr:rowOff>
    </xdr:from>
    <xdr:ext cx="534377" cy="259045"/>
    <xdr:sp macro="" textlink="">
      <xdr:nvSpPr>
        <xdr:cNvPr id="608" name="テキスト ボックス 607"/>
        <xdr:cNvSpPr txBox="1"/>
      </xdr:nvSpPr>
      <xdr:spPr>
        <a:xfrm>
          <a:off x="12547111" y="9620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9" name="直線コネクタ 618"/>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0" name="テキスト ボックス 619"/>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1" name="直線コネクタ 620"/>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2" name="テキスト ボックス 621"/>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3" name="直線コネクタ 62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4" name="テキスト ボックス 623"/>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5" name="直線コネクタ 624"/>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6" name="テキスト ボックス 625"/>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7" name="直線コネクタ 626"/>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8" name="テキスト ボックス 627"/>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0" name="テキスト ボックス 629"/>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129337</xdr:rowOff>
    </xdr:from>
    <xdr:to>
      <xdr:col>85</xdr:col>
      <xdr:colOff>126364</xdr:colOff>
      <xdr:row>79</xdr:row>
      <xdr:rowOff>44450</xdr:rowOff>
    </xdr:to>
    <xdr:cxnSp macro="">
      <xdr:nvCxnSpPr>
        <xdr:cNvPr id="632" name="直線コネクタ 631"/>
        <xdr:cNvCxnSpPr/>
      </xdr:nvCxnSpPr>
      <xdr:spPr>
        <a:xfrm flipV="1">
          <a:off x="16317595" y="12302287"/>
          <a:ext cx="1269" cy="1286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3"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4" name="直線コネクタ 633"/>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76014</xdr:rowOff>
    </xdr:from>
    <xdr:ext cx="534377" cy="259045"/>
    <xdr:sp macro="" textlink="">
      <xdr:nvSpPr>
        <xdr:cNvPr id="635" name="災害復旧費最大値テキスト"/>
        <xdr:cNvSpPr txBox="1"/>
      </xdr:nvSpPr>
      <xdr:spPr>
        <a:xfrm>
          <a:off x="16370300" y="12077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16,886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129337</xdr:rowOff>
    </xdr:from>
    <xdr:to>
      <xdr:col>86</xdr:col>
      <xdr:colOff>25400</xdr:colOff>
      <xdr:row>71</xdr:row>
      <xdr:rowOff>129337</xdr:rowOff>
    </xdr:to>
    <xdr:cxnSp macro="">
      <xdr:nvCxnSpPr>
        <xdr:cNvPr id="636" name="直線コネクタ 635"/>
        <xdr:cNvCxnSpPr/>
      </xdr:nvCxnSpPr>
      <xdr:spPr>
        <a:xfrm>
          <a:off x="16230600" y="12302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109296</xdr:rowOff>
    </xdr:from>
    <xdr:to>
      <xdr:col>85</xdr:col>
      <xdr:colOff>127000</xdr:colOff>
      <xdr:row>78</xdr:row>
      <xdr:rowOff>165303</xdr:rowOff>
    </xdr:to>
    <xdr:cxnSp macro="">
      <xdr:nvCxnSpPr>
        <xdr:cNvPr id="637" name="直線コネクタ 636"/>
        <xdr:cNvCxnSpPr/>
      </xdr:nvCxnSpPr>
      <xdr:spPr>
        <a:xfrm>
          <a:off x="15481300" y="13482396"/>
          <a:ext cx="838200" cy="56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103700</xdr:rowOff>
    </xdr:from>
    <xdr:ext cx="469744" cy="259045"/>
    <xdr:sp macro="" textlink="">
      <xdr:nvSpPr>
        <xdr:cNvPr id="638" name="災害復旧費平均値テキスト"/>
        <xdr:cNvSpPr txBox="1"/>
      </xdr:nvSpPr>
      <xdr:spPr>
        <a:xfrm>
          <a:off x="16370300" y="133053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80823</xdr:rowOff>
    </xdr:from>
    <xdr:to>
      <xdr:col>85</xdr:col>
      <xdr:colOff>177800</xdr:colOff>
      <xdr:row>79</xdr:row>
      <xdr:rowOff>10973</xdr:rowOff>
    </xdr:to>
    <xdr:sp macro="" textlink="">
      <xdr:nvSpPr>
        <xdr:cNvPr id="639" name="フローチャート: 判断 638"/>
        <xdr:cNvSpPr/>
      </xdr:nvSpPr>
      <xdr:spPr>
        <a:xfrm>
          <a:off x="16268700" y="13453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21437</xdr:rowOff>
    </xdr:from>
    <xdr:to>
      <xdr:col>81</xdr:col>
      <xdr:colOff>50800</xdr:colOff>
      <xdr:row>78</xdr:row>
      <xdr:rowOff>109296</xdr:rowOff>
    </xdr:to>
    <xdr:cxnSp macro="">
      <xdr:nvCxnSpPr>
        <xdr:cNvPr id="640" name="直線コネクタ 639"/>
        <xdr:cNvCxnSpPr/>
      </xdr:nvCxnSpPr>
      <xdr:spPr>
        <a:xfrm>
          <a:off x="14592300" y="13394537"/>
          <a:ext cx="889000" cy="87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106274</xdr:rowOff>
    </xdr:from>
    <xdr:to>
      <xdr:col>81</xdr:col>
      <xdr:colOff>101600</xdr:colOff>
      <xdr:row>79</xdr:row>
      <xdr:rowOff>36424</xdr:rowOff>
    </xdr:to>
    <xdr:sp macro="" textlink="">
      <xdr:nvSpPr>
        <xdr:cNvPr id="641" name="フローチャート: 判断 640"/>
        <xdr:cNvSpPr/>
      </xdr:nvSpPr>
      <xdr:spPr>
        <a:xfrm>
          <a:off x="15430500" y="1347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27551</xdr:rowOff>
    </xdr:from>
    <xdr:ext cx="378565" cy="259045"/>
    <xdr:sp macro="" textlink="">
      <xdr:nvSpPr>
        <xdr:cNvPr id="642" name="テキスト ボックス 641"/>
        <xdr:cNvSpPr txBox="1"/>
      </xdr:nvSpPr>
      <xdr:spPr>
        <a:xfrm>
          <a:off x="15292017" y="135721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166066</xdr:rowOff>
    </xdr:from>
    <xdr:to>
      <xdr:col>76</xdr:col>
      <xdr:colOff>114300</xdr:colOff>
      <xdr:row>78</xdr:row>
      <xdr:rowOff>21437</xdr:rowOff>
    </xdr:to>
    <xdr:cxnSp macro="">
      <xdr:nvCxnSpPr>
        <xdr:cNvPr id="643" name="直線コネクタ 642"/>
        <xdr:cNvCxnSpPr/>
      </xdr:nvCxnSpPr>
      <xdr:spPr>
        <a:xfrm>
          <a:off x="13703300" y="13367716"/>
          <a:ext cx="889000" cy="26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62534</xdr:rowOff>
    </xdr:from>
    <xdr:to>
      <xdr:col>76</xdr:col>
      <xdr:colOff>165100</xdr:colOff>
      <xdr:row>78</xdr:row>
      <xdr:rowOff>164134</xdr:rowOff>
    </xdr:to>
    <xdr:sp macro="" textlink="">
      <xdr:nvSpPr>
        <xdr:cNvPr id="644" name="フローチャート: 判断 643"/>
        <xdr:cNvSpPr/>
      </xdr:nvSpPr>
      <xdr:spPr>
        <a:xfrm>
          <a:off x="14541500" y="13435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155261</xdr:rowOff>
    </xdr:from>
    <xdr:ext cx="469744" cy="259045"/>
    <xdr:sp macro="" textlink="">
      <xdr:nvSpPr>
        <xdr:cNvPr id="645" name="テキスト ボックス 644"/>
        <xdr:cNvSpPr txBox="1"/>
      </xdr:nvSpPr>
      <xdr:spPr>
        <a:xfrm>
          <a:off x="14357428" y="13528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166066</xdr:rowOff>
    </xdr:from>
    <xdr:to>
      <xdr:col>71</xdr:col>
      <xdr:colOff>177800</xdr:colOff>
      <xdr:row>79</xdr:row>
      <xdr:rowOff>8713</xdr:rowOff>
    </xdr:to>
    <xdr:cxnSp macro="">
      <xdr:nvCxnSpPr>
        <xdr:cNvPr id="646" name="直線コネクタ 645"/>
        <xdr:cNvCxnSpPr/>
      </xdr:nvCxnSpPr>
      <xdr:spPr>
        <a:xfrm flipV="1">
          <a:off x="12814300" y="13367716"/>
          <a:ext cx="889000" cy="185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108102</xdr:rowOff>
    </xdr:from>
    <xdr:to>
      <xdr:col>72</xdr:col>
      <xdr:colOff>38100</xdr:colOff>
      <xdr:row>78</xdr:row>
      <xdr:rowOff>38252</xdr:rowOff>
    </xdr:to>
    <xdr:sp macro="" textlink="">
      <xdr:nvSpPr>
        <xdr:cNvPr id="647" name="フローチャート: 判断 646"/>
        <xdr:cNvSpPr/>
      </xdr:nvSpPr>
      <xdr:spPr>
        <a:xfrm>
          <a:off x="13652500" y="13309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54779</xdr:rowOff>
    </xdr:from>
    <xdr:ext cx="469744" cy="259045"/>
    <xdr:sp macro="" textlink="">
      <xdr:nvSpPr>
        <xdr:cNvPr id="648" name="テキスト ボックス 647"/>
        <xdr:cNvSpPr txBox="1"/>
      </xdr:nvSpPr>
      <xdr:spPr>
        <a:xfrm>
          <a:off x="13468428" y="1308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140030</xdr:rowOff>
    </xdr:from>
    <xdr:to>
      <xdr:col>67</xdr:col>
      <xdr:colOff>101600</xdr:colOff>
      <xdr:row>78</xdr:row>
      <xdr:rowOff>70180</xdr:rowOff>
    </xdr:to>
    <xdr:sp macro="" textlink="">
      <xdr:nvSpPr>
        <xdr:cNvPr id="649" name="フローチャート: 判断 648"/>
        <xdr:cNvSpPr/>
      </xdr:nvSpPr>
      <xdr:spPr>
        <a:xfrm>
          <a:off x="12763500" y="1334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86707</xdr:rowOff>
    </xdr:from>
    <xdr:ext cx="469744" cy="259045"/>
    <xdr:sp macro="" textlink="">
      <xdr:nvSpPr>
        <xdr:cNvPr id="650" name="テキスト ボックス 649"/>
        <xdr:cNvSpPr txBox="1"/>
      </xdr:nvSpPr>
      <xdr:spPr>
        <a:xfrm>
          <a:off x="12579428" y="13116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114503</xdr:rowOff>
    </xdr:from>
    <xdr:to>
      <xdr:col>85</xdr:col>
      <xdr:colOff>177800</xdr:colOff>
      <xdr:row>79</xdr:row>
      <xdr:rowOff>44653</xdr:rowOff>
    </xdr:to>
    <xdr:sp macro="" textlink="">
      <xdr:nvSpPr>
        <xdr:cNvPr id="656" name="楕円 655"/>
        <xdr:cNvSpPr/>
      </xdr:nvSpPr>
      <xdr:spPr>
        <a:xfrm>
          <a:off x="16268700" y="13487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59250</xdr:rowOff>
    </xdr:from>
    <xdr:ext cx="378565" cy="259045"/>
    <xdr:sp macro="" textlink="">
      <xdr:nvSpPr>
        <xdr:cNvPr id="657" name="災害復旧費該当値テキスト"/>
        <xdr:cNvSpPr txBox="1"/>
      </xdr:nvSpPr>
      <xdr:spPr>
        <a:xfrm>
          <a:off x="16370300" y="134323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58496</xdr:rowOff>
    </xdr:from>
    <xdr:to>
      <xdr:col>81</xdr:col>
      <xdr:colOff>101600</xdr:colOff>
      <xdr:row>78</xdr:row>
      <xdr:rowOff>160096</xdr:rowOff>
    </xdr:to>
    <xdr:sp macro="" textlink="">
      <xdr:nvSpPr>
        <xdr:cNvPr id="658" name="楕円 657"/>
        <xdr:cNvSpPr/>
      </xdr:nvSpPr>
      <xdr:spPr>
        <a:xfrm>
          <a:off x="15430500" y="13431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5173</xdr:rowOff>
    </xdr:from>
    <xdr:ext cx="469744" cy="259045"/>
    <xdr:sp macro="" textlink="">
      <xdr:nvSpPr>
        <xdr:cNvPr id="659" name="テキスト ボックス 658"/>
        <xdr:cNvSpPr txBox="1"/>
      </xdr:nvSpPr>
      <xdr:spPr>
        <a:xfrm>
          <a:off x="15246428" y="13206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142087</xdr:rowOff>
    </xdr:from>
    <xdr:to>
      <xdr:col>76</xdr:col>
      <xdr:colOff>165100</xdr:colOff>
      <xdr:row>78</xdr:row>
      <xdr:rowOff>72237</xdr:rowOff>
    </xdr:to>
    <xdr:sp macro="" textlink="">
      <xdr:nvSpPr>
        <xdr:cNvPr id="660" name="楕円 659"/>
        <xdr:cNvSpPr/>
      </xdr:nvSpPr>
      <xdr:spPr>
        <a:xfrm>
          <a:off x="14541500" y="13343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88764</xdr:rowOff>
    </xdr:from>
    <xdr:ext cx="469744" cy="259045"/>
    <xdr:sp macro="" textlink="">
      <xdr:nvSpPr>
        <xdr:cNvPr id="661" name="テキスト ボックス 660"/>
        <xdr:cNvSpPr txBox="1"/>
      </xdr:nvSpPr>
      <xdr:spPr>
        <a:xfrm>
          <a:off x="14357428" y="13118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115266</xdr:rowOff>
    </xdr:from>
    <xdr:to>
      <xdr:col>72</xdr:col>
      <xdr:colOff>38100</xdr:colOff>
      <xdr:row>78</xdr:row>
      <xdr:rowOff>45416</xdr:rowOff>
    </xdr:to>
    <xdr:sp macro="" textlink="">
      <xdr:nvSpPr>
        <xdr:cNvPr id="662" name="楕円 661"/>
        <xdr:cNvSpPr/>
      </xdr:nvSpPr>
      <xdr:spPr>
        <a:xfrm>
          <a:off x="13652500" y="13316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36543</xdr:rowOff>
    </xdr:from>
    <xdr:ext cx="469744" cy="259045"/>
    <xdr:sp macro="" textlink="">
      <xdr:nvSpPr>
        <xdr:cNvPr id="663" name="テキスト ボックス 662"/>
        <xdr:cNvSpPr txBox="1"/>
      </xdr:nvSpPr>
      <xdr:spPr>
        <a:xfrm>
          <a:off x="13468428" y="13409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129363</xdr:rowOff>
    </xdr:from>
    <xdr:to>
      <xdr:col>67</xdr:col>
      <xdr:colOff>101600</xdr:colOff>
      <xdr:row>79</xdr:row>
      <xdr:rowOff>59513</xdr:rowOff>
    </xdr:to>
    <xdr:sp macro="" textlink="">
      <xdr:nvSpPr>
        <xdr:cNvPr id="664" name="楕円 663"/>
        <xdr:cNvSpPr/>
      </xdr:nvSpPr>
      <xdr:spPr>
        <a:xfrm>
          <a:off x="12763500" y="13502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50640</xdr:rowOff>
    </xdr:from>
    <xdr:ext cx="378565" cy="259045"/>
    <xdr:sp macro="" textlink="">
      <xdr:nvSpPr>
        <xdr:cNvPr id="665" name="テキスト ボックス 664"/>
        <xdr:cNvSpPr txBox="1"/>
      </xdr:nvSpPr>
      <xdr:spPr>
        <a:xfrm>
          <a:off x="12625017" y="135951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6" name="テキスト ボックス 675"/>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139700</xdr:rowOff>
    </xdr:from>
    <xdr:to>
      <xdr:col>89</xdr:col>
      <xdr:colOff>177800</xdr:colOff>
      <xdr:row>99</xdr:row>
      <xdr:rowOff>139700</xdr:rowOff>
    </xdr:to>
    <xdr:cxnSp macro="">
      <xdr:nvCxnSpPr>
        <xdr:cNvPr id="677" name="直線コネクタ 676"/>
        <xdr:cNvCxnSpPr/>
      </xdr:nvCxnSpPr>
      <xdr:spPr>
        <a:xfrm>
          <a:off x="12446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168927</xdr:rowOff>
    </xdr:from>
    <xdr:ext cx="531299" cy="259045"/>
    <xdr:sp macro="" textlink="">
      <xdr:nvSpPr>
        <xdr:cNvPr id="678" name="テキスト ボックス 677"/>
        <xdr:cNvSpPr txBox="1"/>
      </xdr:nvSpPr>
      <xdr:spPr>
        <a:xfrm>
          <a:off x="11914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25400</xdr:rowOff>
    </xdr:from>
    <xdr:to>
      <xdr:col>89</xdr:col>
      <xdr:colOff>177800</xdr:colOff>
      <xdr:row>98</xdr:row>
      <xdr:rowOff>25400</xdr:rowOff>
    </xdr:to>
    <xdr:cxnSp macro="">
      <xdr:nvCxnSpPr>
        <xdr:cNvPr id="679" name="直線コネクタ 678"/>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54627</xdr:rowOff>
    </xdr:from>
    <xdr:ext cx="531299" cy="259045"/>
    <xdr:sp macro="" textlink="">
      <xdr:nvSpPr>
        <xdr:cNvPr id="680" name="テキスト ボックス 679"/>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82550</xdr:rowOff>
    </xdr:from>
    <xdr:to>
      <xdr:col>89</xdr:col>
      <xdr:colOff>177800</xdr:colOff>
      <xdr:row>96</xdr:row>
      <xdr:rowOff>82550</xdr:rowOff>
    </xdr:to>
    <xdr:cxnSp macro="">
      <xdr:nvCxnSpPr>
        <xdr:cNvPr id="681" name="直線コネクタ 680"/>
        <xdr:cNvCxnSpPr/>
      </xdr:nvCxnSpPr>
      <xdr:spPr>
        <a:xfrm>
          <a:off x="12446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111777</xdr:rowOff>
    </xdr:from>
    <xdr:ext cx="531299" cy="259045"/>
    <xdr:sp macro="" textlink="">
      <xdr:nvSpPr>
        <xdr:cNvPr id="682" name="テキスト ボックス 681"/>
        <xdr:cNvSpPr txBox="1"/>
      </xdr:nvSpPr>
      <xdr:spPr>
        <a:xfrm>
          <a:off x="11914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3" name="直線コネクタ 68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4" name="テキスト ボックス 683"/>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25400</xdr:rowOff>
    </xdr:from>
    <xdr:to>
      <xdr:col>89</xdr:col>
      <xdr:colOff>177800</xdr:colOff>
      <xdr:row>93</xdr:row>
      <xdr:rowOff>25400</xdr:rowOff>
    </xdr:to>
    <xdr:cxnSp macro="">
      <xdr:nvCxnSpPr>
        <xdr:cNvPr id="685" name="直線コネクタ 684"/>
        <xdr:cNvCxnSpPr/>
      </xdr:nvCxnSpPr>
      <xdr:spPr>
        <a:xfrm>
          <a:off x="12446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54627</xdr:rowOff>
    </xdr:from>
    <xdr:ext cx="531299" cy="259045"/>
    <xdr:sp macro="" textlink="">
      <xdr:nvSpPr>
        <xdr:cNvPr id="686" name="テキスト ボックス 685"/>
        <xdr:cNvSpPr txBox="1"/>
      </xdr:nvSpPr>
      <xdr:spPr>
        <a:xfrm>
          <a:off x="11914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87" name="直線コネクタ 686"/>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90</xdr:row>
      <xdr:rowOff>111777</xdr:rowOff>
    </xdr:from>
    <xdr:ext cx="531299" cy="259045"/>
    <xdr:sp macro="" textlink="">
      <xdr:nvSpPr>
        <xdr:cNvPr id="688" name="テキスト ボックス 687"/>
        <xdr:cNvSpPr txBox="1"/>
      </xdr:nvSpPr>
      <xdr:spPr>
        <a:xfrm>
          <a:off x="11914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89</xdr:row>
      <xdr:rowOff>139700</xdr:rowOff>
    </xdr:from>
    <xdr:to>
      <xdr:col>89</xdr:col>
      <xdr:colOff>177800</xdr:colOff>
      <xdr:row>89</xdr:row>
      <xdr:rowOff>139700</xdr:rowOff>
    </xdr:to>
    <xdr:cxnSp macro="">
      <xdr:nvCxnSpPr>
        <xdr:cNvPr id="689" name="直線コネクタ 688"/>
        <xdr:cNvCxnSpPr/>
      </xdr:nvCxnSpPr>
      <xdr:spPr>
        <a:xfrm>
          <a:off x="12446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88</xdr:row>
      <xdr:rowOff>168927</xdr:rowOff>
    </xdr:from>
    <xdr:ext cx="531299" cy="259045"/>
    <xdr:sp macro="" textlink="">
      <xdr:nvSpPr>
        <xdr:cNvPr id="690" name="テキスト ボックス 689"/>
        <xdr:cNvSpPr txBox="1"/>
      </xdr:nvSpPr>
      <xdr:spPr>
        <a:xfrm>
          <a:off x="1191470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2" name="テキスト ボックス 691"/>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142129</xdr:rowOff>
    </xdr:from>
    <xdr:to>
      <xdr:col>85</xdr:col>
      <xdr:colOff>126364</xdr:colOff>
      <xdr:row>98</xdr:row>
      <xdr:rowOff>98067</xdr:rowOff>
    </xdr:to>
    <xdr:cxnSp macro="">
      <xdr:nvCxnSpPr>
        <xdr:cNvPr id="694" name="直線コネクタ 693"/>
        <xdr:cNvCxnSpPr/>
      </xdr:nvCxnSpPr>
      <xdr:spPr>
        <a:xfrm flipV="1">
          <a:off x="16317595" y="15572629"/>
          <a:ext cx="1269" cy="13275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101894</xdr:rowOff>
    </xdr:from>
    <xdr:ext cx="534377" cy="259045"/>
    <xdr:sp macro="" textlink="">
      <xdr:nvSpPr>
        <xdr:cNvPr id="695" name="公債費最小値テキスト"/>
        <xdr:cNvSpPr txBox="1"/>
      </xdr:nvSpPr>
      <xdr:spPr>
        <a:xfrm>
          <a:off x="16370300" y="16903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98067</xdr:rowOff>
    </xdr:from>
    <xdr:to>
      <xdr:col>86</xdr:col>
      <xdr:colOff>25400</xdr:colOff>
      <xdr:row>98</xdr:row>
      <xdr:rowOff>98067</xdr:rowOff>
    </xdr:to>
    <xdr:cxnSp macro="">
      <xdr:nvCxnSpPr>
        <xdr:cNvPr id="696" name="直線コネクタ 695"/>
        <xdr:cNvCxnSpPr/>
      </xdr:nvCxnSpPr>
      <xdr:spPr>
        <a:xfrm>
          <a:off x="16230600" y="16900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88806</xdr:rowOff>
    </xdr:from>
    <xdr:ext cx="534377" cy="259045"/>
    <xdr:sp macro="" textlink="">
      <xdr:nvSpPr>
        <xdr:cNvPr id="697" name="公債費最大値テキスト"/>
        <xdr:cNvSpPr txBox="1"/>
      </xdr:nvSpPr>
      <xdr:spPr>
        <a:xfrm>
          <a:off x="16370300" y="15347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63,915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142129</xdr:rowOff>
    </xdr:from>
    <xdr:to>
      <xdr:col>86</xdr:col>
      <xdr:colOff>25400</xdr:colOff>
      <xdr:row>90</xdr:row>
      <xdr:rowOff>142129</xdr:rowOff>
    </xdr:to>
    <xdr:cxnSp macro="">
      <xdr:nvCxnSpPr>
        <xdr:cNvPr id="698" name="直線コネクタ 697"/>
        <xdr:cNvCxnSpPr/>
      </xdr:nvCxnSpPr>
      <xdr:spPr>
        <a:xfrm>
          <a:off x="16230600" y="15572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90</xdr:row>
      <xdr:rowOff>142129</xdr:rowOff>
    </xdr:from>
    <xdr:to>
      <xdr:col>85</xdr:col>
      <xdr:colOff>127000</xdr:colOff>
      <xdr:row>91</xdr:row>
      <xdr:rowOff>28029</xdr:rowOff>
    </xdr:to>
    <xdr:cxnSp macro="">
      <xdr:nvCxnSpPr>
        <xdr:cNvPr id="699" name="直線コネクタ 698"/>
        <xdr:cNvCxnSpPr/>
      </xdr:nvCxnSpPr>
      <xdr:spPr>
        <a:xfrm flipV="1">
          <a:off x="15481300" y="15572629"/>
          <a:ext cx="838200" cy="57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138622</xdr:rowOff>
    </xdr:from>
    <xdr:ext cx="534377" cy="259045"/>
    <xdr:sp macro="" textlink="">
      <xdr:nvSpPr>
        <xdr:cNvPr id="700" name="公債費平均値テキスト"/>
        <xdr:cNvSpPr txBox="1"/>
      </xdr:nvSpPr>
      <xdr:spPr>
        <a:xfrm>
          <a:off x="16370300" y="162549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160195</xdr:rowOff>
    </xdr:from>
    <xdr:to>
      <xdr:col>85</xdr:col>
      <xdr:colOff>177800</xdr:colOff>
      <xdr:row>95</xdr:row>
      <xdr:rowOff>90345</xdr:rowOff>
    </xdr:to>
    <xdr:sp macro="" textlink="">
      <xdr:nvSpPr>
        <xdr:cNvPr id="701" name="フローチャート: 判断 700"/>
        <xdr:cNvSpPr/>
      </xdr:nvSpPr>
      <xdr:spPr>
        <a:xfrm>
          <a:off x="16268700" y="16276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28029</xdr:rowOff>
    </xdr:from>
    <xdr:to>
      <xdr:col>81</xdr:col>
      <xdr:colOff>50800</xdr:colOff>
      <xdr:row>91</xdr:row>
      <xdr:rowOff>129356</xdr:rowOff>
    </xdr:to>
    <xdr:cxnSp macro="">
      <xdr:nvCxnSpPr>
        <xdr:cNvPr id="702" name="直線コネクタ 701"/>
        <xdr:cNvCxnSpPr/>
      </xdr:nvCxnSpPr>
      <xdr:spPr>
        <a:xfrm flipV="1">
          <a:off x="14592300" y="15629979"/>
          <a:ext cx="889000" cy="101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157251</xdr:rowOff>
    </xdr:from>
    <xdr:to>
      <xdr:col>81</xdr:col>
      <xdr:colOff>101600</xdr:colOff>
      <xdr:row>95</xdr:row>
      <xdr:rowOff>87401</xdr:rowOff>
    </xdr:to>
    <xdr:sp macro="" textlink="">
      <xdr:nvSpPr>
        <xdr:cNvPr id="703" name="フローチャート: 判断 702"/>
        <xdr:cNvSpPr/>
      </xdr:nvSpPr>
      <xdr:spPr>
        <a:xfrm>
          <a:off x="15430500" y="16273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78528</xdr:rowOff>
    </xdr:from>
    <xdr:ext cx="534377" cy="259045"/>
    <xdr:sp macro="" textlink="">
      <xdr:nvSpPr>
        <xdr:cNvPr id="704" name="テキスト ボックス 703"/>
        <xdr:cNvSpPr txBox="1"/>
      </xdr:nvSpPr>
      <xdr:spPr>
        <a:xfrm>
          <a:off x="15214111" y="16366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129356</xdr:rowOff>
    </xdr:from>
    <xdr:to>
      <xdr:col>76</xdr:col>
      <xdr:colOff>114300</xdr:colOff>
      <xdr:row>92</xdr:row>
      <xdr:rowOff>59261</xdr:rowOff>
    </xdr:to>
    <xdr:cxnSp macro="">
      <xdr:nvCxnSpPr>
        <xdr:cNvPr id="705" name="直線コネクタ 704"/>
        <xdr:cNvCxnSpPr/>
      </xdr:nvCxnSpPr>
      <xdr:spPr>
        <a:xfrm flipV="1">
          <a:off x="13703300" y="15731306"/>
          <a:ext cx="889000" cy="101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161623</xdr:rowOff>
    </xdr:from>
    <xdr:to>
      <xdr:col>76</xdr:col>
      <xdr:colOff>165100</xdr:colOff>
      <xdr:row>95</xdr:row>
      <xdr:rowOff>91773</xdr:rowOff>
    </xdr:to>
    <xdr:sp macro="" textlink="">
      <xdr:nvSpPr>
        <xdr:cNvPr id="706" name="フローチャート: 判断 705"/>
        <xdr:cNvSpPr/>
      </xdr:nvSpPr>
      <xdr:spPr>
        <a:xfrm>
          <a:off x="14541500" y="16277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82900</xdr:rowOff>
    </xdr:from>
    <xdr:ext cx="534377" cy="259045"/>
    <xdr:sp macro="" textlink="">
      <xdr:nvSpPr>
        <xdr:cNvPr id="707" name="テキスト ボックス 706"/>
        <xdr:cNvSpPr txBox="1"/>
      </xdr:nvSpPr>
      <xdr:spPr>
        <a:xfrm>
          <a:off x="14325111" y="16370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59261</xdr:rowOff>
    </xdr:from>
    <xdr:to>
      <xdr:col>71</xdr:col>
      <xdr:colOff>177800</xdr:colOff>
      <xdr:row>92</xdr:row>
      <xdr:rowOff>133471</xdr:rowOff>
    </xdr:to>
    <xdr:cxnSp macro="">
      <xdr:nvCxnSpPr>
        <xdr:cNvPr id="708" name="直線コネクタ 707"/>
        <xdr:cNvCxnSpPr/>
      </xdr:nvCxnSpPr>
      <xdr:spPr>
        <a:xfrm flipV="1">
          <a:off x="12814300" y="15832661"/>
          <a:ext cx="889000" cy="74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10833</xdr:rowOff>
    </xdr:from>
    <xdr:to>
      <xdr:col>72</xdr:col>
      <xdr:colOff>38100</xdr:colOff>
      <xdr:row>95</xdr:row>
      <xdr:rowOff>112433</xdr:rowOff>
    </xdr:to>
    <xdr:sp macro="" textlink="">
      <xdr:nvSpPr>
        <xdr:cNvPr id="709" name="フローチャート: 判断 708"/>
        <xdr:cNvSpPr/>
      </xdr:nvSpPr>
      <xdr:spPr>
        <a:xfrm>
          <a:off x="13652500" y="16298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103560</xdr:rowOff>
    </xdr:from>
    <xdr:ext cx="534377" cy="259045"/>
    <xdr:sp macro="" textlink="">
      <xdr:nvSpPr>
        <xdr:cNvPr id="710" name="テキスト ボックス 709"/>
        <xdr:cNvSpPr txBox="1"/>
      </xdr:nvSpPr>
      <xdr:spPr>
        <a:xfrm>
          <a:off x="13436111" y="16391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162852</xdr:rowOff>
    </xdr:from>
    <xdr:to>
      <xdr:col>67</xdr:col>
      <xdr:colOff>101600</xdr:colOff>
      <xdr:row>95</xdr:row>
      <xdr:rowOff>93002</xdr:rowOff>
    </xdr:to>
    <xdr:sp macro="" textlink="">
      <xdr:nvSpPr>
        <xdr:cNvPr id="711" name="フローチャート: 判断 710"/>
        <xdr:cNvSpPr/>
      </xdr:nvSpPr>
      <xdr:spPr>
        <a:xfrm>
          <a:off x="12763500" y="16279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84129</xdr:rowOff>
    </xdr:from>
    <xdr:ext cx="534377" cy="259045"/>
    <xdr:sp macro="" textlink="">
      <xdr:nvSpPr>
        <xdr:cNvPr id="712" name="テキスト ボックス 711"/>
        <xdr:cNvSpPr txBox="1"/>
      </xdr:nvSpPr>
      <xdr:spPr>
        <a:xfrm>
          <a:off x="12547111" y="16371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90</xdr:row>
      <xdr:rowOff>91329</xdr:rowOff>
    </xdr:from>
    <xdr:to>
      <xdr:col>85</xdr:col>
      <xdr:colOff>177800</xdr:colOff>
      <xdr:row>91</xdr:row>
      <xdr:rowOff>21479</xdr:rowOff>
    </xdr:to>
    <xdr:sp macro="" textlink="">
      <xdr:nvSpPr>
        <xdr:cNvPr id="718" name="楕円 717"/>
        <xdr:cNvSpPr/>
      </xdr:nvSpPr>
      <xdr:spPr>
        <a:xfrm>
          <a:off x="16268700" y="15521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44356</xdr:rowOff>
    </xdr:from>
    <xdr:ext cx="534377" cy="259045"/>
    <xdr:sp macro="" textlink="">
      <xdr:nvSpPr>
        <xdr:cNvPr id="719" name="公債費該当値テキスト"/>
        <xdr:cNvSpPr txBox="1"/>
      </xdr:nvSpPr>
      <xdr:spPr>
        <a:xfrm>
          <a:off x="16370300" y="15474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90</xdr:row>
      <xdr:rowOff>148679</xdr:rowOff>
    </xdr:from>
    <xdr:to>
      <xdr:col>81</xdr:col>
      <xdr:colOff>101600</xdr:colOff>
      <xdr:row>91</xdr:row>
      <xdr:rowOff>78829</xdr:rowOff>
    </xdr:to>
    <xdr:sp macro="" textlink="">
      <xdr:nvSpPr>
        <xdr:cNvPr id="720" name="楕円 719"/>
        <xdr:cNvSpPr/>
      </xdr:nvSpPr>
      <xdr:spPr>
        <a:xfrm>
          <a:off x="15430500" y="15579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89</xdr:row>
      <xdr:rowOff>95356</xdr:rowOff>
    </xdr:from>
    <xdr:ext cx="534377" cy="259045"/>
    <xdr:sp macro="" textlink="">
      <xdr:nvSpPr>
        <xdr:cNvPr id="721" name="テキスト ボックス 720"/>
        <xdr:cNvSpPr txBox="1"/>
      </xdr:nvSpPr>
      <xdr:spPr>
        <a:xfrm>
          <a:off x="15214111" y="15354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91</xdr:row>
      <xdr:rowOff>78556</xdr:rowOff>
    </xdr:from>
    <xdr:to>
      <xdr:col>76</xdr:col>
      <xdr:colOff>165100</xdr:colOff>
      <xdr:row>92</xdr:row>
      <xdr:rowOff>8706</xdr:rowOff>
    </xdr:to>
    <xdr:sp macro="" textlink="">
      <xdr:nvSpPr>
        <xdr:cNvPr id="722" name="楕円 721"/>
        <xdr:cNvSpPr/>
      </xdr:nvSpPr>
      <xdr:spPr>
        <a:xfrm>
          <a:off x="14541500" y="15680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90</xdr:row>
      <xdr:rowOff>25233</xdr:rowOff>
    </xdr:from>
    <xdr:ext cx="534377" cy="259045"/>
    <xdr:sp macro="" textlink="">
      <xdr:nvSpPr>
        <xdr:cNvPr id="723" name="テキスト ボックス 722"/>
        <xdr:cNvSpPr txBox="1"/>
      </xdr:nvSpPr>
      <xdr:spPr>
        <a:xfrm>
          <a:off x="14325111" y="15455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8461</xdr:rowOff>
    </xdr:from>
    <xdr:to>
      <xdr:col>72</xdr:col>
      <xdr:colOff>38100</xdr:colOff>
      <xdr:row>92</xdr:row>
      <xdr:rowOff>110061</xdr:rowOff>
    </xdr:to>
    <xdr:sp macro="" textlink="">
      <xdr:nvSpPr>
        <xdr:cNvPr id="724" name="楕円 723"/>
        <xdr:cNvSpPr/>
      </xdr:nvSpPr>
      <xdr:spPr>
        <a:xfrm>
          <a:off x="13652500" y="15781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90</xdr:row>
      <xdr:rowOff>126588</xdr:rowOff>
    </xdr:from>
    <xdr:ext cx="534377" cy="259045"/>
    <xdr:sp macro="" textlink="">
      <xdr:nvSpPr>
        <xdr:cNvPr id="725" name="テキスト ボックス 724"/>
        <xdr:cNvSpPr txBox="1"/>
      </xdr:nvSpPr>
      <xdr:spPr>
        <a:xfrm>
          <a:off x="13436111" y="15557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82671</xdr:rowOff>
    </xdr:from>
    <xdr:to>
      <xdr:col>67</xdr:col>
      <xdr:colOff>101600</xdr:colOff>
      <xdr:row>93</xdr:row>
      <xdr:rowOff>12821</xdr:rowOff>
    </xdr:to>
    <xdr:sp macro="" textlink="">
      <xdr:nvSpPr>
        <xdr:cNvPr id="726" name="楕円 725"/>
        <xdr:cNvSpPr/>
      </xdr:nvSpPr>
      <xdr:spPr>
        <a:xfrm>
          <a:off x="12763500" y="15856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29348</xdr:rowOff>
    </xdr:from>
    <xdr:ext cx="534377" cy="259045"/>
    <xdr:sp macro="" textlink="">
      <xdr:nvSpPr>
        <xdr:cNvPr id="727" name="テキスト ボックス 726"/>
        <xdr:cNvSpPr txBox="1"/>
      </xdr:nvSpPr>
      <xdr:spPr>
        <a:xfrm>
          <a:off x="12547111" y="15631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8" name="直線コネクタ 737"/>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9" name="テキスト ボックス 738"/>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0" name="直線コネクタ 739"/>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1" name="テキスト ボックス 740"/>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2" name="直線コネクタ 74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3" name="テキスト ボックス 742"/>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4" name="直線コネクタ 743"/>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5" name="テキスト ボックス 744"/>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6" name="直線コネクタ 745"/>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7" name="テキスト ボックス 746"/>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9" name="テキスト ボックス 748"/>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132080</xdr:rowOff>
    </xdr:from>
    <xdr:to>
      <xdr:col>116</xdr:col>
      <xdr:colOff>62864</xdr:colOff>
      <xdr:row>39</xdr:row>
      <xdr:rowOff>44450</xdr:rowOff>
    </xdr:to>
    <xdr:cxnSp macro="">
      <xdr:nvCxnSpPr>
        <xdr:cNvPr id="751" name="直線コネクタ 750"/>
        <xdr:cNvCxnSpPr/>
      </xdr:nvCxnSpPr>
      <xdr:spPr>
        <a:xfrm flipV="1">
          <a:off x="22159595" y="5447030"/>
          <a:ext cx="1269" cy="1283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2"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3" name="直線コネクタ 752"/>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78757</xdr:rowOff>
    </xdr:from>
    <xdr:ext cx="469744" cy="259045"/>
    <xdr:sp macro="" textlink="">
      <xdr:nvSpPr>
        <xdr:cNvPr id="754" name="諸支出金最大値テキスト"/>
        <xdr:cNvSpPr txBox="1"/>
      </xdr:nvSpPr>
      <xdr:spPr>
        <a:xfrm>
          <a:off x="22212300" y="5222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3,370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132080</xdr:rowOff>
    </xdr:from>
    <xdr:to>
      <xdr:col>116</xdr:col>
      <xdr:colOff>152400</xdr:colOff>
      <xdr:row>31</xdr:row>
      <xdr:rowOff>132080</xdr:rowOff>
    </xdr:to>
    <xdr:cxnSp macro="">
      <xdr:nvCxnSpPr>
        <xdr:cNvPr id="755" name="直線コネクタ 754"/>
        <xdr:cNvCxnSpPr/>
      </xdr:nvCxnSpPr>
      <xdr:spPr>
        <a:xfrm>
          <a:off x="22072600" y="5447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31</xdr:row>
      <xdr:rowOff>145415</xdr:rowOff>
    </xdr:from>
    <xdr:to>
      <xdr:col>116</xdr:col>
      <xdr:colOff>63500</xdr:colOff>
      <xdr:row>31</xdr:row>
      <xdr:rowOff>156464</xdr:rowOff>
    </xdr:to>
    <xdr:cxnSp macro="">
      <xdr:nvCxnSpPr>
        <xdr:cNvPr id="756" name="直線コネクタ 755"/>
        <xdr:cNvCxnSpPr/>
      </xdr:nvCxnSpPr>
      <xdr:spPr>
        <a:xfrm flipV="1">
          <a:off x="21323300" y="5460365"/>
          <a:ext cx="83820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46753</xdr:rowOff>
    </xdr:from>
    <xdr:ext cx="378565" cy="259045"/>
    <xdr:sp macro="" textlink="">
      <xdr:nvSpPr>
        <xdr:cNvPr id="757" name="諸支出金平均値テキスト"/>
        <xdr:cNvSpPr txBox="1"/>
      </xdr:nvSpPr>
      <xdr:spPr>
        <a:xfrm>
          <a:off x="22212300" y="656185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68326</xdr:rowOff>
    </xdr:from>
    <xdr:to>
      <xdr:col>116</xdr:col>
      <xdr:colOff>114300</xdr:colOff>
      <xdr:row>38</xdr:row>
      <xdr:rowOff>169926</xdr:rowOff>
    </xdr:to>
    <xdr:sp macro="" textlink="">
      <xdr:nvSpPr>
        <xdr:cNvPr id="758" name="フローチャート: 判断 757"/>
        <xdr:cNvSpPr/>
      </xdr:nvSpPr>
      <xdr:spPr>
        <a:xfrm>
          <a:off x="22110700" y="658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31</xdr:row>
      <xdr:rowOff>156464</xdr:rowOff>
    </xdr:from>
    <xdr:to>
      <xdr:col>111</xdr:col>
      <xdr:colOff>177800</xdr:colOff>
      <xdr:row>36</xdr:row>
      <xdr:rowOff>50546</xdr:rowOff>
    </xdr:to>
    <xdr:cxnSp macro="">
      <xdr:nvCxnSpPr>
        <xdr:cNvPr id="759" name="直線コネクタ 758"/>
        <xdr:cNvCxnSpPr/>
      </xdr:nvCxnSpPr>
      <xdr:spPr>
        <a:xfrm flipV="1">
          <a:off x="20434300" y="5471414"/>
          <a:ext cx="889000" cy="751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122047</xdr:rowOff>
    </xdr:from>
    <xdr:to>
      <xdr:col>112</xdr:col>
      <xdr:colOff>38100</xdr:colOff>
      <xdr:row>37</xdr:row>
      <xdr:rowOff>52197</xdr:rowOff>
    </xdr:to>
    <xdr:sp macro="" textlink="">
      <xdr:nvSpPr>
        <xdr:cNvPr id="760" name="フローチャート: 判断 759"/>
        <xdr:cNvSpPr/>
      </xdr:nvSpPr>
      <xdr:spPr>
        <a:xfrm>
          <a:off x="21272500" y="6294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43324</xdr:rowOff>
    </xdr:from>
    <xdr:ext cx="469744" cy="259045"/>
    <xdr:sp macro="" textlink="">
      <xdr:nvSpPr>
        <xdr:cNvPr id="761" name="テキスト ボックス 760"/>
        <xdr:cNvSpPr txBox="1"/>
      </xdr:nvSpPr>
      <xdr:spPr>
        <a:xfrm>
          <a:off x="21088428" y="6386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34</xdr:row>
      <xdr:rowOff>34163</xdr:rowOff>
    </xdr:from>
    <xdr:to>
      <xdr:col>107</xdr:col>
      <xdr:colOff>50800</xdr:colOff>
      <xdr:row>36</xdr:row>
      <xdr:rowOff>50546</xdr:rowOff>
    </xdr:to>
    <xdr:cxnSp macro="">
      <xdr:nvCxnSpPr>
        <xdr:cNvPr id="762" name="直線コネクタ 761"/>
        <xdr:cNvCxnSpPr/>
      </xdr:nvCxnSpPr>
      <xdr:spPr>
        <a:xfrm>
          <a:off x="19545300" y="5863463"/>
          <a:ext cx="889000" cy="359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54991</xdr:rowOff>
    </xdr:from>
    <xdr:to>
      <xdr:col>107</xdr:col>
      <xdr:colOff>101600</xdr:colOff>
      <xdr:row>38</xdr:row>
      <xdr:rowOff>156591</xdr:rowOff>
    </xdr:to>
    <xdr:sp macro="" textlink="">
      <xdr:nvSpPr>
        <xdr:cNvPr id="763" name="フローチャート: 判断 762"/>
        <xdr:cNvSpPr/>
      </xdr:nvSpPr>
      <xdr:spPr>
        <a:xfrm>
          <a:off x="20383500" y="6570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147718</xdr:rowOff>
    </xdr:from>
    <xdr:ext cx="378565" cy="259045"/>
    <xdr:sp macro="" textlink="">
      <xdr:nvSpPr>
        <xdr:cNvPr id="764" name="テキスト ボックス 763"/>
        <xdr:cNvSpPr txBox="1"/>
      </xdr:nvSpPr>
      <xdr:spPr>
        <a:xfrm>
          <a:off x="20245017" y="66628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34</xdr:row>
      <xdr:rowOff>34163</xdr:rowOff>
    </xdr:from>
    <xdr:to>
      <xdr:col>102</xdr:col>
      <xdr:colOff>114300</xdr:colOff>
      <xdr:row>37</xdr:row>
      <xdr:rowOff>11684</xdr:rowOff>
    </xdr:to>
    <xdr:cxnSp macro="">
      <xdr:nvCxnSpPr>
        <xdr:cNvPr id="765" name="直線コネクタ 764"/>
        <xdr:cNvCxnSpPr/>
      </xdr:nvCxnSpPr>
      <xdr:spPr>
        <a:xfrm flipV="1">
          <a:off x="18656300" y="5863463"/>
          <a:ext cx="889000" cy="491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57658</xdr:rowOff>
    </xdr:from>
    <xdr:to>
      <xdr:col>102</xdr:col>
      <xdr:colOff>165100</xdr:colOff>
      <xdr:row>38</xdr:row>
      <xdr:rowOff>159258</xdr:rowOff>
    </xdr:to>
    <xdr:sp macro="" textlink="">
      <xdr:nvSpPr>
        <xdr:cNvPr id="766" name="フローチャート: 判断 765"/>
        <xdr:cNvSpPr/>
      </xdr:nvSpPr>
      <xdr:spPr>
        <a:xfrm>
          <a:off x="19494500" y="6572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150385</xdr:rowOff>
    </xdr:from>
    <xdr:ext cx="378565" cy="259045"/>
    <xdr:sp macro="" textlink="">
      <xdr:nvSpPr>
        <xdr:cNvPr id="767" name="テキスト ボックス 766"/>
        <xdr:cNvSpPr txBox="1"/>
      </xdr:nvSpPr>
      <xdr:spPr>
        <a:xfrm>
          <a:off x="19356017" y="66654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81661</xdr:rowOff>
    </xdr:from>
    <xdr:to>
      <xdr:col>98</xdr:col>
      <xdr:colOff>38100</xdr:colOff>
      <xdr:row>39</xdr:row>
      <xdr:rowOff>11811</xdr:rowOff>
    </xdr:to>
    <xdr:sp macro="" textlink="">
      <xdr:nvSpPr>
        <xdr:cNvPr id="768" name="フローチャート: 判断 767"/>
        <xdr:cNvSpPr/>
      </xdr:nvSpPr>
      <xdr:spPr>
        <a:xfrm>
          <a:off x="18605500" y="6596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2938</xdr:rowOff>
    </xdr:from>
    <xdr:ext cx="378565" cy="259045"/>
    <xdr:sp macro="" textlink="">
      <xdr:nvSpPr>
        <xdr:cNvPr id="769" name="テキスト ボックス 768"/>
        <xdr:cNvSpPr txBox="1"/>
      </xdr:nvSpPr>
      <xdr:spPr>
        <a:xfrm>
          <a:off x="18467017" y="66894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31</xdr:row>
      <xdr:rowOff>94615</xdr:rowOff>
    </xdr:from>
    <xdr:to>
      <xdr:col>116</xdr:col>
      <xdr:colOff>114300</xdr:colOff>
      <xdr:row>32</xdr:row>
      <xdr:rowOff>24765</xdr:rowOff>
    </xdr:to>
    <xdr:sp macro="" textlink="">
      <xdr:nvSpPr>
        <xdr:cNvPr id="775" name="楕円 774"/>
        <xdr:cNvSpPr/>
      </xdr:nvSpPr>
      <xdr:spPr>
        <a:xfrm>
          <a:off x="22110700" y="540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31</xdr:row>
      <xdr:rowOff>34307</xdr:rowOff>
    </xdr:from>
    <xdr:ext cx="469744" cy="259045"/>
    <xdr:sp macro="" textlink="">
      <xdr:nvSpPr>
        <xdr:cNvPr id="776" name="諸支出金該当値テキスト"/>
        <xdr:cNvSpPr txBox="1"/>
      </xdr:nvSpPr>
      <xdr:spPr>
        <a:xfrm>
          <a:off x="22212300" y="5349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31</xdr:row>
      <xdr:rowOff>105664</xdr:rowOff>
    </xdr:from>
    <xdr:to>
      <xdr:col>112</xdr:col>
      <xdr:colOff>38100</xdr:colOff>
      <xdr:row>32</xdr:row>
      <xdr:rowOff>35814</xdr:rowOff>
    </xdr:to>
    <xdr:sp macro="" textlink="">
      <xdr:nvSpPr>
        <xdr:cNvPr id="777" name="楕円 776"/>
        <xdr:cNvSpPr/>
      </xdr:nvSpPr>
      <xdr:spPr>
        <a:xfrm>
          <a:off x="21272500" y="5420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30</xdr:row>
      <xdr:rowOff>52341</xdr:rowOff>
    </xdr:from>
    <xdr:ext cx="469744" cy="259045"/>
    <xdr:sp macro="" textlink="">
      <xdr:nvSpPr>
        <xdr:cNvPr id="778" name="テキスト ボックス 777"/>
        <xdr:cNvSpPr txBox="1"/>
      </xdr:nvSpPr>
      <xdr:spPr>
        <a:xfrm>
          <a:off x="21088428" y="5195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171196</xdr:rowOff>
    </xdr:from>
    <xdr:to>
      <xdr:col>107</xdr:col>
      <xdr:colOff>101600</xdr:colOff>
      <xdr:row>36</xdr:row>
      <xdr:rowOff>101346</xdr:rowOff>
    </xdr:to>
    <xdr:sp macro="" textlink="">
      <xdr:nvSpPr>
        <xdr:cNvPr id="779" name="楕円 778"/>
        <xdr:cNvSpPr/>
      </xdr:nvSpPr>
      <xdr:spPr>
        <a:xfrm>
          <a:off x="20383500" y="6171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117873</xdr:rowOff>
    </xdr:from>
    <xdr:ext cx="469744" cy="259045"/>
    <xdr:sp macro="" textlink="">
      <xdr:nvSpPr>
        <xdr:cNvPr id="780" name="テキスト ボックス 779"/>
        <xdr:cNvSpPr txBox="1"/>
      </xdr:nvSpPr>
      <xdr:spPr>
        <a:xfrm>
          <a:off x="20199428" y="5947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33</xdr:row>
      <xdr:rowOff>154813</xdr:rowOff>
    </xdr:from>
    <xdr:to>
      <xdr:col>102</xdr:col>
      <xdr:colOff>165100</xdr:colOff>
      <xdr:row>34</xdr:row>
      <xdr:rowOff>84963</xdr:rowOff>
    </xdr:to>
    <xdr:sp macro="" textlink="">
      <xdr:nvSpPr>
        <xdr:cNvPr id="781" name="楕円 780"/>
        <xdr:cNvSpPr/>
      </xdr:nvSpPr>
      <xdr:spPr>
        <a:xfrm>
          <a:off x="19494500" y="5812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32</xdr:row>
      <xdr:rowOff>101490</xdr:rowOff>
    </xdr:from>
    <xdr:ext cx="469744" cy="259045"/>
    <xdr:sp macro="" textlink="">
      <xdr:nvSpPr>
        <xdr:cNvPr id="782" name="テキスト ボックス 781"/>
        <xdr:cNvSpPr txBox="1"/>
      </xdr:nvSpPr>
      <xdr:spPr>
        <a:xfrm>
          <a:off x="19310428" y="5587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132334</xdr:rowOff>
    </xdr:from>
    <xdr:to>
      <xdr:col>98</xdr:col>
      <xdr:colOff>38100</xdr:colOff>
      <xdr:row>37</xdr:row>
      <xdr:rowOff>62484</xdr:rowOff>
    </xdr:to>
    <xdr:sp macro="" textlink="">
      <xdr:nvSpPr>
        <xdr:cNvPr id="783" name="楕円 782"/>
        <xdr:cNvSpPr/>
      </xdr:nvSpPr>
      <xdr:spPr>
        <a:xfrm>
          <a:off x="18605500" y="6304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79011</xdr:rowOff>
    </xdr:from>
    <xdr:ext cx="378565" cy="259045"/>
    <xdr:sp macro="" textlink="">
      <xdr:nvSpPr>
        <xdr:cNvPr id="784" name="テキスト ボックス 783"/>
        <xdr:cNvSpPr txBox="1"/>
      </xdr:nvSpPr>
      <xdr:spPr>
        <a:xfrm>
          <a:off x="18467017" y="60797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5" name="直線コネクタ 79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6" name="テキスト ボックス 795"/>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8" name="テキスト ボックス 797"/>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0" name="直線コネクタ 799"/>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1"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3"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5" name="直線コネクタ 804"/>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6"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フローチャート: 判断 806"/>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8" name="直線コネクタ 807"/>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9" name="フローチャート: 判断 808"/>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0" name="テキスト ボックス 809"/>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1" name="直線コネクタ 810"/>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2" name="フローチャート: 判断 811"/>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3" name="テキスト ボックス 812"/>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4" name="直線コネクタ 813"/>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5" name="フローチャート: 判断 814"/>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6" name="テキスト ボックス 815"/>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フローチャート: 判断 816"/>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8" name="テキスト ボックス 817"/>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4" name="楕円 823"/>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5"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6" name="楕円 825"/>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7" name="テキスト ボックス 826"/>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8" name="楕円 827"/>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9" name="テキスト ボックス 828"/>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0" name="楕円 829"/>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1" name="テキスト ボックス 830"/>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2" name="楕円 831"/>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3" name="テキスト ボックス 832"/>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4" name="正方形/長方形 83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5" name="正方形/長方形 83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6" name="テキスト ボックス 83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総務費は、住民一人当たり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53,031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円となっており、類似団体平均に比べ</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やや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高い状況となっている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ものの、前年度と比較して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21,556</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円減少している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。これは、新市庁舎建設事業</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の完了</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に係る投資的経費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が主な要因である。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民生費は、住民一人当たり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249,677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円となっており、類似団体平均に比べ高い状況となっている。これは、生活保護にかかる被保護率が高く、</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生活保護費にかかる扶助費が高いことが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主な要因である。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衛生費は、住民一人当たり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82,708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円となっており、類似団体内で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番目に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高</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い状況と</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なっている。これは、原爆被爆関連経費等により類似都市と比較して高い水準で推移している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こと及び新東工場建設事業に係る投資的経費が増となった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ためである。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公債費は住民一人当たり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63,915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公共施設等適正管理推進事業</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債に係る元金償還が増となったこと</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など</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により、令和</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年度と比較し</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2,007</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円の増となっており、類似都市と比較して</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最も</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高</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くなって</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している。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長崎県長崎市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歳出において、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扶助</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費が増となったものの、歳入において、地方税及び地方交付税が増となった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こと</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などにより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、歳入が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歳出を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上回り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、実質収支・実質単年度収支ともに黒字となっている。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300">
            <a:effectLst/>
            <a:latin typeface="ＭＳ Ｐゴシック" panose="020B0600070205080204" pitchFamily="50" charset="-128"/>
            <a:ea typeface="ＭＳ Ｐゴシック" panose="020B0600070205080204" pitchFamily="50" charset="-128"/>
          </a:endParaRPr>
        </a:p>
        <a:p>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参考：直近の一般会計実質収支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R5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6,118</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R4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6,794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R3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2,774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長崎県長崎市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・下水道事業</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下水道使用料の減により、事業の規模が減少したものの、現金・預金の増</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など</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により、</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前年度より</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資金剰余額が増</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億円）となり</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標準財政規模比が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ポイント増加している。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・介護保険事業</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保険料収納額等の歳入</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が増となっているものの、</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保険給付費の増などにより歳出が増加したこと</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により、資金剰余額が前年度より減（▲</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億円）となり、標準財政規模比が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0.27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している。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・国民健康保険事業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歳出において保険給付費などが減となったものの、保険給付費等交付金や保険料収納額等の歳入の減が歳出の減少を上回ったことにより、資金剰余額が前年度より減（▲</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億円）となり、標準財政規模比が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ポイント減少している。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なお、</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主な</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特別</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会計の主要因について記載したが、全会計において赤字にはなっていない。</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215;&#12304;&#36001;&#25919;&#29366;&#27841;&#36039;&#26009;&#38598;&#12305;_422011_&#38263;&#23822;&#24066;_202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公会計指標分析・財政指標組合せ分析表"/>
      <sheetName val="施設類型別ストック情報分析表①"/>
      <sheetName val="施設類型別ストック情報分析表②"/>
      <sheetName val="データシート"/>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ow r="50">
          <cell r="BP50" t="str">
            <v>R01</v>
          </cell>
          <cell r="BX50" t="str">
            <v>R02</v>
          </cell>
          <cell r="CF50" t="str">
            <v>R03</v>
          </cell>
          <cell r="CN50" t="str">
            <v>R04</v>
          </cell>
          <cell r="CV50" t="str">
            <v>R05</v>
          </cell>
        </row>
        <row r="51">
          <cell r="AN51" t="str">
            <v>当該団体値</v>
          </cell>
          <cell r="BP51">
            <v>82.7</v>
          </cell>
          <cell r="BX51">
            <v>91</v>
          </cell>
          <cell r="CF51">
            <v>98</v>
          </cell>
          <cell r="CN51">
            <v>103.9</v>
          </cell>
          <cell r="CV51">
            <v>96</v>
          </cell>
        </row>
        <row r="53">
          <cell r="BP53">
            <v>65.3</v>
          </cell>
          <cell r="BX53">
            <v>68.099999999999994</v>
          </cell>
          <cell r="CF53">
            <v>66.8</v>
          </cell>
          <cell r="CN53">
            <v>67.099999999999994</v>
          </cell>
          <cell r="CV53">
            <v>68.599999999999994</v>
          </cell>
        </row>
        <row r="55">
          <cell r="AN55" t="str">
            <v>類似団体内平均値</v>
          </cell>
          <cell r="BP55">
            <v>33.9</v>
          </cell>
          <cell r="BX55">
            <v>31.5</v>
          </cell>
          <cell r="CF55">
            <v>23.4</v>
          </cell>
          <cell r="CN55">
            <v>18.2</v>
          </cell>
          <cell r="CV55">
            <v>17.100000000000001</v>
          </cell>
        </row>
        <row r="57">
          <cell r="BP57">
            <v>61.8</v>
          </cell>
          <cell r="BX57">
            <v>62.9</v>
          </cell>
          <cell r="CF57">
            <v>63.9</v>
          </cell>
          <cell r="CN57">
            <v>64.900000000000006</v>
          </cell>
          <cell r="CV57">
            <v>65.8</v>
          </cell>
        </row>
        <row r="72">
          <cell r="BP72" t="str">
            <v>R01</v>
          </cell>
          <cell r="BX72" t="str">
            <v>R02</v>
          </cell>
          <cell r="CF72" t="str">
            <v>R03</v>
          </cell>
          <cell r="CN72" t="str">
            <v>R04</v>
          </cell>
          <cell r="CV72" t="str">
            <v>R05</v>
          </cell>
        </row>
        <row r="73">
          <cell r="AN73" t="str">
            <v>当該団体値</v>
          </cell>
          <cell r="BP73">
            <v>82.7</v>
          </cell>
          <cell r="BX73">
            <v>91</v>
          </cell>
          <cell r="CF73">
            <v>98</v>
          </cell>
          <cell r="CN73">
            <v>103.9</v>
          </cell>
          <cell r="CV73">
            <v>96</v>
          </cell>
        </row>
        <row r="75">
          <cell r="BP75">
            <v>7.9</v>
          </cell>
          <cell r="BX75">
            <v>8.1999999999999993</v>
          </cell>
          <cell r="CF75">
            <v>8.8000000000000007</v>
          </cell>
          <cell r="CN75">
            <v>9.6999999999999993</v>
          </cell>
          <cell r="CV75">
            <v>10.4</v>
          </cell>
        </row>
        <row r="77">
          <cell r="AN77" t="str">
            <v>類似団体内平均値</v>
          </cell>
          <cell r="BP77">
            <v>33.9</v>
          </cell>
          <cell r="BX77">
            <v>31.5</v>
          </cell>
          <cell r="CF77">
            <v>23.4</v>
          </cell>
          <cell r="CN77">
            <v>18.2</v>
          </cell>
          <cell r="CV77">
            <v>17.100000000000001</v>
          </cell>
        </row>
        <row r="79">
          <cell r="BP79">
            <v>5.7</v>
          </cell>
          <cell r="BX79">
            <v>5.4</v>
          </cell>
          <cell r="CF79">
            <v>5.2</v>
          </cell>
          <cell r="CN79">
            <v>5.2</v>
          </cell>
          <cell r="CV79">
            <v>5.2</v>
          </cell>
        </row>
      </sheetData>
      <sheetData sheetId="14" refreshError="1"/>
      <sheetData sheetId="15" refreshError="1"/>
      <sheetData sheetId="16"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election activeCell="U2" sqref="U2"/>
    </sheetView>
  </sheetViews>
  <sheetFormatPr defaultColWidth="0" defaultRowHeight="10.8" zeroHeight="1" x14ac:dyDescent="0.2"/>
  <cols>
    <col min="1" max="11" width="2.109375" style="180" customWidth="1"/>
    <col min="12" max="12" width="2.21875" style="180" customWidth="1"/>
    <col min="13" max="17" width="2.33203125" style="180" customWidth="1"/>
    <col min="18" max="119" width="2.109375" style="180" customWidth="1"/>
    <col min="120" max="16384" width="0" style="180" hidden="1"/>
  </cols>
  <sheetData>
    <row r="1" spans="1:119" ht="33" customHeight="1" x14ac:dyDescent="0.2">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 thickBot="1" x14ac:dyDescent="0.25">
      <c r="B2" s="182" t="s">
        <v>77</v>
      </c>
      <c r="C2" s="182"/>
      <c r="D2" s="183"/>
    </row>
    <row r="3" spans="1:119" ht="18.75" customHeight="1" thickBot="1" x14ac:dyDescent="0.25">
      <c r="A3" s="181"/>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2">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239245421</v>
      </c>
      <c r="BO4" s="449"/>
      <c r="BP4" s="449"/>
      <c r="BQ4" s="449"/>
      <c r="BR4" s="449"/>
      <c r="BS4" s="449"/>
      <c r="BT4" s="449"/>
      <c r="BU4" s="450"/>
      <c r="BV4" s="448">
        <v>240493330</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5</v>
      </c>
      <c r="CU4" s="589"/>
      <c r="CV4" s="589"/>
      <c r="CW4" s="589"/>
      <c r="CX4" s="589"/>
      <c r="CY4" s="589"/>
      <c r="CZ4" s="589"/>
      <c r="DA4" s="590"/>
      <c r="DB4" s="588">
        <v>6.8</v>
      </c>
      <c r="DC4" s="589"/>
      <c r="DD4" s="589"/>
      <c r="DE4" s="589"/>
      <c r="DF4" s="589"/>
      <c r="DG4" s="589"/>
      <c r="DH4" s="589"/>
      <c r="DI4" s="590"/>
    </row>
    <row r="5" spans="1:119" ht="18.75" customHeight="1" x14ac:dyDescent="0.2">
      <c r="A5" s="181"/>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231021714</v>
      </c>
      <c r="BO5" s="420"/>
      <c r="BP5" s="420"/>
      <c r="BQ5" s="420"/>
      <c r="BR5" s="420"/>
      <c r="BS5" s="420"/>
      <c r="BT5" s="420"/>
      <c r="BU5" s="421"/>
      <c r="BV5" s="419">
        <v>231943383</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97.9</v>
      </c>
      <c r="CU5" s="417"/>
      <c r="CV5" s="417"/>
      <c r="CW5" s="417"/>
      <c r="CX5" s="417"/>
      <c r="CY5" s="417"/>
      <c r="CZ5" s="417"/>
      <c r="DA5" s="418"/>
      <c r="DB5" s="416">
        <v>97.2</v>
      </c>
      <c r="DC5" s="417"/>
      <c r="DD5" s="417"/>
      <c r="DE5" s="417"/>
      <c r="DF5" s="417"/>
      <c r="DG5" s="417"/>
      <c r="DH5" s="417"/>
      <c r="DI5" s="418"/>
    </row>
    <row r="6" spans="1:119" ht="18.75" customHeight="1" x14ac:dyDescent="0.2">
      <c r="A6" s="181"/>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8223707</v>
      </c>
      <c r="BO6" s="420"/>
      <c r="BP6" s="420"/>
      <c r="BQ6" s="420"/>
      <c r="BR6" s="420"/>
      <c r="BS6" s="420"/>
      <c r="BT6" s="420"/>
      <c r="BU6" s="421"/>
      <c r="BV6" s="419">
        <v>8549947</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100</v>
      </c>
      <c r="CU6" s="563"/>
      <c r="CV6" s="563"/>
      <c r="CW6" s="563"/>
      <c r="CX6" s="563"/>
      <c r="CY6" s="563"/>
      <c r="CZ6" s="563"/>
      <c r="DA6" s="564"/>
      <c r="DB6" s="562">
        <v>100.5</v>
      </c>
      <c r="DC6" s="563"/>
      <c r="DD6" s="563"/>
      <c r="DE6" s="563"/>
      <c r="DF6" s="563"/>
      <c r="DG6" s="563"/>
      <c r="DH6" s="563"/>
      <c r="DI6" s="564"/>
    </row>
    <row r="7" spans="1:119" ht="18.75" customHeight="1" x14ac:dyDescent="0.2">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3184557</v>
      </c>
      <c r="BO7" s="420"/>
      <c r="BP7" s="420"/>
      <c r="BQ7" s="420"/>
      <c r="BR7" s="420"/>
      <c r="BS7" s="420"/>
      <c r="BT7" s="420"/>
      <c r="BU7" s="421"/>
      <c r="BV7" s="419">
        <v>1690914</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100530137</v>
      </c>
      <c r="CU7" s="420"/>
      <c r="CV7" s="420"/>
      <c r="CW7" s="420"/>
      <c r="CX7" s="420"/>
      <c r="CY7" s="420"/>
      <c r="CZ7" s="420"/>
      <c r="DA7" s="421"/>
      <c r="DB7" s="419">
        <v>100144822</v>
      </c>
      <c r="DC7" s="420"/>
      <c r="DD7" s="420"/>
      <c r="DE7" s="420"/>
      <c r="DF7" s="420"/>
      <c r="DG7" s="420"/>
      <c r="DH7" s="420"/>
      <c r="DI7" s="421"/>
    </row>
    <row r="8" spans="1:119" ht="18.75" customHeight="1" thickBot="1" x14ac:dyDescent="0.25">
      <c r="A8" s="181"/>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5039150</v>
      </c>
      <c r="BO8" s="420"/>
      <c r="BP8" s="420"/>
      <c r="BQ8" s="420"/>
      <c r="BR8" s="420"/>
      <c r="BS8" s="420"/>
      <c r="BT8" s="420"/>
      <c r="BU8" s="421"/>
      <c r="BV8" s="419">
        <v>6859033</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0.56999999999999995</v>
      </c>
      <c r="CU8" s="523"/>
      <c r="CV8" s="523"/>
      <c r="CW8" s="523"/>
      <c r="CX8" s="523"/>
      <c r="CY8" s="523"/>
      <c r="CZ8" s="523"/>
      <c r="DA8" s="524"/>
      <c r="DB8" s="522">
        <v>0.57999999999999996</v>
      </c>
      <c r="DC8" s="523"/>
      <c r="DD8" s="523"/>
      <c r="DE8" s="523"/>
      <c r="DF8" s="523"/>
      <c r="DG8" s="523"/>
      <c r="DH8" s="523"/>
      <c r="DI8" s="524"/>
    </row>
    <row r="9" spans="1:119" ht="18.75" customHeight="1" thickBot="1" x14ac:dyDescent="0.25">
      <c r="A9" s="181"/>
      <c r="B9" s="551" t="s">
        <v>106</v>
      </c>
      <c r="C9" s="552"/>
      <c r="D9" s="552"/>
      <c r="E9" s="552"/>
      <c r="F9" s="552"/>
      <c r="G9" s="552"/>
      <c r="H9" s="552"/>
      <c r="I9" s="552"/>
      <c r="J9" s="552"/>
      <c r="K9" s="470"/>
      <c r="L9" s="553" t="s">
        <v>107</v>
      </c>
      <c r="M9" s="554"/>
      <c r="N9" s="554"/>
      <c r="O9" s="554"/>
      <c r="P9" s="554"/>
      <c r="Q9" s="555"/>
      <c r="R9" s="556">
        <v>409118</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-1819883</v>
      </c>
      <c r="BO9" s="420"/>
      <c r="BP9" s="420"/>
      <c r="BQ9" s="420"/>
      <c r="BR9" s="420"/>
      <c r="BS9" s="420"/>
      <c r="BT9" s="420"/>
      <c r="BU9" s="421"/>
      <c r="BV9" s="419">
        <v>3954058</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16.899999999999999</v>
      </c>
      <c r="CU9" s="417"/>
      <c r="CV9" s="417"/>
      <c r="CW9" s="417"/>
      <c r="CX9" s="417"/>
      <c r="CY9" s="417"/>
      <c r="CZ9" s="417"/>
      <c r="DA9" s="418"/>
      <c r="DB9" s="416">
        <v>18.399999999999999</v>
      </c>
      <c r="DC9" s="417"/>
      <c r="DD9" s="417"/>
      <c r="DE9" s="417"/>
      <c r="DF9" s="417"/>
      <c r="DG9" s="417"/>
      <c r="DH9" s="417"/>
      <c r="DI9" s="418"/>
    </row>
    <row r="10" spans="1:119" ht="18.75" customHeight="1" thickBot="1" x14ac:dyDescent="0.25">
      <c r="A10" s="181"/>
      <c r="B10" s="551"/>
      <c r="C10" s="552"/>
      <c r="D10" s="552"/>
      <c r="E10" s="552"/>
      <c r="F10" s="552"/>
      <c r="G10" s="552"/>
      <c r="H10" s="552"/>
      <c r="I10" s="552"/>
      <c r="J10" s="552"/>
      <c r="K10" s="470"/>
      <c r="L10" s="375" t="s">
        <v>112</v>
      </c>
      <c r="M10" s="376"/>
      <c r="N10" s="376"/>
      <c r="O10" s="376"/>
      <c r="P10" s="376"/>
      <c r="Q10" s="377"/>
      <c r="R10" s="372">
        <v>429508</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114</v>
      </c>
      <c r="AV10" s="478"/>
      <c r="AW10" s="478"/>
      <c r="AX10" s="478"/>
      <c r="AY10" s="433" t="s">
        <v>115</v>
      </c>
      <c r="AZ10" s="434"/>
      <c r="BA10" s="434"/>
      <c r="BB10" s="434"/>
      <c r="BC10" s="434"/>
      <c r="BD10" s="434"/>
      <c r="BE10" s="434"/>
      <c r="BF10" s="434"/>
      <c r="BG10" s="434"/>
      <c r="BH10" s="434"/>
      <c r="BI10" s="434"/>
      <c r="BJ10" s="434"/>
      <c r="BK10" s="434"/>
      <c r="BL10" s="434"/>
      <c r="BM10" s="435"/>
      <c r="BN10" s="419">
        <v>4323599</v>
      </c>
      <c r="BO10" s="420"/>
      <c r="BP10" s="420"/>
      <c r="BQ10" s="420"/>
      <c r="BR10" s="420"/>
      <c r="BS10" s="420"/>
      <c r="BT10" s="420"/>
      <c r="BU10" s="421"/>
      <c r="BV10" s="419">
        <v>2143026</v>
      </c>
      <c r="BW10" s="420"/>
      <c r="BX10" s="420"/>
      <c r="BY10" s="420"/>
      <c r="BZ10" s="420"/>
      <c r="CA10" s="420"/>
      <c r="CB10" s="420"/>
      <c r="CC10" s="421"/>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90</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2">
      <c r="A12" s="181"/>
      <c r="B12" s="525" t="s">
        <v>123</v>
      </c>
      <c r="C12" s="526"/>
      <c r="D12" s="526"/>
      <c r="E12" s="526"/>
      <c r="F12" s="526"/>
      <c r="G12" s="526"/>
      <c r="H12" s="526"/>
      <c r="I12" s="526"/>
      <c r="J12" s="526"/>
      <c r="K12" s="527"/>
      <c r="L12" s="534" t="s">
        <v>124</v>
      </c>
      <c r="M12" s="535"/>
      <c r="N12" s="535"/>
      <c r="O12" s="535"/>
      <c r="P12" s="535"/>
      <c r="Q12" s="536"/>
      <c r="R12" s="537">
        <v>395843</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2305073</v>
      </c>
      <c r="BO12" s="420"/>
      <c r="BP12" s="420"/>
      <c r="BQ12" s="420"/>
      <c r="BR12" s="420"/>
      <c r="BS12" s="420"/>
      <c r="BT12" s="420"/>
      <c r="BU12" s="421"/>
      <c r="BV12" s="419">
        <v>3456054</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2">
      <c r="A13" s="181"/>
      <c r="B13" s="528"/>
      <c r="C13" s="529"/>
      <c r="D13" s="529"/>
      <c r="E13" s="529"/>
      <c r="F13" s="529"/>
      <c r="G13" s="529"/>
      <c r="H13" s="529"/>
      <c r="I13" s="529"/>
      <c r="J13" s="529"/>
      <c r="K13" s="530"/>
      <c r="L13" s="190"/>
      <c r="M13" s="503" t="s">
        <v>130</v>
      </c>
      <c r="N13" s="504"/>
      <c r="O13" s="504"/>
      <c r="P13" s="504"/>
      <c r="Q13" s="505"/>
      <c r="R13" s="506">
        <v>391500</v>
      </c>
      <c r="S13" s="507"/>
      <c r="T13" s="507"/>
      <c r="U13" s="507"/>
      <c r="V13" s="508"/>
      <c r="W13" s="509" t="s">
        <v>131</v>
      </c>
      <c r="X13" s="405"/>
      <c r="Y13" s="405"/>
      <c r="Z13" s="405"/>
      <c r="AA13" s="405"/>
      <c r="AB13" s="406"/>
      <c r="AC13" s="372">
        <v>3011</v>
      </c>
      <c r="AD13" s="373"/>
      <c r="AE13" s="373"/>
      <c r="AF13" s="373"/>
      <c r="AG13" s="374"/>
      <c r="AH13" s="372">
        <v>3658</v>
      </c>
      <c r="AI13" s="373"/>
      <c r="AJ13" s="373"/>
      <c r="AK13" s="373"/>
      <c r="AL13" s="432"/>
      <c r="AM13" s="476" t="s">
        <v>132</v>
      </c>
      <c r="AN13" s="376"/>
      <c r="AO13" s="376"/>
      <c r="AP13" s="376"/>
      <c r="AQ13" s="376"/>
      <c r="AR13" s="376"/>
      <c r="AS13" s="376"/>
      <c r="AT13" s="377"/>
      <c r="AU13" s="477" t="s">
        <v>114</v>
      </c>
      <c r="AV13" s="478"/>
      <c r="AW13" s="478"/>
      <c r="AX13" s="478"/>
      <c r="AY13" s="433" t="s">
        <v>133</v>
      </c>
      <c r="AZ13" s="434"/>
      <c r="BA13" s="434"/>
      <c r="BB13" s="434"/>
      <c r="BC13" s="434"/>
      <c r="BD13" s="434"/>
      <c r="BE13" s="434"/>
      <c r="BF13" s="434"/>
      <c r="BG13" s="434"/>
      <c r="BH13" s="434"/>
      <c r="BI13" s="434"/>
      <c r="BJ13" s="434"/>
      <c r="BK13" s="434"/>
      <c r="BL13" s="434"/>
      <c r="BM13" s="435"/>
      <c r="BN13" s="419">
        <v>198643</v>
      </c>
      <c r="BO13" s="420"/>
      <c r="BP13" s="420"/>
      <c r="BQ13" s="420"/>
      <c r="BR13" s="420"/>
      <c r="BS13" s="420"/>
      <c r="BT13" s="420"/>
      <c r="BU13" s="421"/>
      <c r="BV13" s="419">
        <v>2641030</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10.4</v>
      </c>
      <c r="CU13" s="417"/>
      <c r="CV13" s="417"/>
      <c r="CW13" s="417"/>
      <c r="CX13" s="417"/>
      <c r="CY13" s="417"/>
      <c r="CZ13" s="417"/>
      <c r="DA13" s="418"/>
      <c r="DB13" s="416">
        <v>9.6999999999999993</v>
      </c>
      <c r="DC13" s="417"/>
      <c r="DD13" s="417"/>
      <c r="DE13" s="417"/>
      <c r="DF13" s="417"/>
      <c r="DG13" s="417"/>
      <c r="DH13" s="417"/>
      <c r="DI13" s="418"/>
    </row>
    <row r="14" spans="1:119" ht="18.75" customHeight="1" thickBot="1" x14ac:dyDescent="0.25">
      <c r="A14" s="181"/>
      <c r="B14" s="528"/>
      <c r="C14" s="529"/>
      <c r="D14" s="529"/>
      <c r="E14" s="529"/>
      <c r="F14" s="529"/>
      <c r="G14" s="529"/>
      <c r="H14" s="529"/>
      <c r="I14" s="529"/>
      <c r="J14" s="529"/>
      <c r="K14" s="530"/>
      <c r="L14" s="493" t="s">
        <v>135</v>
      </c>
      <c r="M14" s="546"/>
      <c r="N14" s="546"/>
      <c r="O14" s="546"/>
      <c r="P14" s="546"/>
      <c r="Q14" s="547"/>
      <c r="R14" s="506">
        <v>401195</v>
      </c>
      <c r="S14" s="507"/>
      <c r="T14" s="507"/>
      <c r="U14" s="507"/>
      <c r="V14" s="508"/>
      <c r="W14" s="510"/>
      <c r="X14" s="408"/>
      <c r="Y14" s="408"/>
      <c r="Z14" s="408"/>
      <c r="AA14" s="408"/>
      <c r="AB14" s="409"/>
      <c r="AC14" s="499">
        <v>1.7</v>
      </c>
      <c r="AD14" s="500"/>
      <c r="AE14" s="500"/>
      <c r="AF14" s="500"/>
      <c r="AG14" s="501"/>
      <c r="AH14" s="499">
        <v>2</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v>96</v>
      </c>
      <c r="CU14" s="517"/>
      <c r="CV14" s="517"/>
      <c r="CW14" s="517"/>
      <c r="CX14" s="517"/>
      <c r="CY14" s="517"/>
      <c r="CZ14" s="517"/>
      <c r="DA14" s="518"/>
      <c r="DB14" s="516">
        <v>103.9</v>
      </c>
      <c r="DC14" s="517"/>
      <c r="DD14" s="517"/>
      <c r="DE14" s="517"/>
      <c r="DF14" s="517"/>
      <c r="DG14" s="517"/>
      <c r="DH14" s="517"/>
      <c r="DI14" s="518"/>
    </row>
    <row r="15" spans="1:119" ht="18.75" customHeight="1" x14ac:dyDescent="0.2">
      <c r="A15" s="181"/>
      <c r="B15" s="528"/>
      <c r="C15" s="529"/>
      <c r="D15" s="529"/>
      <c r="E15" s="529"/>
      <c r="F15" s="529"/>
      <c r="G15" s="529"/>
      <c r="H15" s="529"/>
      <c r="I15" s="529"/>
      <c r="J15" s="529"/>
      <c r="K15" s="530"/>
      <c r="L15" s="190"/>
      <c r="M15" s="503" t="s">
        <v>130</v>
      </c>
      <c r="N15" s="504"/>
      <c r="O15" s="504"/>
      <c r="P15" s="504"/>
      <c r="Q15" s="505"/>
      <c r="R15" s="506">
        <v>397588</v>
      </c>
      <c r="S15" s="507"/>
      <c r="T15" s="507"/>
      <c r="U15" s="507"/>
      <c r="V15" s="508"/>
      <c r="W15" s="509" t="s">
        <v>137</v>
      </c>
      <c r="X15" s="405"/>
      <c r="Y15" s="405"/>
      <c r="Z15" s="405"/>
      <c r="AA15" s="405"/>
      <c r="AB15" s="406"/>
      <c r="AC15" s="372">
        <v>31003</v>
      </c>
      <c r="AD15" s="373"/>
      <c r="AE15" s="373"/>
      <c r="AF15" s="373"/>
      <c r="AG15" s="374"/>
      <c r="AH15" s="372">
        <v>36181</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48673290</v>
      </c>
      <c r="BO15" s="449"/>
      <c r="BP15" s="449"/>
      <c r="BQ15" s="449"/>
      <c r="BR15" s="449"/>
      <c r="BS15" s="449"/>
      <c r="BT15" s="449"/>
      <c r="BU15" s="450"/>
      <c r="BV15" s="448">
        <v>48641264</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17.3</v>
      </c>
      <c r="AD16" s="500"/>
      <c r="AE16" s="500"/>
      <c r="AF16" s="500"/>
      <c r="AG16" s="501"/>
      <c r="AH16" s="499">
        <v>19.399999999999999</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85418634</v>
      </c>
      <c r="BO16" s="420"/>
      <c r="BP16" s="420"/>
      <c r="BQ16" s="420"/>
      <c r="BR16" s="420"/>
      <c r="BS16" s="420"/>
      <c r="BT16" s="420"/>
      <c r="BU16" s="421"/>
      <c r="BV16" s="419">
        <v>83729976</v>
      </c>
      <c r="BW16" s="420"/>
      <c r="BX16" s="420"/>
      <c r="BY16" s="420"/>
      <c r="BZ16" s="420"/>
      <c r="CA16" s="420"/>
      <c r="CB16" s="420"/>
      <c r="CC16" s="421"/>
      <c r="CD16" s="194"/>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5">
      <c r="A17" s="181"/>
      <c r="B17" s="531"/>
      <c r="C17" s="532"/>
      <c r="D17" s="532"/>
      <c r="E17" s="532"/>
      <c r="F17" s="532"/>
      <c r="G17" s="532"/>
      <c r="H17" s="532"/>
      <c r="I17" s="532"/>
      <c r="J17" s="532"/>
      <c r="K17" s="533"/>
      <c r="L17" s="195"/>
      <c r="M17" s="512" t="s">
        <v>143</v>
      </c>
      <c r="N17" s="513"/>
      <c r="O17" s="513"/>
      <c r="P17" s="513"/>
      <c r="Q17" s="514"/>
      <c r="R17" s="496" t="s">
        <v>144</v>
      </c>
      <c r="S17" s="497"/>
      <c r="T17" s="497"/>
      <c r="U17" s="497"/>
      <c r="V17" s="498"/>
      <c r="W17" s="509" t="s">
        <v>145</v>
      </c>
      <c r="X17" s="405"/>
      <c r="Y17" s="405"/>
      <c r="Z17" s="405"/>
      <c r="AA17" s="405"/>
      <c r="AB17" s="406"/>
      <c r="AC17" s="372">
        <v>145240</v>
      </c>
      <c r="AD17" s="373"/>
      <c r="AE17" s="373"/>
      <c r="AF17" s="373"/>
      <c r="AG17" s="374"/>
      <c r="AH17" s="372">
        <v>146548</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61610770</v>
      </c>
      <c r="BO17" s="420"/>
      <c r="BP17" s="420"/>
      <c r="BQ17" s="420"/>
      <c r="BR17" s="420"/>
      <c r="BS17" s="420"/>
      <c r="BT17" s="420"/>
      <c r="BU17" s="421"/>
      <c r="BV17" s="419">
        <v>61726355</v>
      </c>
      <c r="BW17" s="420"/>
      <c r="BX17" s="420"/>
      <c r="BY17" s="420"/>
      <c r="BZ17" s="420"/>
      <c r="CA17" s="420"/>
      <c r="CB17" s="420"/>
      <c r="CC17" s="421"/>
      <c r="CD17" s="194"/>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5">
      <c r="A18" s="181"/>
      <c r="B18" s="469" t="s">
        <v>147</v>
      </c>
      <c r="C18" s="470"/>
      <c r="D18" s="470"/>
      <c r="E18" s="471"/>
      <c r="F18" s="471"/>
      <c r="G18" s="471"/>
      <c r="H18" s="471"/>
      <c r="I18" s="471"/>
      <c r="J18" s="471"/>
      <c r="K18" s="471"/>
      <c r="L18" s="472">
        <v>405.69</v>
      </c>
      <c r="M18" s="472"/>
      <c r="N18" s="472"/>
      <c r="O18" s="472"/>
      <c r="P18" s="472"/>
      <c r="Q18" s="472"/>
      <c r="R18" s="473"/>
      <c r="S18" s="473"/>
      <c r="T18" s="473"/>
      <c r="U18" s="473"/>
      <c r="V18" s="474"/>
      <c r="W18" s="490"/>
      <c r="X18" s="491"/>
      <c r="Y18" s="491"/>
      <c r="Z18" s="491"/>
      <c r="AA18" s="491"/>
      <c r="AB18" s="515"/>
      <c r="AC18" s="389">
        <v>81</v>
      </c>
      <c r="AD18" s="390"/>
      <c r="AE18" s="390"/>
      <c r="AF18" s="390"/>
      <c r="AG18" s="475"/>
      <c r="AH18" s="389">
        <v>78.599999999999994</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101674903</v>
      </c>
      <c r="BO18" s="420"/>
      <c r="BP18" s="420"/>
      <c r="BQ18" s="420"/>
      <c r="BR18" s="420"/>
      <c r="BS18" s="420"/>
      <c r="BT18" s="420"/>
      <c r="BU18" s="421"/>
      <c r="BV18" s="419">
        <v>99945138</v>
      </c>
      <c r="BW18" s="420"/>
      <c r="BX18" s="420"/>
      <c r="BY18" s="420"/>
      <c r="BZ18" s="420"/>
      <c r="CA18" s="420"/>
      <c r="CB18" s="420"/>
      <c r="CC18" s="421"/>
      <c r="CD18" s="194"/>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5">
      <c r="A19" s="181"/>
      <c r="B19" s="469" t="s">
        <v>149</v>
      </c>
      <c r="C19" s="470"/>
      <c r="D19" s="470"/>
      <c r="E19" s="471"/>
      <c r="F19" s="471"/>
      <c r="G19" s="471"/>
      <c r="H19" s="471"/>
      <c r="I19" s="471"/>
      <c r="J19" s="471"/>
      <c r="K19" s="471"/>
      <c r="L19" s="479">
        <v>1008</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140596263</v>
      </c>
      <c r="BO19" s="420"/>
      <c r="BP19" s="420"/>
      <c r="BQ19" s="420"/>
      <c r="BR19" s="420"/>
      <c r="BS19" s="420"/>
      <c r="BT19" s="420"/>
      <c r="BU19" s="421"/>
      <c r="BV19" s="419">
        <v>128180130</v>
      </c>
      <c r="BW19" s="420"/>
      <c r="BX19" s="420"/>
      <c r="BY19" s="420"/>
      <c r="BZ19" s="420"/>
      <c r="CA19" s="420"/>
      <c r="CB19" s="420"/>
      <c r="CC19" s="421"/>
      <c r="CD19" s="194"/>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5">
      <c r="A20" s="181"/>
      <c r="B20" s="469" t="s">
        <v>151</v>
      </c>
      <c r="C20" s="470"/>
      <c r="D20" s="470"/>
      <c r="E20" s="471"/>
      <c r="F20" s="471"/>
      <c r="G20" s="471"/>
      <c r="H20" s="471"/>
      <c r="I20" s="471"/>
      <c r="J20" s="471"/>
      <c r="K20" s="471"/>
      <c r="L20" s="479">
        <v>187423</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94"/>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5">
      <c r="A21" s="181"/>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94"/>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2">
      <c r="A22" s="181"/>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263749826</v>
      </c>
      <c r="BO22" s="449"/>
      <c r="BP22" s="449"/>
      <c r="BQ22" s="449"/>
      <c r="BR22" s="449"/>
      <c r="BS22" s="449"/>
      <c r="BT22" s="449"/>
      <c r="BU22" s="450"/>
      <c r="BV22" s="448">
        <v>272864142</v>
      </c>
      <c r="BW22" s="449"/>
      <c r="BX22" s="449"/>
      <c r="BY22" s="449"/>
      <c r="BZ22" s="449"/>
      <c r="CA22" s="449"/>
      <c r="CB22" s="449"/>
      <c r="CC22" s="450"/>
      <c r="CD22" s="194"/>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2">
      <c r="A23" s="181"/>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209302128</v>
      </c>
      <c r="BO23" s="420"/>
      <c r="BP23" s="420"/>
      <c r="BQ23" s="420"/>
      <c r="BR23" s="420"/>
      <c r="BS23" s="420"/>
      <c r="BT23" s="420"/>
      <c r="BU23" s="421"/>
      <c r="BV23" s="419">
        <v>214510826</v>
      </c>
      <c r="BW23" s="420"/>
      <c r="BX23" s="420"/>
      <c r="BY23" s="420"/>
      <c r="BZ23" s="420"/>
      <c r="CA23" s="420"/>
      <c r="CB23" s="420"/>
      <c r="CC23" s="421"/>
      <c r="CD23" s="194"/>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5">
      <c r="A24" s="181"/>
      <c r="B24" s="398"/>
      <c r="C24" s="399"/>
      <c r="D24" s="400"/>
      <c r="E24" s="375" t="s">
        <v>161</v>
      </c>
      <c r="F24" s="376"/>
      <c r="G24" s="376"/>
      <c r="H24" s="376"/>
      <c r="I24" s="376"/>
      <c r="J24" s="376"/>
      <c r="K24" s="377"/>
      <c r="L24" s="372">
        <v>1</v>
      </c>
      <c r="M24" s="373"/>
      <c r="N24" s="373"/>
      <c r="O24" s="373"/>
      <c r="P24" s="374"/>
      <c r="Q24" s="372">
        <v>9780</v>
      </c>
      <c r="R24" s="373"/>
      <c r="S24" s="373"/>
      <c r="T24" s="373"/>
      <c r="U24" s="373"/>
      <c r="V24" s="374"/>
      <c r="W24" s="462"/>
      <c r="X24" s="399"/>
      <c r="Y24" s="400"/>
      <c r="Z24" s="375" t="s">
        <v>162</v>
      </c>
      <c r="AA24" s="376"/>
      <c r="AB24" s="376"/>
      <c r="AC24" s="376"/>
      <c r="AD24" s="376"/>
      <c r="AE24" s="376"/>
      <c r="AF24" s="376"/>
      <c r="AG24" s="377"/>
      <c r="AH24" s="372">
        <v>2770</v>
      </c>
      <c r="AI24" s="373"/>
      <c r="AJ24" s="373"/>
      <c r="AK24" s="373"/>
      <c r="AL24" s="374"/>
      <c r="AM24" s="372">
        <v>8373710</v>
      </c>
      <c r="AN24" s="373"/>
      <c r="AO24" s="373"/>
      <c r="AP24" s="373"/>
      <c r="AQ24" s="373"/>
      <c r="AR24" s="374"/>
      <c r="AS24" s="372">
        <v>3023</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191205449</v>
      </c>
      <c r="BO24" s="420"/>
      <c r="BP24" s="420"/>
      <c r="BQ24" s="420"/>
      <c r="BR24" s="420"/>
      <c r="BS24" s="420"/>
      <c r="BT24" s="420"/>
      <c r="BU24" s="421"/>
      <c r="BV24" s="419">
        <v>195880816</v>
      </c>
      <c r="BW24" s="420"/>
      <c r="BX24" s="420"/>
      <c r="BY24" s="420"/>
      <c r="BZ24" s="420"/>
      <c r="CA24" s="420"/>
      <c r="CB24" s="420"/>
      <c r="CC24" s="421"/>
      <c r="CD24" s="194"/>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2">
      <c r="A25" s="181"/>
      <c r="B25" s="398"/>
      <c r="C25" s="399"/>
      <c r="D25" s="400"/>
      <c r="E25" s="375" t="s">
        <v>164</v>
      </c>
      <c r="F25" s="376"/>
      <c r="G25" s="376"/>
      <c r="H25" s="376"/>
      <c r="I25" s="376"/>
      <c r="J25" s="376"/>
      <c r="K25" s="377"/>
      <c r="L25" s="372">
        <v>2</v>
      </c>
      <c r="M25" s="373"/>
      <c r="N25" s="373"/>
      <c r="O25" s="373"/>
      <c r="P25" s="374"/>
      <c r="Q25" s="372">
        <v>8400</v>
      </c>
      <c r="R25" s="373"/>
      <c r="S25" s="373"/>
      <c r="T25" s="373"/>
      <c r="U25" s="373"/>
      <c r="V25" s="374"/>
      <c r="W25" s="462"/>
      <c r="X25" s="399"/>
      <c r="Y25" s="400"/>
      <c r="Z25" s="375" t="s">
        <v>165</v>
      </c>
      <c r="AA25" s="376"/>
      <c r="AB25" s="376"/>
      <c r="AC25" s="376"/>
      <c r="AD25" s="376"/>
      <c r="AE25" s="376"/>
      <c r="AF25" s="376"/>
      <c r="AG25" s="377"/>
      <c r="AH25" s="372">
        <v>467</v>
      </c>
      <c r="AI25" s="373"/>
      <c r="AJ25" s="373"/>
      <c r="AK25" s="373"/>
      <c r="AL25" s="374"/>
      <c r="AM25" s="372">
        <v>1325813</v>
      </c>
      <c r="AN25" s="373"/>
      <c r="AO25" s="373"/>
      <c r="AP25" s="373"/>
      <c r="AQ25" s="373"/>
      <c r="AR25" s="374"/>
      <c r="AS25" s="372">
        <v>2839</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71250954</v>
      </c>
      <c r="BO25" s="449"/>
      <c r="BP25" s="449"/>
      <c r="BQ25" s="449"/>
      <c r="BR25" s="449"/>
      <c r="BS25" s="449"/>
      <c r="BT25" s="449"/>
      <c r="BU25" s="450"/>
      <c r="BV25" s="448">
        <v>55913485</v>
      </c>
      <c r="BW25" s="449"/>
      <c r="BX25" s="449"/>
      <c r="BY25" s="449"/>
      <c r="BZ25" s="449"/>
      <c r="CA25" s="449"/>
      <c r="CB25" s="449"/>
      <c r="CC25" s="450"/>
      <c r="CD25" s="194"/>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2">
      <c r="A26" s="181"/>
      <c r="B26" s="398"/>
      <c r="C26" s="399"/>
      <c r="D26" s="400"/>
      <c r="E26" s="375" t="s">
        <v>167</v>
      </c>
      <c r="F26" s="376"/>
      <c r="G26" s="376"/>
      <c r="H26" s="376"/>
      <c r="I26" s="376"/>
      <c r="J26" s="376"/>
      <c r="K26" s="377"/>
      <c r="L26" s="372">
        <v>1</v>
      </c>
      <c r="M26" s="373"/>
      <c r="N26" s="373"/>
      <c r="O26" s="373"/>
      <c r="P26" s="374"/>
      <c r="Q26" s="372">
        <v>6830</v>
      </c>
      <c r="R26" s="373"/>
      <c r="S26" s="373"/>
      <c r="T26" s="373"/>
      <c r="U26" s="373"/>
      <c r="V26" s="374"/>
      <c r="W26" s="462"/>
      <c r="X26" s="399"/>
      <c r="Y26" s="400"/>
      <c r="Z26" s="375" t="s">
        <v>168</v>
      </c>
      <c r="AA26" s="430"/>
      <c r="AB26" s="430"/>
      <c r="AC26" s="430"/>
      <c r="AD26" s="430"/>
      <c r="AE26" s="430"/>
      <c r="AF26" s="430"/>
      <c r="AG26" s="431"/>
      <c r="AH26" s="372">
        <v>201</v>
      </c>
      <c r="AI26" s="373"/>
      <c r="AJ26" s="373"/>
      <c r="AK26" s="373"/>
      <c r="AL26" s="374"/>
      <c r="AM26" s="372">
        <v>551745</v>
      </c>
      <c r="AN26" s="373"/>
      <c r="AO26" s="373"/>
      <c r="AP26" s="373"/>
      <c r="AQ26" s="373"/>
      <c r="AR26" s="374"/>
      <c r="AS26" s="372">
        <v>2745</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94"/>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5">
      <c r="A27" s="181"/>
      <c r="B27" s="398"/>
      <c r="C27" s="399"/>
      <c r="D27" s="400"/>
      <c r="E27" s="375" t="s">
        <v>170</v>
      </c>
      <c r="F27" s="376"/>
      <c r="G27" s="376"/>
      <c r="H27" s="376"/>
      <c r="I27" s="376"/>
      <c r="J27" s="376"/>
      <c r="K27" s="377"/>
      <c r="L27" s="372">
        <v>1</v>
      </c>
      <c r="M27" s="373"/>
      <c r="N27" s="373"/>
      <c r="O27" s="373"/>
      <c r="P27" s="374"/>
      <c r="Q27" s="372">
        <v>7370</v>
      </c>
      <c r="R27" s="373"/>
      <c r="S27" s="373"/>
      <c r="T27" s="373"/>
      <c r="U27" s="373"/>
      <c r="V27" s="374"/>
      <c r="W27" s="462"/>
      <c r="X27" s="399"/>
      <c r="Y27" s="400"/>
      <c r="Z27" s="375" t="s">
        <v>171</v>
      </c>
      <c r="AA27" s="376"/>
      <c r="AB27" s="376"/>
      <c r="AC27" s="376"/>
      <c r="AD27" s="376"/>
      <c r="AE27" s="376"/>
      <c r="AF27" s="376"/>
      <c r="AG27" s="377"/>
      <c r="AH27" s="372">
        <v>80</v>
      </c>
      <c r="AI27" s="373"/>
      <c r="AJ27" s="373"/>
      <c r="AK27" s="373"/>
      <c r="AL27" s="374"/>
      <c r="AM27" s="372">
        <v>320508</v>
      </c>
      <c r="AN27" s="373"/>
      <c r="AO27" s="373"/>
      <c r="AP27" s="373"/>
      <c r="AQ27" s="373"/>
      <c r="AR27" s="374"/>
      <c r="AS27" s="372">
        <v>4006</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v>5925073</v>
      </c>
      <c r="BO27" s="454"/>
      <c r="BP27" s="454"/>
      <c r="BQ27" s="454"/>
      <c r="BR27" s="454"/>
      <c r="BS27" s="454"/>
      <c r="BT27" s="454"/>
      <c r="BU27" s="455"/>
      <c r="BV27" s="453">
        <v>5958950</v>
      </c>
      <c r="BW27" s="454"/>
      <c r="BX27" s="454"/>
      <c r="BY27" s="454"/>
      <c r="BZ27" s="454"/>
      <c r="CA27" s="454"/>
      <c r="CB27" s="454"/>
      <c r="CC27" s="455"/>
      <c r="CD27" s="196"/>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2">
      <c r="A28" s="181"/>
      <c r="B28" s="398"/>
      <c r="C28" s="399"/>
      <c r="D28" s="400"/>
      <c r="E28" s="375" t="s">
        <v>173</v>
      </c>
      <c r="F28" s="376"/>
      <c r="G28" s="376"/>
      <c r="H28" s="376"/>
      <c r="I28" s="376"/>
      <c r="J28" s="376"/>
      <c r="K28" s="377"/>
      <c r="L28" s="372">
        <v>1</v>
      </c>
      <c r="M28" s="373"/>
      <c r="N28" s="373"/>
      <c r="O28" s="373"/>
      <c r="P28" s="374"/>
      <c r="Q28" s="372">
        <v>6730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12783373</v>
      </c>
      <c r="BO28" s="449"/>
      <c r="BP28" s="449"/>
      <c r="BQ28" s="449"/>
      <c r="BR28" s="449"/>
      <c r="BS28" s="449"/>
      <c r="BT28" s="449"/>
      <c r="BU28" s="450"/>
      <c r="BV28" s="448">
        <v>10764847</v>
      </c>
      <c r="BW28" s="449"/>
      <c r="BX28" s="449"/>
      <c r="BY28" s="449"/>
      <c r="BZ28" s="449"/>
      <c r="CA28" s="449"/>
      <c r="CB28" s="449"/>
      <c r="CC28" s="450"/>
      <c r="CD28" s="194"/>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2">
      <c r="A29" s="181"/>
      <c r="B29" s="398"/>
      <c r="C29" s="399"/>
      <c r="D29" s="400"/>
      <c r="E29" s="375" t="s">
        <v>176</v>
      </c>
      <c r="F29" s="376"/>
      <c r="G29" s="376"/>
      <c r="H29" s="376"/>
      <c r="I29" s="376"/>
      <c r="J29" s="376"/>
      <c r="K29" s="377"/>
      <c r="L29" s="372">
        <v>38</v>
      </c>
      <c r="M29" s="373"/>
      <c r="N29" s="373"/>
      <c r="O29" s="373"/>
      <c r="P29" s="374"/>
      <c r="Q29" s="372">
        <v>6190</v>
      </c>
      <c r="R29" s="373"/>
      <c r="S29" s="373"/>
      <c r="T29" s="373"/>
      <c r="U29" s="373"/>
      <c r="V29" s="374"/>
      <c r="W29" s="463"/>
      <c r="X29" s="464"/>
      <c r="Y29" s="465"/>
      <c r="Z29" s="375" t="s">
        <v>177</v>
      </c>
      <c r="AA29" s="376"/>
      <c r="AB29" s="376"/>
      <c r="AC29" s="376"/>
      <c r="AD29" s="376"/>
      <c r="AE29" s="376"/>
      <c r="AF29" s="376"/>
      <c r="AG29" s="377"/>
      <c r="AH29" s="372">
        <v>2850</v>
      </c>
      <c r="AI29" s="373"/>
      <c r="AJ29" s="373"/>
      <c r="AK29" s="373"/>
      <c r="AL29" s="374"/>
      <c r="AM29" s="372">
        <v>8694218</v>
      </c>
      <c r="AN29" s="373"/>
      <c r="AO29" s="373"/>
      <c r="AP29" s="373"/>
      <c r="AQ29" s="373"/>
      <c r="AR29" s="374"/>
      <c r="AS29" s="372">
        <v>3051</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6376128</v>
      </c>
      <c r="BO29" s="420"/>
      <c r="BP29" s="420"/>
      <c r="BQ29" s="420"/>
      <c r="BR29" s="420"/>
      <c r="BS29" s="420"/>
      <c r="BT29" s="420"/>
      <c r="BU29" s="421"/>
      <c r="BV29" s="419">
        <v>9099060</v>
      </c>
      <c r="BW29" s="420"/>
      <c r="BX29" s="420"/>
      <c r="BY29" s="420"/>
      <c r="BZ29" s="420"/>
      <c r="CA29" s="420"/>
      <c r="CB29" s="420"/>
      <c r="CC29" s="421"/>
      <c r="CD29" s="196"/>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5">
      <c r="A30" s="181"/>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97.5</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22791258</v>
      </c>
      <c r="BO30" s="454"/>
      <c r="BP30" s="454"/>
      <c r="BQ30" s="454"/>
      <c r="BR30" s="454"/>
      <c r="BS30" s="454"/>
      <c r="BT30" s="454"/>
      <c r="BU30" s="455"/>
      <c r="BV30" s="453">
        <v>22963713</v>
      </c>
      <c r="BW30" s="454"/>
      <c r="BX30" s="454"/>
      <c r="BY30" s="454"/>
      <c r="BZ30" s="454"/>
      <c r="CA30" s="454"/>
      <c r="CB30" s="454"/>
      <c r="CC30" s="455"/>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204"/>
    </row>
    <row r="33" spans="1:113" ht="13.5" customHeight="1" x14ac:dyDescent="0.2">
      <c r="A33" s="181"/>
      <c r="B33" s="205"/>
      <c r="C33" s="371" t="s">
        <v>186</v>
      </c>
      <c r="D33" s="371"/>
      <c r="E33" s="370" t="s">
        <v>187</v>
      </c>
      <c r="F33" s="370"/>
      <c r="G33" s="370"/>
      <c r="H33" s="370"/>
      <c r="I33" s="370"/>
      <c r="J33" s="370"/>
      <c r="K33" s="370"/>
      <c r="L33" s="370"/>
      <c r="M33" s="370"/>
      <c r="N33" s="370"/>
      <c r="O33" s="370"/>
      <c r="P33" s="370"/>
      <c r="Q33" s="370"/>
      <c r="R33" s="370"/>
      <c r="S33" s="370"/>
      <c r="T33" s="206"/>
      <c r="U33" s="371" t="s">
        <v>186</v>
      </c>
      <c r="V33" s="371"/>
      <c r="W33" s="370" t="s">
        <v>187</v>
      </c>
      <c r="X33" s="370"/>
      <c r="Y33" s="370"/>
      <c r="Z33" s="370"/>
      <c r="AA33" s="370"/>
      <c r="AB33" s="370"/>
      <c r="AC33" s="370"/>
      <c r="AD33" s="370"/>
      <c r="AE33" s="370"/>
      <c r="AF33" s="370"/>
      <c r="AG33" s="370"/>
      <c r="AH33" s="370"/>
      <c r="AI33" s="370"/>
      <c r="AJ33" s="370"/>
      <c r="AK33" s="370"/>
      <c r="AL33" s="206"/>
      <c r="AM33" s="371" t="s">
        <v>186</v>
      </c>
      <c r="AN33" s="371"/>
      <c r="AO33" s="370" t="s">
        <v>187</v>
      </c>
      <c r="AP33" s="370"/>
      <c r="AQ33" s="370"/>
      <c r="AR33" s="370"/>
      <c r="AS33" s="370"/>
      <c r="AT33" s="370"/>
      <c r="AU33" s="370"/>
      <c r="AV33" s="370"/>
      <c r="AW33" s="370"/>
      <c r="AX33" s="370"/>
      <c r="AY33" s="370"/>
      <c r="AZ33" s="370"/>
      <c r="BA33" s="370"/>
      <c r="BB33" s="370"/>
      <c r="BC33" s="370"/>
      <c r="BD33" s="207"/>
      <c r="BE33" s="370" t="s">
        <v>188</v>
      </c>
      <c r="BF33" s="370"/>
      <c r="BG33" s="370" t="s">
        <v>189</v>
      </c>
      <c r="BH33" s="370"/>
      <c r="BI33" s="370"/>
      <c r="BJ33" s="370"/>
      <c r="BK33" s="370"/>
      <c r="BL33" s="370"/>
      <c r="BM33" s="370"/>
      <c r="BN33" s="370"/>
      <c r="BO33" s="370"/>
      <c r="BP33" s="370"/>
      <c r="BQ33" s="370"/>
      <c r="BR33" s="370"/>
      <c r="BS33" s="370"/>
      <c r="BT33" s="370"/>
      <c r="BU33" s="370"/>
      <c r="BV33" s="207"/>
      <c r="BW33" s="371" t="s">
        <v>188</v>
      </c>
      <c r="BX33" s="371"/>
      <c r="BY33" s="370" t="s">
        <v>190</v>
      </c>
      <c r="BZ33" s="370"/>
      <c r="CA33" s="370"/>
      <c r="CB33" s="370"/>
      <c r="CC33" s="370"/>
      <c r="CD33" s="370"/>
      <c r="CE33" s="370"/>
      <c r="CF33" s="370"/>
      <c r="CG33" s="370"/>
      <c r="CH33" s="370"/>
      <c r="CI33" s="370"/>
      <c r="CJ33" s="370"/>
      <c r="CK33" s="370"/>
      <c r="CL33" s="370"/>
      <c r="CM33" s="370"/>
      <c r="CN33" s="206"/>
      <c r="CO33" s="371" t="s">
        <v>186</v>
      </c>
      <c r="CP33" s="371"/>
      <c r="CQ33" s="370" t="s">
        <v>191</v>
      </c>
      <c r="CR33" s="370"/>
      <c r="CS33" s="370"/>
      <c r="CT33" s="370"/>
      <c r="CU33" s="370"/>
      <c r="CV33" s="370"/>
      <c r="CW33" s="370"/>
      <c r="CX33" s="370"/>
      <c r="CY33" s="370"/>
      <c r="CZ33" s="370"/>
      <c r="DA33" s="370"/>
      <c r="DB33" s="370"/>
      <c r="DC33" s="370"/>
      <c r="DD33" s="370"/>
      <c r="DE33" s="370"/>
      <c r="DF33" s="206"/>
      <c r="DG33" s="369" t="s">
        <v>192</v>
      </c>
      <c r="DH33" s="369"/>
      <c r="DI33" s="208"/>
    </row>
    <row r="34" spans="1:113" ht="32.25" customHeight="1" x14ac:dyDescent="0.2">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6</v>
      </c>
      <c r="V34" s="367"/>
      <c r="W34" s="368" t="str">
        <f>IF('各会計、関係団体の財政状況及び健全化判断比率'!B28="","",'各会計、関係団体の財政状況及び健全化判断比率'!B28)</f>
        <v>国民健康保険事業特別会計</v>
      </c>
      <c r="X34" s="368"/>
      <c r="Y34" s="368"/>
      <c r="Z34" s="368"/>
      <c r="AA34" s="368"/>
      <c r="AB34" s="368"/>
      <c r="AC34" s="368"/>
      <c r="AD34" s="368"/>
      <c r="AE34" s="368"/>
      <c r="AF34" s="368"/>
      <c r="AG34" s="368"/>
      <c r="AH34" s="368"/>
      <c r="AI34" s="368"/>
      <c r="AJ34" s="368"/>
      <c r="AK34" s="368"/>
      <c r="AL34" s="181"/>
      <c r="AM34" s="367">
        <f>IF(AO34="","",MAX(C34:D43,U34:V43)+1)</f>
        <v>10</v>
      </c>
      <c r="AN34" s="367"/>
      <c r="AO34" s="368" t="str">
        <f>IF('各会計、関係団体の財政状況及び健全化判断比率'!B32="","",'各会計、関係団体の財政状況及び健全化判断比率'!B32)</f>
        <v>水道事業会計</v>
      </c>
      <c r="AP34" s="368"/>
      <c r="AQ34" s="368"/>
      <c r="AR34" s="368"/>
      <c r="AS34" s="368"/>
      <c r="AT34" s="368"/>
      <c r="AU34" s="368"/>
      <c r="AV34" s="368"/>
      <c r="AW34" s="368"/>
      <c r="AX34" s="368"/>
      <c r="AY34" s="368"/>
      <c r="AZ34" s="368"/>
      <c r="BA34" s="368"/>
      <c r="BB34" s="368"/>
      <c r="BC34" s="368"/>
      <c r="BD34" s="181"/>
      <c r="BE34" s="367">
        <f>IF(BG34="","",MAX(C34:D43,U34:V43,AM34:AN43)+1)</f>
        <v>12</v>
      </c>
      <c r="BF34" s="367"/>
      <c r="BG34" s="368" t="str">
        <f>IF('各会計、関係団体の財政状況及び健全化判断比率'!B34="","",'各会計、関係団体の財政状況及び健全化判断比率'!B34)</f>
        <v>観光施設事業特別会計</v>
      </c>
      <c r="BH34" s="368"/>
      <c r="BI34" s="368"/>
      <c r="BJ34" s="368"/>
      <c r="BK34" s="368"/>
      <c r="BL34" s="368"/>
      <c r="BM34" s="368"/>
      <c r="BN34" s="368"/>
      <c r="BO34" s="368"/>
      <c r="BP34" s="368"/>
      <c r="BQ34" s="368"/>
      <c r="BR34" s="368"/>
      <c r="BS34" s="368"/>
      <c r="BT34" s="368"/>
      <c r="BU34" s="368"/>
      <c r="BV34" s="181"/>
      <c r="BW34" s="367">
        <f>IF(BY34="","",MAX(C34:D43,U34:V43,AM34:AN43,BE34:BF43)+1)</f>
        <v>15</v>
      </c>
      <c r="BX34" s="367"/>
      <c r="BY34" s="368" t="str">
        <f>IF('各会計、関係団体の財政状況及び健全化判断比率'!B68="","",'各会計、関係団体の財政状況及び健全化判断比率'!B68)</f>
        <v>長崎県後期高齢者医療広域連合（普通会計）</v>
      </c>
      <c r="BZ34" s="368"/>
      <c r="CA34" s="368"/>
      <c r="CB34" s="368"/>
      <c r="CC34" s="368"/>
      <c r="CD34" s="368"/>
      <c r="CE34" s="368"/>
      <c r="CF34" s="368"/>
      <c r="CG34" s="368"/>
      <c r="CH34" s="368"/>
      <c r="CI34" s="368"/>
      <c r="CJ34" s="368"/>
      <c r="CK34" s="368"/>
      <c r="CL34" s="368"/>
      <c r="CM34" s="368"/>
      <c r="CN34" s="181"/>
      <c r="CO34" s="367">
        <f>IF(CQ34="","",MAX(C34:D43,U34:V43,AM34:AN43,BE34:BF43,BW34:BX43)+1)</f>
        <v>17</v>
      </c>
      <c r="CP34" s="367"/>
      <c r="CQ34" s="368" t="str">
        <f>IF('各会計、関係団体の財政状況及び健全化判断比率'!BS7="","",'各会計、関係団体の財政状況及び健全化判断比率'!BS7)</f>
        <v>（一財）クリーンながさき</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208"/>
    </row>
    <row r="35" spans="1:113" ht="32.25" customHeight="1" x14ac:dyDescent="0.2">
      <c r="A35" s="181"/>
      <c r="B35" s="205"/>
      <c r="C35" s="367">
        <f>IF(E35="","",C34+1)</f>
        <v>2</v>
      </c>
      <c r="D35" s="367"/>
      <c r="E35" s="368" t="str">
        <f>IF('各会計、関係団体の財政状況及び健全化判断比率'!B8="","",'各会計、関係団体の財政状況及び健全化判断比率'!B8)</f>
        <v>土地取得特別会計</v>
      </c>
      <c r="F35" s="368"/>
      <c r="G35" s="368"/>
      <c r="H35" s="368"/>
      <c r="I35" s="368"/>
      <c r="J35" s="368"/>
      <c r="K35" s="368"/>
      <c r="L35" s="368"/>
      <c r="M35" s="368"/>
      <c r="N35" s="368"/>
      <c r="O35" s="368"/>
      <c r="P35" s="368"/>
      <c r="Q35" s="368"/>
      <c r="R35" s="368"/>
      <c r="S35" s="368"/>
      <c r="T35" s="181"/>
      <c r="U35" s="367">
        <f>IF(W35="","",U34+1)</f>
        <v>7</v>
      </c>
      <c r="V35" s="367"/>
      <c r="W35" s="368" t="str">
        <f>IF('各会計、関係団体の財政状況及び健全化判断比率'!B29="","",'各会計、関係団体の財政状況及び健全化判断比率'!B29)</f>
        <v>介護保険事業特別会計</v>
      </c>
      <c r="X35" s="368"/>
      <c r="Y35" s="368"/>
      <c r="Z35" s="368"/>
      <c r="AA35" s="368"/>
      <c r="AB35" s="368"/>
      <c r="AC35" s="368"/>
      <c r="AD35" s="368"/>
      <c r="AE35" s="368"/>
      <c r="AF35" s="368"/>
      <c r="AG35" s="368"/>
      <c r="AH35" s="368"/>
      <c r="AI35" s="368"/>
      <c r="AJ35" s="368"/>
      <c r="AK35" s="368"/>
      <c r="AL35" s="181"/>
      <c r="AM35" s="367">
        <f t="shared" ref="AM35:AM43" si="0">IF(AO35="","",AM34+1)</f>
        <v>11</v>
      </c>
      <c r="AN35" s="367"/>
      <c r="AO35" s="368" t="str">
        <f>IF('各会計、関係団体の財政状況及び健全化判断比率'!B33="","",'各会計、関係団体の財政状況及び健全化判断比率'!B33)</f>
        <v>下水道事業会計</v>
      </c>
      <c r="AP35" s="368"/>
      <c r="AQ35" s="368"/>
      <c r="AR35" s="368"/>
      <c r="AS35" s="368"/>
      <c r="AT35" s="368"/>
      <c r="AU35" s="368"/>
      <c r="AV35" s="368"/>
      <c r="AW35" s="368"/>
      <c r="AX35" s="368"/>
      <c r="AY35" s="368"/>
      <c r="AZ35" s="368"/>
      <c r="BA35" s="368"/>
      <c r="BB35" s="368"/>
      <c r="BC35" s="368"/>
      <c r="BD35" s="181"/>
      <c r="BE35" s="367">
        <f t="shared" ref="BE35:BE43" si="1">IF(BG35="","",BE34+1)</f>
        <v>13</v>
      </c>
      <c r="BF35" s="367"/>
      <c r="BG35" s="368" t="str">
        <f>IF('各会計、関係団体の財政状況及び健全化判断比率'!B35="","",'各会計、関係団体の財政状況及び健全化判断比率'!B35)</f>
        <v>中央卸売市場事業特別会計</v>
      </c>
      <c r="BH35" s="368"/>
      <c r="BI35" s="368"/>
      <c r="BJ35" s="368"/>
      <c r="BK35" s="368"/>
      <c r="BL35" s="368"/>
      <c r="BM35" s="368"/>
      <c r="BN35" s="368"/>
      <c r="BO35" s="368"/>
      <c r="BP35" s="368"/>
      <c r="BQ35" s="368"/>
      <c r="BR35" s="368"/>
      <c r="BS35" s="368"/>
      <c r="BT35" s="368"/>
      <c r="BU35" s="368"/>
      <c r="BV35" s="181"/>
      <c r="BW35" s="367">
        <f t="shared" ref="BW35:BW43" si="2">IF(BY35="","",BW34+1)</f>
        <v>16</v>
      </c>
      <c r="BX35" s="367"/>
      <c r="BY35" s="368" t="str">
        <f>IF('各会計、関係団体の財政状況及び健全化判断比率'!B69="","",'各会計、関係団体の財政状況及び健全化判断比率'!B69)</f>
        <v>長崎県後期高齢者医療広域連合（事業会計）</v>
      </c>
      <c r="BZ35" s="368"/>
      <c r="CA35" s="368"/>
      <c r="CB35" s="368"/>
      <c r="CC35" s="368"/>
      <c r="CD35" s="368"/>
      <c r="CE35" s="368"/>
      <c r="CF35" s="368"/>
      <c r="CG35" s="368"/>
      <c r="CH35" s="368"/>
      <c r="CI35" s="368"/>
      <c r="CJ35" s="368"/>
      <c r="CK35" s="368"/>
      <c r="CL35" s="368"/>
      <c r="CM35" s="368"/>
      <c r="CN35" s="181"/>
      <c r="CO35" s="367">
        <f t="shared" ref="CO35:CO43" si="3">IF(CQ35="","",CO34+1)</f>
        <v>18</v>
      </c>
      <c r="CP35" s="367"/>
      <c r="CQ35" s="368" t="str">
        <f>IF('各会計、関係団体の財政状況及び健全化判断比率'!BS8="","",'各会計、関係団体の財政状況及び健全化判断比率'!BS8)</f>
        <v>（株）ながさきサステナエナジー</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x14ac:dyDescent="0.2">
      <c r="A36" s="181"/>
      <c r="B36" s="205"/>
      <c r="C36" s="367">
        <f>IF(E36="","",C35+1)</f>
        <v>3</v>
      </c>
      <c r="D36" s="367"/>
      <c r="E36" s="368" t="str">
        <f>IF('各会計、関係団体の財政状況及び健全化判断比率'!B9="","",'各会計、関係団体の財政状況及び健全化判断比率'!B9)</f>
        <v>母子父子寡婦福祉資金貸付事業特別会計</v>
      </c>
      <c r="F36" s="368"/>
      <c r="G36" s="368"/>
      <c r="H36" s="368"/>
      <c r="I36" s="368"/>
      <c r="J36" s="368"/>
      <c r="K36" s="368"/>
      <c r="L36" s="368"/>
      <c r="M36" s="368"/>
      <c r="N36" s="368"/>
      <c r="O36" s="368"/>
      <c r="P36" s="368"/>
      <c r="Q36" s="368"/>
      <c r="R36" s="368"/>
      <c r="S36" s="368"/>
      <c r="T36" s="181"/>
      <c r="U36" s="367">
        <f t="shared" ref="U36:U43" si="4">IF(W36="","",U35+1)</f>
        <v>8</v>
      </c>
      <c r="V36" s="367"/>
      <c r="W36" s="368" t="str">
        <f>IF('各会計、関係団体の財政状況及び健全化判断比率'!B30="","",'各会計、関係団体の財政状況及び健全化判断比率'!B30)</f>
        <v>後期高齢者医療事業特別会計</v>
      </c>
      <c r="X36" s="368"/>
      <c r="Y36" s="368"/>
      <c r="Z36" s="368"/>
      <c r="AA36" s="368"/>
      <c r="AB36" s="368"/>
      <c r="AC36" s="368"/>
      <c r="AD36" s="368"/>
      <c r="AE36" s="368"/>
      <c r="AF36" s="368"/>
      <c r="AG36" s="368"/>
      <c r="AH36" s="368"/>
      <c r="AI36" s="368"/>
      <c r="AJ36" s="368"/>
      <c r="AK36" s="368"/>
      <c r="AL36" s="181"/>
      <c r="AM36" s="367" t="str">
        <f t="shared" si="0"/>
        <v/>
      </c>
      <c r="AN36" s="367"/>
      <c r="AO36" s="368"/>
      <c r="AP36" s="368"/>
      <c r="AQ36" s="368"/>
      <c r="AR36" s="368"/>
      <c r="AS36" s="368"/>
      <c r="AT36" s="368"/>
      <c r="AU36" s="368"/>
      <c r="AV36" s="368"/>
      <c r="AW36" s="368"/>
      <c r="AX36" s="368"/>
      <c r="AY36" s="368"/>
      <c r="AZ36" s="368"/>
      <c r="BA36" s="368"/>
      <c r="BB36" s="368"/>
      <c r="BC36" s="368"/>
      <c r="BD36" s="181"/>
      <c r="BE36" s="367">
        <f t="shared" si="1"/>
        <v>14</v>
      </c>
      <c r="BF36" s="367"/>
      <c r="BG36" s="368" t="str">
        <f>IF('各会計、関係団体の財政状況及び健全化判断比率'!B36="","",'各会計、関係団体の財政状況及び健全化判断比率'!B36)</f>
        <v>生活排水事業特別会計</v>
      </c>
      <c r="BH36" s="368"/>
      <c r="BI36" s="368"/>
      <c r="BJ36" s="368"/>
      <c r="BK36" s="368"/>
      <c r="BL36" s="368"/>
      <c r="BM36" s="368"/>
      <c r="BN36" s="368"/>
      <c r="BO36" s="368"/>
      <c r="BP36" s="368"/>
      <c r="BQ36" s="368"/>
      <c r="BR36" s="368"/>
      <c r="BS36" s="368"/>
      <c r="BT36" s="368"/>
      <c r="BU36" s="368"/>
      <c r="BV36" s="181"/>
      <c r="BW36" s="367" t="str">
        <f t="shared" si="2"/>
        <v/>
      </c>
      <c r="BX36" s="367"/>
      <c r="BY36" s="368" t="str">
        <f>IF('各会計、関係団体の財政状況及び健全化判断比率'!B70="","",'各会計、関係団体の財政状況及び健全化判断比率'!B70)</f>
        <v/>
      </c>
      <c r="BZ36" s="368"/>
      <c r="CA36" s="368"/>
      <c r="CB36" s="368"/>
      <c r="CC36" s="368"/>
      <c r="CD36" s="368"/>
      <c r="CE36" s="368"/>
      <c r="CF36" s="368"/>
      <c r="CG36" s="368"/>
      <c r="CH36" s="368"/>
      <c r="CI36" s="368"/>
      <c r="CJ36" s="368"/>
      <c r="CK36" s="368"/>
      <c r="CL36" s="368"/>
      <c r="CM36" s="368"/>
      <c r="CN36" s="181"/>
      <c r="CO36" s="367">
        <f t="shared" si="3"/>
        <v>19</v>
      </c>
      <c r="CP36" s="367"/>
      <c r="CQ36" s="368" t="str">
        <f>IF('各会計、関係団体の財政状況及び健全化判断比率'!BS9="","",'各会計、関係団体の財政状況及び健全化判断比率'!BS9)</f>
        <v>（一財）長崎市野母崎振興公社</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x14ac:dyDescent="0.2">
      <c r="A37" s="181"/>
      <c r="B37" s="205"/>
      <c r="C37" s="367">
        <f>IF(E37="","",C36+1)</f>
        <v>4</v>
      </c>
      <c r="D37" s="367"/>
      <c r="E37" s="368" t="str">
        <f>IF('各会計、関係団体の財政状況及び健全化判断比率'!B10="","",'各会計、関係団体の財政状況及び健全化判断比率'!B10)</f>
        <v>診療所事業特別会計</v>
      </c>
      <c r="F37" s="368"/>
      <c r="G37" s="368"/>
      <c r="H37" s="368"/>
      <c r="I37" s="368"/>
      <c r="J37" s="368"/>
      <c r="K37" s="368"/>
      <c r="L37" s="368"/>
      <c r="M37" s="368"/>
      <c r="N37" s="368"/>
      <c r="O37" s="368"/>
      <c r="P37" s="368"/>
      <c r="Q37" s="368"/>
      <c r="R37" s="368"/>
      <c r="S37" s="368"/>
      <c r="T37" s="181"/>
      <c r="U37" s="367">
        <f t="shared" si="4"/>
        <v>9</v>
      </c>
      <c r="V37" s="367"/>
      <c r="W37" s="368" t="str">
        <f>IF('各会計、関係団体の財政状況及び健全化判断比率'!B31="","",'各会計、関係団体の財政状況及び健全化判断比率'!B31)</f>
        <v>駐車場事業特別会計</v>
      </c>
      <c r="X37" s="368"/>
      <c r="Y37" s="368"/>
      <c r="Z37" s="368"/>
      <c r="AA37" s="368"/>
      <c r="AB37" s="368"/>
      <c r="AC37" s="368"/>
      <c r="AD37" s="368"/>
      <c r="AE37" s="368"/>
      <c r="AF37" s="368"/>
      <c r="AG37" s="368"/>
      <c r="AH37" s="368"/>
      <c r="AI37" s="368"/>
      <c r="AJ37" s="368"/>
      <c r="AK37" s="368"/>
      <c r="AL37" s="181"/>
      <c r="AM37" s="367" t="str">
        <f t="shared" si="0"/>
        <v/>
      </c>
      <c r="AN37" s="367"/>
      <c r="AO37" s="368"/>
      <c r="AP37" s="368"/>
      <c r="AQ37" s="368"/>
      <c r="AR37" s="368"/>
      <c r="AS37" s="368"/>
      <c r="AT37" s="368"/>
      <c r="AU37" s="368"/>
      <c r="AV37" s="368"/>
      <c r="AW37" s="368"/>
      <c r="AX37" s="368"/>
      <c r="AY37" s="368"/>
      <c r="AZ37" s="368"/>
      <c r="BA37" s="368"/>
      <c r="BB37" s="368"/>
      <c r="BC37" s="368"/>
      <c r="BD37" s="181"/>
      <c r="BE37" s="367" t="str">
        <f t="shared" si="1"/>
        <v/>
      </c>
      <c r="BF37" s="367"/>
      <c r="BG37" s="368"/>
      <c r="BH37" s="368"/>
      <c r="BI37" s="368"/>
      <c r="BJ37" s="368"/>
      <c r="BK37" s="368"/>
      <c r="BL37" s="368"/>
      <c r="BM37" s="368"/>
      <c r="BN37" s="368"/>
      <c r="BO37" s="368"/>
      <c r="BP37" s="368"/>
      <c r="BQ37" s="368"/>
      <c r="BR37" s="368"/>
      <c r="BS37" s="368"/>
      <c r="BT37" s="368"/>
      <c r="BU37" s="368"/>
      <c r="BV37" s="181"/>
      <c r="BW37" s="367" t="str">
        <f t="shared" si="2"/>
        <v/>
      </c>
      <c r="BX37" s="367"/>
      <c r="BY37" s="368" t="str">
        <f>IF('各会計、関係団体の財政状況及び健全化判断比率'!B71="","",'各会計、関係団体の財政状況及び健全化判断比率'!B71)</f>
        <v/>
      </c>
      <c r="BZ37" s="368"/>
      <c r="CA37" s="368"/>
      <c r="CB37" s="368"/>
      <c r="CC37" s="368"/>
      <c r="CD37" s="368"/>
      <c r="CE37" s="368"/>
      <c r="CF37" s="368"/>
      <c r="CG37" s="368"/>
      <c r="CH37" s="368"/>
      <c r="CI37" s="368"/>
      <c r="CJ37" s="368"/>
      <c r="CK37" s="368"/>
      <c r="CL37" s="368"/>
      <c r="CM37" s="368"/>
      <c r="CN37" s="181"/>
      <c r="CO37" s="367">
        <f t="shared" si="3"/>
        <v>20</v>
      </c>
      <c r="CP37" s="367"/>
      <c r="CQ37" s="368" t="str">
        <f>IF('各会計、関係団体の財政状況及び健全化判断比率'!BS10="","",'各会計、関係団体の財政状況及び健全化判断比率'!BS10)</f>
        <v>（一財）長崎市勤労者サービスセンター</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x14ac:dyDescent="0.2">
      <c r="A38" s="181"/>
      <c r="B38" s="205"/>
      <c r="C38" s="367">
        <f t="shared" ref="C38:C43" si="5">IF(E38="","",C37+1)</f>
        <v>5</v>
      </c>
      <c r="D38" s="367"/>
      <c r="E38" s="368" t="str">
        <f>IF('各会計、関係団体の財政状況及び健全化判断比率'!B11="","",'各会計、関係団体の財政状況及び健全化判断比率'!B11)</f>
        <v>長崎市立病院機構病院事業債管理特別会計</v>
      </c>
      <c r="F38" s="368"/>
      <c r="G38" s="368"/>
      <c r="H38" s="368"/>
      <c r="I38" s="368"/>
      <c r="J38" s="368"/>
      <c r="K38" s="368"/>
      <c r="L38" s="368"/>
      <c r="M38" s="368"/>
      <c r="N38" s="368"/>
      <c r="O38" s="368"/>
      <c r="P38" s="368"/>
      <c r="Q38" s="368"/>
      <c r="R38" s="368"/>
      <c r="S38" s="368"/>
      <c r="T38" s="181"/>
      <c r="U38" s="367" t="str">
        <f t="shared" si="4"/>
        <v/>
      </c>
      <c r="V38" s="367"/>
      <c r="W38" s="368"/>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t="str">
        <f t="shared" si="2"/>
        <v/>
      </c>
      <c r="BX38" s="367"/>
      <c r="BY38" s="368" t="str">
        <f>IF('各会計、関係団体の財政状況及び健全化判断比率'!B72="","",'各会計、関係団体の財政状況及び健全化判断比率'!B72)</f>
        <v/>
      </c>
      <c r="BZ38" s="368"/>
      <c r="CA38" s="368"/>
      <c r="CB38" s="368"/>
      <c r="CC38" s="368"/>
      <c r="CD38" s="368"/>
      <c r="CE38" s="368"/>
      <c r="CF38" s="368"/>
      <c r="CG38" s="368"/>
      <c r="CH38" s="368"/>
      <c r="CI38" s="368"/>
      <c r="CJ38" s="368"/>
      <c r="CK38" s="368"/>
      <c r="CL38" s="368"/>
      <c r="CM38" s="368"/>
      <c r="CN38" s="181"/>
      <c r="CO38" s="367">
        <f t="shared" si="3"/>
        <v>21</v>
      </c>
      <c r="CP38" s="367"/>
      <c r="CQ38" s="368" t="str">
        <f>IF('各会計、関係団体の財政状況及び健全化判断比率'!BS11="","",'各会計、関係団体の財政状況及び健全化判断比率'!BS11)</f>
        <v>長崎つきまち（株）</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x14ac:dyDescent="0.2">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t="str">
        <f t="shared" si="2"/>
        <v/>
      </c>
      <c r="BX39" s="367"/>
      <c r="BY39" s="368" t="str">
        <f>IF('各会計、関係団体の財政状況及び健全化判断比率'!B73="","",'各会計、関係団体の財政状況及び健全化判断比率'!B73)</f>
        <v/>
      </c>
      <c r="BZ39" s="368"/>
      <c r="CA39" s="368"/>
      <c r="CB39" s="368"/>
      <c r="CC39" s="368"/>
      <c r="CD39" s="368"/>
      <c r="CE39" s="368"/>
      <c r="CF39" s="368"/>
      <c r="CG39" s="368"/>
      <c r="CH39" s="368"/>
      <c r="CI39" s="368"/>
      <c r="CJ39" s="368"/>
      <c r="CK39" s="368"/>
      <c r="CL39" s="368"/>
      <c r="CM39" s="368"/>
      <c r="CN39" s="181"/>
      <c r="CO39" s="367">
        <f t="shared" si="3"/>
        <v>22</v>
      </c>
      <c r="CP39" s="367"/>
      <c r="CQ39" s="368" t="str">
        <f>IF('各会計、関係団体の財政状況及び健全化判断比率'!BS12="","",'各会計、関係団体の財政状況及び健全化判断比率'!BS12)</f>
        <v>（一財）長崎市地産地消振興公社</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x14ac:dyDescent="0.2">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81"/>
      <c r="CO40" s="367">
        <f t="shared" si="3"/>
        <v>23</v>
      </c>
      <c r="CP40" s="367"/>
      <c r="CQ40" s="368" t="str">
        <f>IF('各会計、関係団体の財政状況及び健全化判断比率'!BS13="","",'各会計、関係団体の財政状況及び健全化判断比率'!BS13)</f>
        <v>（公財）長崎市スポーツ協会</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x14ac:dyDescent="0.2">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81"/>
      <c r="CO41" s="367">
        <f t="shared" si="3"/>
        <v>24</v>
      </c>
      <c r="CP41" s="367"/>
      <c r="CQ41" s="368" t="str">
        <f>IF('各会計、関係団体の財政状況及び健全化判断比率'!BS14="","",'各会計、関係団体の財政状況及び健全化判断比率'!BS14)</f>
        <v>（一財）長崎ロープウェイ・水族館</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x14ac:dyDescent="0.2">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81"/>
      <c r="CO42" s="367">
        <f t="shared" si="3"/>
        <v>25</v>
      </c>
      <c r="CP42" s="367"/>
      <c r="CQ42" s="368" t="str">
        <f>IF('各会計、関係団体の財政状況及び健全化判断比率'!BS15="","",'各会計、関係団体の財政状況及び健全化判断比率'!BS15)</f>
        <v>（福）長崎市社会福祉事業団</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x14ac:dyDescent="0.2">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81"/>
      <c r="CO43" s="367">
        <f t="shared" si="3"/>
        <v>26</v>
      </c>
      <c r="CP43" s="367"/>
      <c r="CQ43" s="368" t="str">
        <f>IF('各会計、関係団体の財政状況及び健全化判断比率'!BS16="","",'各会計、関係団体の財政状況及び健全化判断比率'!BS16)</f>
        <v>長崎中央市場サービス（株）</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2">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2">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2">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2">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2">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2">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2">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2"/>
    <row r="55" spans="5:113" x14ac:dyDescent="0.2"/>
    <row r="56" spans="5:113" x14ac:dyDescent="0.2"/>
  </sheetData>
  <sheetProtection algorithmName="SHA-512" hashValue="z5TEWuHsmNw3IMLv6uqzgLgYhvaUJ3nJj58sq2ASEV9jdRSN7fnhzxNwP2ym5rE5InhuG9akyivwzzEWKJeyiA==" saltValue="4cvdmMAQzdjZ1FLU1RGXk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23" zoomScaleSheetLayoutView="100" workbookViewId="0">
      <selection activeCell="J43" sqref="J43"/>
    </sheetView>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533</v>
      </c>
      <c r="G33" s="29" t="s">
        <v>534</v>
      </c>
      <c r="H33" s="29" t="s">
        <v>535</v>
      </c>
      <c r="I33" s="29" t="s">
        <v>536</v>
      </c>
      <c r="J33" s="30" t="s">
        <v>537</v>
      </c>
      <c r="K33" s="22"/>
      <c r="L33" s="22"/>
      <c r="M33" s="22"/>
      <c r="N33" s="22"/>
      <c r="O33" s="22"/>
      <c r="P33" s="22"/>
    </row>
    <row r="34" spans="1:16" ht="39" customHeight="1" x14ac:dyDescent="0.2">
      <c r="A34" s="22"/>
      <c r="B34" s="31"/>
      <c r="C34" s="1151" t="s">
        <v>539</v>
      </c>
      <c r="D34" s="1151"/>
      <c r="E34" s="1152"/>
      <c r="F34" s="32">
        <v>14.51</v>
      </c>
      <c r="G34" s="33">
        <v>14.52</v>
      </c>
      <c r="H34" s="33">
        <v>14.12</v>
      </c>
      <c r="I34" s="33">
        <v>13.83</v>
      </c>
      <c r="J34" s="34">
        <v>13.74</v>
      </c>
      <c r="K34" s="22"/>
      <c r="L34" s="22"/>
      <c r="M34" s="22"/>
      <c r="N34" s="22"/>
      <c r="O34" s="22"/>
      <c r="P34" s="22"/>
    </row>
    <row r="35" spans="1:16" ht="39" customHeight="1" x14ac:dyDescent="0.2">
      <c r="A35" s="22"/>
      <c r="B35" s="35"/>
      <c r="C35" s="1145" t="s">
        <v>540</v>
      </c>
      <c r="D35" s="1146"/>
      <c r="E35" s="1147"/>
      <c r="F35" s="36">
        <v>9.57</v>
      </c>
      <c r="G35" s="37">
        <v>9.5</v>
      </c>
      <c r="H35" s="37">
        <v>10.130000000000001</v>
      </c>
      <c r="I35" s="37">
        <v>11.22</v>
      </c>
      <c r="J35" s="38">
        <v>12.42</v>
      </c>
      <c r="K35" s="22"/>
      <c r="L35" s="22"/>
      <c r="M35" s="22"/>
      <c r="N35" s="22"/>
      <c r="O35" s="22"/>
      <c r="P35" s="22"/>
    </row>
    <row r="36" spans="1:16" ht="39" customHeight="1" x14ac:dyDescent="0.2">
      <c r="A36" s="22"/>
      <c r="B36" s="35"/>
      <c r="C36" s="1145" t="s">
        <v>541</v>
      </c>
      <c r="D36" s="1146"/>
      <c r="E36" s="1147"/>
      <c r="F36" s="36">
        <v>3.24</v>
      </c>
      <c r="G36" s="37">
        <v>2.56</v>
      </c>
      <c r="H36" s="37">
        <v>2.69</v>
      </c>
      <c r="I36" s="37">
        <v>6.78</v>
      </c>
      <c r="J36" s="38">
        <v>4.97</v>
      </c>
      <c r="K36" s="22"/>
      <c r="L36" s="22"/>
      <c r="M36" s="22"/>
      <c r="N36" s="22"/>
      <c r="O36" s="22"/>
      <c r="P36" s="22"/>
    </row>
    <row r="37" spans="1:16" ht="39" customHeight="1" x14ac:dyDescent="0.2">
      <c r="A37" s="22"/>
      <c r="B37" s="35"/>
      <c r="C37" s="1145" t="s">
        <v>542</v>
      </c>
      <c r="D37" s="1146"/>
      <c r="E37" s="1147"/>
      <c r="F37" s="36">
        <v>1.1000000000000001</v>
      </c>
      <c r="G37" s="37">
        <v>1.25</v>
      </c>
      <c r="H37" s="37">
        <v>1.1399999999999999</v>
      </c>
      <c r="I37" s="37">
        <v>1.29</v>
      </c>
      <c r="J37" s="38">
        <v>1.02</v>
      </c>
      <c r="K37" s="22"/>
      <c r="L37" s="22"/>
      <c r="M37" s="22"/>
      <c r="N37" s="22"/>
      <c r="O37" s="22"/>
      <c r="P37" s="22"/>
    </row>
    <row r="38" spans="1:16" ht="39" customHeight="1" x14ac:dyDescent="0.2">
      <c r="A38" s="22"/>
      <c r="B38" s="35"/>
      <c r="C38" s="1145" t="s">
        <v>543</v>
      </c>
      <c r="D38" s="1146"/>
      <c r="E38" s="1147"/>
      <c r="F38" s="36">
        <v>0.06</v>
      </c>
      <c r="G38" s="37">
        <v>0.06</v>
      </c>
      <c r="H38" s="37">
        <v>0.02</v>
      </c>
      <c r="I38" s="37">
        <v>0.02</v>
      </c>
      <c r="J38" s="38">
        <v>0.16</v>
      </c>
      <c r="K38" s="22"/>
      <c r="L38" s="22"/>
      <c r="M38" s="22"/>
      <c r="N38" s="22"/>
      <c r="O38" s="22"/>
      <c r="P38" s="22"/>
    </row>
    <row r="39" spans="1:16" ht="39" customHeight="1" x14ac:dyDescent="0.2">
      <c r="A39" s="22"/>
      <c r="B39" s="35"/>
      <c r="C39" s="1145" t="s">
        <v>544</v>
      </c>
      <c r="D39" s="1146"/>
      <c r="E39" s="1147"/>
      <c r="F39" s="36">
        <v>0.22</v>
      </c>
      <c r="G39" s="37">
        <v>0.12</v>
      </c>
      <c r="H39" s="37">
        <v>0.32</v>
      </c>
      <c r="I39" s="37">
        <v>0.31</v>
      </c>
      <c r="J39" s="38">
        <v>0.12</v>
      </c>
      <c r="K39" s="22"/>
      <c r="L39" s="22"/>
      <c r="M39" s="22"/>
      <c r="N39" s="22"/>
      <c r="O39" s="22"/>
      <c r="P39" s="22"/>
    </row>
    <row r="40" spans="1:16" ht="39" customHeight="1" x14ac:dyDescent="0.2">
      <c r="A40" s="22"/>
      <c r="B40" s="35"/>
      <c r="C40" s="1145" t="s">
        <v>545</v>
      </c>
      <c r="D40" s="1146"/>
      <c r="E40" s="1147"/>
      <c r="F40" s="36">
        <v>0</v>
      </c>
      <c r="G40" s="37">
        <v>0</v>
      </c>
      <c r="H40" s="37">
        <v>0</v>
      </c>
      <c r="I40" s="37">
        <v>0</v>
      </c>
      <c r="J40" s="38">
        <v>0.04</v>
      </c>
      <c r="K40" s="22"/>
      <c r="L40" s="22"/>
      <c r="M40" s="22"/>
      <c r="N40" s="22"/>
      <c r="O40" s="22"/>
      <c r="P40" s="22"/>
    </row>
    <row r="41" spans="1:16" ht="39" customHeight="1" x14ac:dyDescent="0.2">
      <c r="A41" s="22"/>
      <c r="B41" s="35"/>
      <c r="C41" s="1145" t="s">
        <v>546</v>
      </c>
      <c r="D41" s="1146"/>
      <c r="E41" s="1147"/>
      <c r="F41" s="36">
        <v>0.15</v>
      </c>
      <c r="G41" s="37">
        <v>0.18</v>
      </c>
      <c r="H41" s="37">
        <v>0.12</v>
      </c>
      <c r="I41" s="37">
        <v>0.06</v>
      </c>
      <c r="J41" s="38">
        <v>0.04</v>
      </c>
      <c r="K41" s="22"/>
      <c r="L41" s="22"/>
      <c r="M41" s="22"/>
      <c r="N41" s="22"/>
      <c r="O41" s="22"/>
      <c r="P41" s="22"/>
    </row>
    <row r="42" spans="1:16" ht="39" customHeight="1" x14ac:dyDescent="0.2">
      <c r="A42" s="22"/>
      <c r="B42" s="39"/>
      <c r="C42" s="1145" t="s">
        <v>547</v>
      </c>
      <c r="D42" s="1146"/>
      <c r="E42" s="1147"/>
      <c r="F42" s="36" t="s">
        <v>548</v>
      </c>
      <c r="G42" s="37" t="s">
        <v>495</v>
      </c>
      <c r="H42" s="37" t="s">
        <v>495</v>
      </c>
      <c r="I42" s="37" t="s">
        <v>495</v>
      </c>
      <c r="J42" s="38" t="s">
        <v>495</v>
      </c>
      <c r="K42" s="22"/>
      <c r="L42" s="22"/>
      <c r="M42" s="22"/>
      <c r="N42" s="22"/>
      <c r="O42" s="22"/>
      <c r="P42" s="22"/>
    </row>
    <row r="43" spans="1:16" ht="39" customHeight="1" thickBot="1" x14ac:dyDescent="0.25">
      <c r="A43" s="22"/>
      <c r="B43" s="40"/>
      <c r="C43" s="1148" t="s">
        <v>549</v>
      </c>
      <c r="D43" s="1149"/>
      <c r="E43" s="1150"/>
      <c r="F43" s="41">
        <v>0</v>
      </c>
      <c r="G43" s="42">
        <v>0</v>
      </c>
      <c r="H43" s="42">
        <v>0</v>
      </c>
      <c r="I43" s="42">
        <v>0</v>
      </c>
      <c r="J43" s="43">
        <v>0.02</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gXIIbJNkE4me+bu796X4X0BjY0FXMc/LIrb27xyJk6YhN6tLuszpP5qJtDeGsZjfJwB4fTwy28aWnFdXMzbKzw==" saltValue="fVV/XxmnD7e3R/dH90y9d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topLeftCell="A31"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533</v>
      </c>
      <c r="L44" s="56" t="s">
        <v>534</v>
      </c>
      <c r="M44" s="56" t="s">
        <v>535</v>
      </c>
      <c r="N44" s="56" t="s">
        <v>536</v>
      </c>
      <c r="O44" s="57" t="s">
        <v>537</v>
      </c>
      <c r="P44" s="48"/>
      <c r="Q44" s="48"/>
      <c r="R44" s="48"/>
      <c r="S44" s="48"/>
      <c r="T44" s="48"/>
      <c r="U44" s="48"/>
    </row>
    <row r="45" spans="1:21" ht="30.75" customHeight="1" x14ac:dyDescent="0.2">
      <c r="A45" s="48"/>
      <c r="B45" s="1176" t="s">
        <v>9</v>
      </c>
      <c r="C45" s="1177"/>
      <c r="D45" s="58"/>
      <c r="E45" s="1182" t="s">
        <v>10</v>
      </c>
      <c r="F45" s="1182"/>
      <c r="G45" s="1182"/>
      <c r="H45" s="1182"/>
      <c r="I45" s="1182"/>
      <c r="J45" s="1183"/>
      <c r="K45" s="59">
        <v>22131</v>
      </c>
      <c r="L45" s="60">
        <v>23232</v>
      </c>
      <c r="M45" s="60">
        <v>24460</v>
      </c>
      <c r="N45" s="60">
        <v>25642</v>
      </c>
      <c r="O45" s="61">
        <v>26127</v>
      </c>
      <c r="P45" s="48"/>
      <c r="Q45" s="48"/>
      <c r="R45" s="48"/>
      <c r="S45" s="48"/>
      <c r="T45" s="48"/>
      <c r="U45" s="48"/>
    </row>
    <row r="46" spans="1:21" ht="30.75" customHeight="1" x14ac:dyDescent="0.2">
      <c r="A46" s="48"/>
      <c r="B46" s="1178"/>
      <c r="C46" s="1179"/>
      <c r="D46" s="62"/>
      <c r="E46" s="1155" t="s">
        <v>11</v>
      </c>
      <c r="F46" s="1155"/>
      <c r="G46" s="1155"/>
      <c r="H46" s="1155"/>
      <c r="I46" s="1155"/>
      <c r="J46" s="1156"/>
      <c r="K46" s="63" t="s">
        <v>495</v>
      </c>
      <c r="L46" s="64" t="s">
        <v>495</v>
      </c>
      <c r="M46" s="64" t="s">
        <v>495</v>
      </c>
      <c r="N46" s="64" t="s">
        <v>495</v>
      </c>
      <c r="O46" s="65" t="s">
        <v>495</v>
      </c>
      <c r="P46" s="48"/>
      <c r="Q46" s="48"/>
      <c r="R46" s="48"/>
      <c r="S46" s="48"/>
      <c r="T46" s="48"/>
      <c r="U46" s="48"/>
    </row>
    <row r="47" spans="1:21" ht="30.75" customHeight="1" x14ac:dyDescent="0.2">
      <c r="A47" s="48"/>
      <c r="B47" s="1178"/>
      <c r="C47" s="1179"/>
      <c r="D47" s="62"/>
      <c r="E47" s="1155" t="s">
        <v>12</v>
      </c>
      <c r="F47" s="1155"/>
      <c r="G47" s="1155"/>
      <c r="H47" s="1155"/>
      <c r="I47" s="1155"/>
      <c r="J47" s="1156"/>
      <c r="K47" s="63" t="s">
        <v>495</v>
      </c>
      <c r="L47" s="64" t="s">
        <v>495</v>
      </c>
      <c r="M47" s="64" t="s">
        <v>495</v>
      </c>
      <c r="N47" s="64" t="s">
        <v>495</v>
      </c>
      <c r="O47" s="65" t="s">
        <v>495</v>
      </c>
      <c r="P47" s="48"/>
      <c r="Q47" s="48"/>
      <c r="R47" s="48"/>
      <c r="S47" s="48"/>
      <c r="T47" s="48"/>
      <c r="U47" s="48"/>
    </row>
    <row r="48" spans="1:21" ht="30.75" customHeight="1" x14ac:dyDescent="0.2">
      <c r="A48" s="48"/>
      <c r="B48" s="1178"/>
      <c r="C48" s="1179"/>
      <c r="D48" s="62"/>
      <c r="E48" s="1155" t="s">
        <v>13</v>
      </c>
      <c r="F48" s="1155"/>
      <c r="G48" s="1155"/>
      <c r="H48" s="1155"/>
      <c r="I48" s="1155"/>
      <c r="J48" s="1156"/>
      <c r="K48" s="63">
        <v>4967</v>
      </c>
      <c r="L48" s="64">
        <v>4966</v>
      </c>
      <c r="M48" s="64">
        <v>4738</v>
      </c>
      <c r="N48" s="64">
        <v>4480</v>
      </c>
      <c r="O48" s="65">
        <v>4273</v>
      </c>
      <c r="P48" s="48"/>
      <c r="Q48" s="48"/>
      <c r="R48" s="48"/>
      <c r="S48" s="48"/>
      <c r="T48" s="48"/>
      <c r="U48" s="48"/>
    </row>
    <row r="49" spans="1:21" ht="30.75" customHeight="1" x14ac:dyDescent="0.2">
      <c r="A49" s="48"/>
      <c r="B49" s="1178"/>
      <c r="C49" s="1179"/>
      <c r="D49" s="62"/>
      <c r="E49" s="1155" t="s">
        <v>14</v>
      </c>
      <c r="F49" s="1155"/>
      <c r="G49" s="1155"/>
      <c r="H49" s="1155"/>
      <c r="I49" s="1155"/>
      <c r="J49" s="1156"/>
      <c r="K49" s="63" t="s">
        <v>495</v>
      </c>
      <c r="L49" s="64" t="s">
        <v>495</v>
      </c>
      <c r="M49" s="64" t="s">
        <v>495</v>
      </c>
      <c r="N49" s="64" t="s">
        <v>495</v>
      </c>
      <c r="O49" s="65" t="s">
        <v>495</v>
      </c>
      <c r="P49" s="48"/>
      <c r="Q49" s="48"/>
      <c r="R49" s="48"/>
      <c r="S49" s="48"/>
      <c r="T49" s="48"/>
      <c r="U49" s="48"/>
    </row>
    <row r="50" spans="1:21" ht="30.75" customHeight="1" x14ac:dyDescent="0.2">
      <c r="A50" s="48"/>
      <c r="B50" s="1178"/>
      <c r="C50" s="1179"/>
      <c r="D50" s="62"/>
      <c r="E50" s="1155" t="s">
        <v>15</v>
      </c>
      <c r="F50" s="1155"/>
      <c r="G50" s="1155"/>
      <c r="H50" s="1155"/>
      <c r="I50" s="1155"/>
      <c r="J50" s="1156"/>
      <c r="K50" s="63">
        <v>60</v>
      </c>
      <c r="L50" s="64">
        <v>59</v>
      </c>
      <c r="M50" s="64">
        <v>59</v>
      </c>
      <c r="N50" s="64">
        <v>94</v>
      </c>
      <c r="O50" s="65">
        <v>22</v>
      </c>
      <c r="P50" s="48"/>
      <c r="Q50" s="48"/>
      <c r="R50" s="48"/>
      <c r="S50" s="48"/>
      <c r="T50" s="48"/>
      <c r="U50" s="48"/>
    </row>
    <row r="51" spans="1:21" ht="30.75" customHeight="1" x14ac:dyDescent="0.2">
      <c r="A51" s="48"/>
      <c r="B51" s="1180"/>
      <c r="C51" s="1181"/>
      <c r="D51" s="66"/>
      <c r="E51" s="1155" t="s">
        <v>16</v>
      </c>
      <c r="F51" s="1155"/>
      <c r="G51" s="1155"/>
      <c r="H51" s="1155"/>
      <c r="I51" s="1155"/>
      <c r="J51" s="1156"/>
      <c r="K51" s="63">
        <v>0</v>
      </c>
      <c r="L51" s="64">
        <v>0</v>
      </c>
      <c r="M51" s="64">
        <v>0</v>
      </c>
      <c r="N51" s="64">
        <v>0</v>
      </c>
      <c r="O51" s="65">
        <v>0</v>
      </c>
      <c r="P51" s="48"/>
      <c r="Q51" s="48"/>
      <c r="R51" s="48"/>
      <c r="S51" s="48"/>
      <c r="T51" s="48"/>
      <c r="U51" s="48"/>
    </row>
    <row r="52" spans="1:21" ht="30.75" customHeight="1" x14ac:dyDescent="0.2">
      <c r="A52" s="48"/>
      <c r="B52" s="1153" t="s">
        <v>17</v>
      </c>
      <c r="C52" s="1154"/>
      <c r="D52" s="66"/>
      <c r="E52" s="1155" t="s">
        <v>18</v>
      </c>
      <c r="F52" s="1155"/>
      <c r="G52" s="1155"/>
      <c r="H52" s="1155"/>
      <c r="I52" s="1155"/>
      <c r="J52" s="1156"/>
      <c r="K52" s="63">
        <v>20561</v>
      </c>
      <c r="L52" s="64">
        <v>21051</v>
      </c>
      <c r="M52" s="64">
        <v>20411</v>
      </c>
      <c r="N52" s="64">
        <v>21274</v>
      </c>
      <c r="O52" s="65">
        <v>21437</v>
      </c>
      <c r="P52" s="48"/>
      <c r="Q52" s="48"/>
      <c r="R52" s="48"/>
      <c r="S52" s="48"/>
      <c r="T52" s="48"/>
      <c r="U52" s="48"/>
    </row>
    <row r="53" spans="1:21" ht="30.75" customHeight="1" thickBot="1" x14ac:dyDescent="0.25">
      <c r="A53" s="48"/>
      <c r="B53" s="1157" t="s">
        <v>19</v>
      </c>
      <c r="C53" s="1158"/>
      <c r="D53" s="67"/>
      <c r="E53" s="1159" t="s">
        <v>20</v>
      </c>
      <c r="F53" s="1159"/>
      <c r="G53" s="1159"/>
      <c r="H53" s="1159"/>
      <c r="I53" s="1159"/>
      <c r="J53" s="1160"/>
      <c r="K53" s="68">
        <v>6597</v>
      </c>
      <c r="L53" s="69">
        <v>7206</v>
      </c>
      <c r="M53" s="69">
        <v>8846</v>
      </c>
      <c r="N53" s="69">
        <v>8942</v>
      </c>
      <c r="O53" s="70">
        <v>8985</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550</v>
      </c>
      <c r="L57" s="81" t="s">
        <v>551</v>
      </c>
      <c r="M57" s="81" t="s">
        <v>552</v>
      </c>
      <c r="N57" s="81" t="s">
        <v>553</v>
      </c>
      <c r="O57" s="82" t="s">
        <v>554</v>
      </c>
      <c r="P57" s="48"/>
      <c r="Q57" s="48"/>
      <c r="R57" s="48"/>
      <c r="S57" s="48"/>
      <c r="T57" s="48"/>
      <c r="U57" s="48"/>
    </row>
    <row r="58" spans="1:21" ht="31.5" customHeight="1" x14ac:dyDescent="0.2">
      <c r="B58" s="1161" t="s">
        <v>24</v>
      </c>
      <c r="C58" s="1162"/>
      <c r="D58" s="1167" t="s">
        <v>25</v>
      </c>
      <c r="E58" s="1168"/>
      <c r="F58" s="1168"/>
      <c r="G58" s="1168"/>
      <c r="H58" s="1168"/>
      <c r="I58" s="1168"/>
      <c r="J58" s="1169"/>
      <c r="K58" s="83"/>
      <c r="L58" s="84"/>
      <c r="M58" s="84"/>
      <c r="N58" s="84"/>
      <c r="O58" s="85"/>
    </row>
    <row r="59" spans="1:21" ht="31.5" customHeight="1" x14ac:dyDescent="0.2">
      <c r="B59" s="1163"/>
      <c r="C59" s="1164"/>
      <c r="D59" s="1170" t="s">
        <v>26</v>
      </c>
      <c r="E59" s="1171"/>
      <c r="F59" s="1171"/>
      <c r="G59" s="1171"/>
      <c r="H59" s="1171"/>
      <c r="I59" s="1171"/>
      <c r="J59" s="1172"/>
      <c r="K59" s="86"/>
      <c r="L59" s="87"/>
      <c r="M59" s="87"/>
      <c r="N59" s="87"/>
      <c r="O59" s="88"/>
    </row>
    <row r="60" spans="1:21" ht="31.5" customHeight="1" thickBot="1" x14ac:dyDescent="0.25">
      <c r="B60" s="1165"/>
      <c r="C60" s="1166"/>
      <c r="D60" s="1173" t="s">
        <v>27</v>
      </c>
      <c r="E60" s="1174"/>
      <c r="F60" s="1174"/>
      <c r="G60" s="1174"/>
      <c r="H60" s="1174"/>
      <c r="I60" s="1174"/>
      <c r="J60" s="1175"/>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jWbKiU9atMDUPq1BdmMx0m73Huy4ubzdEaj8vMux65x14A/0Sd8Bt0w1bgUQ+hvw1oHna129iOtvHABXGFrHAg==" saltValue="m5/gP76YMAjYurN8F9DtL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topLeftCell="A31" zoomScaleSheetLayoutView="100" workbookViewId="0">
      <selection activeCell="F54" sqref="F54"/>
    </sheetView>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533</v>
      </c>
      <c r="J40" s="103" t="s">
        <v>534</v>
      </c>
      <c r="K40" s="103" t="s">
        <v>535</v>
      </c>
      <c r="L40" s="103" t="s">
        <v>536</v>
      </c>
      <c r="M40" s="104" t="s">
        <v>537</v>
      </c>
    </row>
    <row r="41" spans="2:13" ht="27.75" customHeight="1" x14ac:dyDescent="0.2">
      <c r="B41" s="1196" t="s">
        <v>30</v>
      </c>
      <c r="C41" s="1197"/>
      <c r="D41" s="105"/>
      <c r="E41" s="1198" t="s">
        <v>31</v>
      </c>
      <c r="F41" s="1198"/>
      <c r="G41" s="1198"/>
      <c r="H41" s="1199"/>
      <c r="I41" s="355">
        <v>267543</v>
      </c>
      <c r="J41" s="356">
        <v>276182</v>
      </c>
      <c r="K41" s="356">
        <v>285243</v>
      </c>
      <c r="L41" s="356">
        <v>282908</v>
      </c>
      <c r="M41" s="357">
        <v>273320</v>
      </c>
    </row>
    <row r="42" spans="2:13" ht="27.75" customHeight="1" x14ac:dyDescent="0.2">
      <c r="B42" s="1186"/>
      <c r="C42" s="1187"/>
      <c r="D42" s="106"/>
      <c r="E42" s="1190" t="s">
        <v>32</v>
      </c>
      <c r="F42" s="1190"/>
      <c r="G42" s="1190"/>
      <c r="H42" s="1191"/>
      <c r="I42" s="358">
        <v>144</v>
      </c>
      <c r="J42" s="359">
        <v>86</v>
      </c>
      <c r="K42" s="359">
        <v>347</v>
      </c>
      <c r="L42" s="359">
        <v>892</v>
      </c>
      <c r="M42" s="360">
        <v>275</v>
      </c>
    </row>
    <row r="43" spans="2:13" ht="27.75" customHeight="1" x14ac:dyDescent="0.2">
      <c r="B43" s="1186"/>
      <c r="C43" s="1187"/>
      <c r="D43" s="106"/>
      <c r="E43" s="1190" t="s">
        <v>33</v>
      </c>
      <c r="F43" s="1190"/>
      <c r="G43" s="1190"/>
      <c r="H43" s="1191"/>
      <c r="I43" s="358">
        <v>42718</v>
      </c>
      <c r="J43" s="359">
        <v>40942</v>
      </c>
      <c r="K43" s="359">
        <v>40577</v>
      </c>
      <c r="L43" s="359">
        <v>37385</v>
      </c>
      <c r="M43" s="360">
        <v>35253</v>
      </c>
    </row>
    <row r="44" spans="2:13" ht="27.75" customHeight="1" x14ac:dyDescent="0.2">
      <c r="B44" s="1186"/>
      <c r="C44" s="1187"/>
      <c r="D44" s="106"/>
      <c r="E44" s="1190" t="s">
        <v>34</v>
      </c>
      <c r="F44" s="1190"/>
      <c r="G44" s="1190"/>
      <c r="H44" s="1191"/>
      <c r="I44" s="358" t="s">
        <v>495</v>
      </c>
      <c r="J44" s="359" t="s">
        <v>495</v>
      </c>
      <c r="K44" s="359" t="s">
        <v>495</v>
      </c>
      <c r="L44" s="359" t="s">
        <v>495</v>
      </c>
      <c r="M44" s="360" t="s">
        <v>495</v>
      </c>
    </row>
    <row r="45" spans="2:13" ht="27.75" customHeight="1" x14ac:dyDescent="0.2">
      <c r="B45" s="1186"/>
      <c r="C45" s="1187"/>
      <c r="D45" s="106"/>
      <c r="E45" s="1190" t="s">
        <v>35</v>
      </c>
      <c r="F45" s="1190"/>
      <c r="G45" s="1190"/>
      <c r="H45" s="1191"/>
      <c r="I45" s="358">
        <v>16399</v>
      </c>
      <c r="J45" s="359">
        <v>20393</v>
      </c>
      <c r="K45" s="359">
        <v>20252</v>
      </c>
      <c r="L45" s="359">
        <v>20228</v>
      </c>
      <c r="M45" s="360">
        <v>20955</v>
      </c>
    </row>
    <row r="46" spans="2:13" ht="27.75" customHeight="1" x14ac:dyDescent="0.2">
      <c r="B46" s="1186"/>
      <c r="C46" s="1187"/>
      <c r="D46" s="107"/>
      <c r="E46" s="1190" t="s">
        <v>36</v>
      </c>
      <c r="F46" s="1190"/>
      <c r="G46" s="1190"/>
      <c r="H46" s="1191"/>
      <c r="I46" s="358">
        <v>2499</v>
      </c>
      <c r="J46" s="359">
        <v>470</v>
      </c>
      <c r="K46" s="359">
        <v>23</v>
      </c>
      <c r="L46" s="359">
        <v>194</v>
      </c>
      <c r="M46" s="360">
        <v>181</v>
      </c>
    </row>
    <row r="47" spans="2:13" ht="27.75" customHeight="1" x14ac:dyDescent="0.2">
      <c r="B47" s="1186"/>
      <c r="C47" s="1187"/>
      <c r="D47" s="108"/>
      <c r="E47" s="1200" t="s">
        <v>37</v>
      </c>
      <c r="F47" s="1201"/>
      <c r="G47" s="1201"/>
      <c r="H47" s="1202"/>
      <c r="I47" s="358" t="s">
        <v>495</v>
      </c>
      <c r="J47" s="359" t="s">
        <v>495</v>
      </c>
      <c r="K47" s="359" t="s">
        <v>495</v>
      </c>
      <c r="L47" s="359" t="s">
        <v>495</v>
      </c>
      <c r="M47" s="360" t="s">
        <v>495</v>
      </c>
    </row>
    <row r="48" spans="2:13" ht="27.75" customHeight="1" x14ac:dyDescent="0.2">
      <c r="B48" s="1186"/>
      <c r="C48" s="1187"/>
      <c r="D48" s="106"/>
      <c r="E48" s="1190" t="s">
        <v>38</v>
      </c>
      <c r="F48" s="1190"/>
      <c r="G48" s="1190"/>
      <c r="H48" s="1191"/>
      <c r="I48" s="358" t="s">
        <v>495</v>
      </c>
      <c r="J48" s="359" t="s">
        <v>495</v>
      </c>
      <c r="K48" s="359" t="s">
        <v>495</v>
      </c>
      <c r="L48" s="359" t="s">
        <v>495</v>
      </c>
      <c r="M48" s="360" t="s">
        <v>495</v>
      </c>
    </row>
    <row r="49" spans="2:13" ht="27.75" customHeight="1" x14ac:dyDescent="0.2">
      <c r="B49" s="1188"/>
      <c r="C49" s="1189"/>
      <c r="D49" s="106"/>
      <c r="E49" s="1190" t="s">
        <v>39</v>
      </c>
      <c r="F49" s="1190"/>
      <c r="G49" s="1190"/>
      <c r="H49" s="1191"/>
      <c r="I49" s="358" t="s">
        <v>495</v>
      </c>
      <c r="J49" s="359" t="s">
        <v>495</v>
      </c>
      <c r="K49" s="359" t="s">
        <v>495</v>
      </c>
      <c r="L49" s="359" t="s">
        <v>495</v>
      </c>
      <c r="M49" s="360" t="s">
        <v>495</v>
      </c>
    </row>
    <row r="50" spans="2:13" ht="27.75" customHeight="1" x14ac:dyDescent="0.2">
      <c r="B50" s="1184" t="s">
        <v>40</v>
      </c>
      <c r="C50" s="1185"/>
      <c r="D50" s="109"/>
      <c r="E50" s="1190" t="s">
        <v>41</v>
      </c>
      <c r="F50" s="1190"/>
      <c r="G50" s="1190"/>
      <c r="H50" s="1191"/>
      <c r="I50" s="358">
        <v>47954</v>
      </c>
      <c r="J50" s="359">
        <v>45812</v>
      </c>
      <c r="K50" s="359">
        <v>48057</v>
      </c>
      <c r="L50" s="359">
        <v>45045</v>
      </c>
      <c r="M50" s="360">
        <v>45231</v>
      </c>
    </row>
    <row r="51" spans="2:13" ht="27.75" customHeight="1" x14ac:dyDescent="0.2">
      <c r="B51" s="1186"/>
      <c r="C51" s="1187"/>
      <c r="D51" s="106"/>
      <c r="E51" s="1190" t="s">
        <v>42</v>
      </c>
      <c r="F51" s="1190"/>
      <c r="G51" s="1190"/>
      <c r="H51" s="1191"/>
      <c r="I51" s="358">
        <v>35702</v>
      </c>
      <c r="J51" s="359">
        <v>36960</v>
      </c>
      <c r="K51" s="359">
        <v>36282</v>
      </c>
      <c r="L51" s="359">
        <v>38075</v>
      </c>
      <c r="M51" s="360">
        <v>39428</v>
      </c>
    </row>
    <row r="52" spans="2:13" ht="27.75" customHeight="1" x14ac:dyDescent="0.2">
      <c r="B52" s="1188"/>
      <c r="C52" s="1189"/>
      <c r="D52" s="106"/>
      <c r="E52" s="1190" t="s">
        <v>43</v>
      </c>
      <c r="F52" s="1190"/>
      <c r="G52" s="1190"/>
      <c r="H52" s="1191"/>
      <c r="I52" s="358">
        <v>177141</v>
      </c>
      <c r="J52" s="359">
        <v>178389</v>
      </c>
      <c r="K52" s="359">
        <v>176323</v>
      </c>
      <c r="L52" s="359">
        <v>170536</v>
      </c>
      <c r="M52" s="360">
        <v>163452</v>
      </c>
    </row>
    <row r="53" spans="2:13" ht="27.75" customHeight="1" thickBot="1" x14ac:dyDescent="0.25">
      <c r="B53" s="1192" t="s">
        <v>19</v>
      </c>
      <c r="C53" s="1193"/>
      <c r="D53" s="110"/>
      <c r="E53" s="1194" t="s">
        <v>44</v>
      </c>
      <c r="F53" s="1194"/>
      <c r="G53" s="1194"/>
      <c r="H53" s="1195"/>
      <c r="I53" s="361">
        <v>68507</v>
      </c>
      <c r="J53" s="362">
        <v>76913</v>
      </c>
      <c r="K53" s="362">
        <v>85780</v>
      </c>
      <c r="L53" s="362">
        <v>87952</v>
      </c>
      <c r="M53" s="363">
        <v>81873</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iffSh+Yp8uHtrqCTUQDfED9LzO7Z+PNlmYGiFByaM7FDWjSI3WcvM1s8onddCIbTOmYZDHicqOxOGYqZhY0fYQ==" saltValue="+HOAP5df6mzXL5zxzYQwy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D4" zoomScale="70" zoomScaleNormal="70" zoomScaleSheetLayoutView="100" workbookViewId="0">
      <selection activeCell="L44" sqref="L44"/>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535</v>
      </c>
      <c r="G54" s="119" t="s">
        <v>536</v>
      </c>
      <c r="H54" s="120" t="s">
        <v>537</v>
      </c>
    </row>
    <row r="55" spans="2:8" ht="52.5" customHeight="1" x14ac:dyDescent="0.2">
      <c r="B55" s="121"/>
      <c r="C55" s="1211" t="s">
        <v>46</v>
      </c>
      <c r="D55" s="1211"/>
      <c r="E55" s="1212"/>
      <c r="F55" s="122">
        <v>12078</v>
      </c>
      <c r="G55" s="122">
        <v>10765</v>
      </c>
      <c r="H55" s="123">
        <v>12783</v>
      </c>
    </row>
    <row r="56" spans="2:8" ht="52.5" customHeight="1" x14ac:dyDescent="0.2">
      <c r="B56" s="124"/>
      <c r="C56" s="1213" t="s">
        <v>47</v>
      </c>
      <c r="D56" s="1213"/>
      <c r="E56" s="1214"/>
      <c r="F56" s="125">
        <v>9307</v>
      </c>
      <c r="G56" s="125">
        <v>9099</v>
      </c>
      <c r="H56" s="126">
        <v>6376</v>
      </c>
    </row>
    <row r="57" spans="2:8" ht="53.25" customHeight="1" x14ac:dyDescent="0.2">
      <c r="B57" s="124"/>
      <c r="C57" s="1215" t="s">
        <v>48</v>
      </c>
      <c r="D57" s="1215"/>
      <c r="E57" s="1216"/>
      <c r="F57" s="127">
        <v>24097</v>
      </c>
      <c r="G57" s="127">
        <v>22964</v>
      </c>
      <c r="H57" s="128">
        <v>22791</v>
      </c>
    </row>
    <row r="58" spans="2:8" ht="45.75" customHeight="1" x14ac:dyDescent="0.2">
      <c r="B58" s="129"/>
      <c r="C58" s="1203" t="s">
        <v>555</v>
      </c>
      <c r="D58" s="1204"/>
      <c r="E58" s="1205"/>
      <c r="F58" s="130">
        <v>12874</v>
      </c>
      <c r="G58" s="130">
        <v>11736</v>
      </c>
      <c r="H58" s="131">
        <v>11382</v>
      </c>
    </row>
    <row r="59" spans="2:8" ht="45.75" customHeight="1" x14ac:dyDescent="0.2">
      <c r="B59" s="129"/>
      <c r="C59" s="1203" t="s">
        <v>556</v>
      </c>
      <c r="D59" s="1204"/>
      <c r="E59" s="1205"/>
      <c r="F59" s="130">
        <v>4008</v>
      </c>
      <c r="G59" s="130">
        <v>3939</v>
      </c>
      <c r="H59" s="131">
        <v>3846</v>
      </c>
    </row>
    <row r="60" spans="2:8" ht="45.75" customHeight="1" x14ac:dyDescent="0.2">
      <c r="B60" s="129"/>
      <c r="C60" s="1203" t="s">
        <v>557</v>
      </c>
      <c r="D60" s="1204"/>
      <c r="E60" s="1205"/>
      <c r="F60" s="130">
        <v>997</v>
      </c>
      <c r="G60" s="130">
        <v>1265</v>
      </c>
      <c r="H60" s="131">
        <v>1569</v>
      </c>
    </row>
    <row r="61" spans="2:8" ht="45.75" customHeight="1" x14ac:dyDescent="0.2">
      <c r="B61" s="129"/>
      <c r="C61" s="1203" t="s">
        <v>559</v>
      </c>
      <c r="D61" s="1204"/>
      <c r="E61" s="1205"/>
      <c r="F61" s="130">
        <v>2113</v>
      </c>
      <c r="G61" s="130">
        <v>1830</v>
      </c>
      <c r="H61" s="131">
        <v>1544</v>
      </c>
    </row>
    <row r="62" spans="2:8" ht="45.75" customHeight="1" thickBot="1" x14ac:dyDescent="0.25">
      <c r="B62" s="132"/>
      <c r="C62" s="1206" t="s">
        <v>558</v>
      </c>
      <c r="D62" s="1207"/>
      <c r="E62" s="1208"/>
      <c r="F62" s="133">
        <v>1056</v>
      </c>
      <c r="G62" s="133">
        <v>1050</v>
      </c>
      <c r="H62" s="134">
        <v>1048</v>
      </c>
    </row>
    <row r="63" spans="2:8" ht="52.5" customHeight="1" thickBot="1" x14ac:dyDescent="0.25">
      <c r="B63" s="135"/>
      <c r="C63" s="1209" t="s">
        <v>49</v>
      </c>
      <c r="D63" s="1209"/>
      <c r="E63" s="1210"/>
      <c r="F63" s="136">
        <v>45482</v>
      </c>
      <c r="G63" s="136">
        <v>42828</v>
      </c>
      <c r="H63" s="137">
        <v>41951</v>
      </c>
    </row>
    <row r="64" spans="2:8" ht="13.2" x14ac:dyDescent="0.2"/>
  </sheetData>
  <sheetProtection algorithmName="SHA-512" hashValue="PpmuDawVkZ9Mt7AFDOJLgDMU19eklJk5Y0vlKqe2T1brW5x3bDbaRbPQGVsLH2anHMCgAzuLHo74yTS0cPeQgQ==" saltValue="conr+q3STo4qXiIv77rij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85" zoomScaleNormal="85" zoomScaleSheetLayoutView="55" workbookViewId="0">
      <selection activeCell="AE40" sqref="AE40"/>
    </sheetView>
  </sheetViews>
  <sheetFormatPr defaultColWidth="0" defaultRowHeight="13.5" customHeight="1" zeroHeight="1" x14ac:dyDescent="0.2"/>
  <cols>
    <col min="1" max="1" width="6.33203125" style="1219" customWidth="1"/>
    <col min="2" max="107" width="2.44140625" style="1219" customWidth="1"/>
    <col min="108" max="108" width="6.109375" style="1226" customWidth="1"/>
    <col min="109" max="109" width="5.88671875" style="1225" customWidth="1"/>
    <col min="110" max="16384" width="8.6640625" style="1219" hidden="1"/>
  </cols>
  <sheetData>
    <row r="1" spans="1:109" ht="42.75" customHeight="1" x14ac:dyDescent="0.2">
      <c r="A1" s="1217"/>
      <c r="B1" s="1218"/>
      <c r="DD1" s="1219"/>
      <c r="DE1" s="1219"/>
    </row>
    <row r="2" spans="1:109" ht="25.5" customHeight="1" x14ac:dyDescent="0.2">
      <c r="A2" s="1220"/>
      <c r="C2" s="1220"/>
      <c r="O2" s="1220"/>
      <c r="P2" s="1220"/>
      <c r="Q2" s="1220"/>
      <c r="R2" s="1220"/>
      <c r="S2" s="1220"/>
      <c r="T2" s="1220"/>
      <c r="U2" s="1220"/>
      <c r="V2" s="1220"/>
      <c r="W2" s="1220"/>
      <c r="X2" s="1220"/>
      <c r="Y2" s="1220"/>
      <c r="Z2" s="1220"/>
      <c r="AA2" s="1220"/>
      <c r="AB2" s="1220"/>
      <c r="AC2" s="1220"/>
      <c r="AD2" s="1220"/>
      <c r="AE2" s="1220"/>
      <c r="AF2" s="1220"/>
      <c r="AG2" s="1220"/>
      <c r="AH2" s="1220"/>
      <c r="AI2" s="1220"/>
      <c r="AU2" s="1220"/>
      <c r="BG2" s="1220"/>
      <c r="BS2" s="1220"/>
      <c r="CE2" s="1220"/>
      <c r="CQ2" s="1220"/>
      <c r="DD2" s="1219"/>
      <c r="DE2" s="1219"/>
    </row>
    <row r="3" spans="1:109" ht="25.5" customHeight="1" x14ac:dyDescent="0.2">
      <c r="A3" s="1220"/>
      <c r="C3" s="1220"/>
      <c r="O3" s="1220"/>
      <c r="P3" s="1220"/>
      <c r="Q3" s="1220"/>
      <c r="R3" s="1220"/>
      <c r="S3" s="1220"/>
      <c r="T3" s="1220"/>
      <c r="U3" s="1220"/>
      <c r="V3" s="1220"/>
      <c r="W3" s="1220"/>
      <c r="X3" s="1220"/>
      <c r="Y3" s="1220"/>
      <c r="Z3" s="1220"/>
      <c r="AA3" s="1220"/>
      <c r="AB3" s="1220"/>
      <c r="AC3" s="1220"/>
      <c r="AD3" s="1220"/>
      <c r="AE3" s="1220"/>
      <c r="AF3" s="1220"/>
      <c r="AG3" s="1220"/>
      <c r="AH3" s="1220"/>
      <c r="AI3" s="1220"/>
      <c r="AU3" s="1220"/>
      <c r="BG3" s="1220"/>
      <c r="BS3" s="1220"/>
      <c r="CE3" s="1220"/>
      <c r="CQ3" s="1220"/>
      <c r="DD3" s="1219"/>
      <c r="DE3" s="1219"/>
    </row>
    <row r="4" spans="1:109" s="259" customFormat="1" ht="13.2" x14ac:dyDescent="0.2">
      <c r="A4" s="1220"/>
      <c r="B4" s="1220"/>
      <c r="C4" s="1220"/>
      <c r="D4" s="1220"/>
      <c r="E4" s="1220"/>
      <c r="F4" s="1220"/>
      <c r="G4" s="1220"/>
      <c r="H4" s="1220"/>
      <c r="I4" s="1220"/>
      <c r="J4" s="1220"/>
      <c r="K4" s="1220"/>
      <c r="L4" s="1220"/>
      <c r="M4" s="1220"/>
      <c r="N4" s="1220"/>
      <c r="O4" s="1220"/>
      <c r="P4" s="1220"/>
      <c r="Q4" s="1220"/>
      <c r="R4" s="1220"/>
      <c r="S4" s="1220"/>
      <c r="T4" s="1220"/>
      <c r="U4" s="1220"/>
      <c r="V4" s="1220"/>
      <c r="W4" s="1220"/>
      <c r="X4" s="1220"/>
      <c r="Y4" s="1220"/>
      <c r="Z4" s="1220"/>
      <c r="AA4" s="1220"/>
      <c r="AB4" s="1220"/>
      <c r="AC4" s="1220"/>
      <c r="AD4" s="1220"/>
      <c r="AE4" s="1220"/>
      <c r="AF4" s="1220"/>
      <c r="AG4" s="1220"/>
      <c r="AH4" s="1220"/>
      <c r="AI4" s="1220"/>
      <c r="AJ4" s="1220"/>
      <c r="AK4" s="1220"/>
      <c r="AL4" s="1220"/>
      <c r="AM4" s="1220"/>
      <c r="AN4" s="1220"/>
      <c r="AO4" s="1220"/>
      <c r="AP4" s="1220"/>
      <c r="AQ4" s="1220"/>
      <c r="AR4" s="1220"/>
      <c r="AS4" s="1220"/>
      <c r="AT4" s="1220"/>
      <c r="AU4" s="1220"/>
      <c r="AV4" s="1220"/>
      <c r="AW4" s="1220"/>
      <c r="AX4" s="1220"/>
      <c r="AY4" s="1220"/>
      <c r="AZ4" s="1220"/>
      <c r="BA4" s="1220"/>
      <c r="BB4" s="1220"/>
      <c r="BC4" s="1220"/>
      <c r="BD4" s="1220"/>
      <c r="BE4" s="1220"/>
      <c r="BF4" s="1220"/>
      <c r="BG4" s="1220"/>
      <c r="BH4" s="1220"/>
      <c r="BI4" s="1220"/>
      <c r="BJ4" s="1220"/>
      <c r="BK4" s="1220"/>
      <c r="BL4" s="1220"/>
      <c r="BM4" s="1220"/>
      <c r="BN4" s="1220"/>
      <c r="BO4" s="1220"/>
      <c r="BP4" s="1220"/>
      <c r="BQ4" s="1220"/>
      <c r="BR4" s="1220"/>
      <c r="BS4" s="1220"/>
      <c r="BT4" s="1220"/>
      <c r="BU4" s="1220"/>
      <c r="BV4" s="1220"/>
      <c r="BW4" s="1220"/>
      <c r="BX4" s="1220"/>
      <c r="BY4" s="1220"/>
      <c r="BZ4" s="1220"/>
      <c r="CA4" s="1220"/>
      <c r="CB4" s="1220"/>
      <c r="CC4" s="1220"/>
      <c r="CD4" s="1220"/>
      <c r="CE4" s="1220"/>
      <c r="CF4" s="1220"/>
      <c r="CG4" s="1220"/>
      <c r="CH4" s="1220"/>
      <c r="CI4" s="1220"/>
      <c r="CJ4" s="1220"/>
      <c r="CK4" s="1220"/>
      <c r="CL4" s="1220"/>
      <c r="CM4" s="1220"/>
      <c r="CN4" s="1220"/>
      <c r="CO4" s="1220"/>
      <c r="CP4" s="1220"/>
      <c r="CQ4" s="1220"/>
      <c r="CR4" s="1220"/>
      <c r="CS4" s="1220"/>
      <c r="CT4" s="1220"/>
      <c r="CU4" s="1220"/>
      <c r="CV4" s="1220"/>
      <c r="CW4" s="1220"/>
      <c r="CX4" s="1220"/>
      <c r="CY4" s="1220"/>
      <c r="CZ4" s="1220"/>
      <c r="DA4" s="1220"/>
      <c r="DB4" s="1220"/>
      <c r="DC4" s="1220"/>
      <c r="DD4" s="1220"/>
      <c r="DE4" s="1220"/>
    </row>
    <row r="5" spans="1:109" s="259" customFormat="1" ht="13.2" x14ac:dyDescent="0.2">
      <c r="A5" s="1220"/>
      <c r="B5" s="1220"/>
      <c r="C5" s="1220"/>
      <c r="D5" s="1220"/>
      <c r="E5" s="1220"/>
      <c r="F5" s="1220"/>
      <c r="G5" s="1220"/>
      <c r="H5" s="1220"/>
      <c r="I5" s="1220"/>
      <c r="J5" s="1220"/>
      <c r="K5" s="1220"/>
      <c r="L5" s="1220"/>
      <c r="M5" s="1220"/>
      <c r="N5" s="1220"/>
      <c r="O5" s="1220"/>
      <c r="P5" s="1220"/>
      <c r="Q5" s="1220"/>
      <c r="R5" s="1220"/>
      <c r="S5" s="1220"/>
      <c r="T5" s="1220"/>
      <c r="U5" s="1220"/>
      <c r="V5" s="1220"/>
      <c r="W5" s="1220"/>
      <c r="X5" s="1220"/>
      <c r="Y5" s="1220"/>
      <c r="Z5" s="1220"/>
      <c r="AA5" s="1220"/>
      <c r="AB5" s="1220"/>
      <c r="AC5" s="1220"/>
      <c r="AD5" s="1220"/>
      <c r="AE5" s="1220"/>
      <c r="AF5" s="1220"/>
      <c r="AG5" s="1220"/>
      <c r="AH5" s="1220"/>
      <c r="AI5" s="1220"/>
      <c r="AJ5" s="1220"/>
      <c r="AK5" s="1220"/>
      <c r="AL5" s="1220"/>
      <c r="AM5" s="1220"/>
      <c r="AN5" s="1220"/>
      <c r="AO5" s="1220"/>
      <c r="AP5" s="1220"/>
      <c r="AQ5" s="1220"/>
      <c r="AR5" s="1220"/>
      <c r="AS5" s="1220"/>
      <c r="AT5" s="1220"/>
      <c r="AU5" s="1220"/>
      <c r="AV5" s="1220"/>
      <c r="AW5" s="1220"/>
      <c r="AX5" s="1220"/>
      <c r="AY5" s="1220"/>
      <c r="AZ5" s="1220"/>
      <c r="BA5" s="1220"/>
      <c r="BB5" s="1220"/>
      <c r="BC5" s="1220"/>
      <c r="BD5" s="1220"/>
      <c r="BE5" s="1220"/>
      <c r="BF5" s="1220"/>
      <c r="BG5" s="1220"/>
      <c r="BH5" s="1220"/>
      <c r="BI5" s="1220"/>
      <c r="BJ5" s="1220"/>
      <c r="BK5" s="1220"/>
      <c r="BL5" s="1220"/>
      <c r="BM5" s="1220"/>
      <c r="BN5" s="1220"/>
      <c r="BO5" s="1220"/>
      <c r="BP5" s="1220"/>
      <c r="BQ5" s="1220"/>
      <c r="BR5" s="1220"/>
      <c r="BS5" s="1220"/>
      <c r="BT5" s="1220"/>
      <c r="BU5" s="1220"/>
      <c r="BV5" s="1220"/>
      <c r="BW5" s="1220"/>
      <c r="BX5" s="1220"/>
      <c r="BY5" s="1220"/>
      <c r="BZ5" s="1220"/>
      <c r="CA5" s="1220"/>
      <c r="CB5" s="1220"/>
      <c r="CC5" s="1220"/>
      <c r="CD5" s="1220"/>
      <c r="CE5" s="1220"/>
      <c r="CF5" s="1220"/>
      <c r="CG5" s="1220"/>
      <c r="CH5" s="1220"/>
      <c r="CI5" s="1220"/>
      <c r="CJ5" s="1220"/>
      <c r="CK5" s="1220"/>
      <c r="CL5" s="1220"/>
      <c r="CM5" s="1220"/>
      <c r="CN5" s="1220"/>
      <c r="CO5" s="1220"/>
      <c r="CP5" s="1220"/>
      <c r="CQ5" s="1220"/>
      <c r="CR5" s="1220"/>
      <c r="CS5" s="1220"/>
      <c r="CT5" s="1220"/>
      <c r="CU5" s="1220"/>
      <c r="CV5" s="1220"/>
      <c r="CW5" s="1220"/>
      <c r="CX5" s="1220"/>
      <c r="CY5" s="1220"/>
      <c r="CZ5" s="1220"/>
      <c r="DA5" s="1220"/>
      <c r="DB5" s="1220"/>
      <c r="DC5" s="1220"/>
      <c r="DD5" s="1220"/>
      <c r="DE5" s="1220"/>
    </row>
    <row r="6" spans="1:109" s="259" customFormat="1" ht="13.2" x14ac:dyDescent="0.2">
      <c r="A6" s="1220"/>
      <c r="B6" s="1220"/>
      <c r="C6" s="1220"/>
      <c r="D6" s="1220"/>
      <c r="E6" s="1220"/>
      <c r="F6" s="1220"/>
      <c r="G6" s="1220"/>
      <c r="H6" s="1220"/>
      <c r="I6" s="1220"/>
      <c r="J6" s="1220"/>
      <c r="K6" s="1220"/>
      <c r="L6" s="1220"/>
      <c r="M6" s="1220"/>
      <c r="N6" s="1220"/>
      <c r="O6" s="1220"/>
      <c r="P6" s="1220"/>
      <c r="Q6" s="1220"/>
      <c r="R6" s="1220"/>
      <c r="S6" s="1220"/>
      <c r="T6" s="1220"/>
      <c r="U6" s="1220"/>
      <c r="V6" s="1220"/>
      <c r="W6" s="1220"/>
      <c r="X6" s="1220"/>
      <c r="Y6" s="1220"/>
      <c r="Z6" s="1220"/>
      <c r="AA6" s="1220"/>
      <c r="AB6" s="1220"/>
      <c r="AC6" s="1220"/>
      <c r="AD6" s="1220"/>
      <c r="AE6" s="1220"/>
      <c r="AF6" s="1220"/>
      <c r="AG6" s="1220"/>
      <c r="AH6" s="1220"/>
      <c r="AI6" s="1220"/>
      <c r="AJ6" s="1220"/>
      <c r="AK6" s="1220"/>
      <c r="AL6" s="1220"/>
      <c r="AM6" s="1220"/>
      <c r="AN6" s="1220"/>
      <c r="AO6" s="1220"/>
      <c r="AP6" s="1220"/>
      <c r="AQ6" s="1220"/>
      <c r="AR6" s="1220"/>
      <c r="AS6" s="1220"/>
      <c r="AT6" s="1220"/>
      <c r="AU6" s="1220"/>
      <c r="AV6" s="1220"/>
      <c r="AW6" s="1220"/>
      <c r="AX6" s="1220"/>
      <c r="AY6" s="1220"/>
      <c r="AZ6" s="1220"/>
      <c r="BA6" s="1220"/>
      <c r="BB6" s="1220"/>
      <c r="BC6" s="1220"/>
      <c r="BD6" s="1220"/>
      <c r="BE6" s="1220"/>
      <c r="BF6" s="1220"/>
      <c r="BG6" s="1220"/>
      <c r="BH6" s="1220"/>
      <c r="BI6" s="1220"/>
      <c r="BJ6" s="1220"/>
      <c r="BK6" s="1220"/>
      <c r="BL6" s="1220"/>
      <c r="BM6" s="1220"/>
      <c r="BN6" s="1220"/>
      <c r="BO6" s="1220"/>
      <c r="BP6" s="1220"/>
      <c r="BQ6" s="1220"/>
      <c r="BR6" s="1220"/>
      <c r="BS6" s="1220"/>
      <c r="BT6" s="1220"/>
      <c r="BU6" s="1220"/>
      <c r="BV6" s="1220"/>
      <c r="BW6" s="1220"/>
      <c r="BX6" s="1220"/>
      <c r="BY6" s="1220"/>
      <c r="BZ6" s="1220"/>
      <c r="CA6" s="1220"/>
      <c r="CB6" s="1220"/>
      <c r="CC6" s="1220"/>
      <c r="CD6" s="1220"/>
      <c r="CE6" s="1220"/>
      <c r="CF6" s="1220"/>
      <c r="CG6" s="1220"/>
      <c r="CH6" s="1220"/>
      <c r="CI6" s="1220"/>
      <c r="CJ6" s="1220"/>
      <c r="CK6" s="1220"/>
      <c r="CL6" s="1220"/>
      <c r="CM6" s="1220"/>
      <c r="CN6" s="1220"/>
      <c r="CO6" s="1220"/>
      <c r="CP6" s="1220"/>
      <c r="CQ6" s="1220"/>
      <c r="CR6" s="1220"/>
      <c r="CS6" s="1220"/>
      <c r="CT6" s="1220"/>
      <c r="CU6" s="1220"/>
      <c r="CV6" s="1220"/>
      <c r="CW6" s="1220"/>
      <c r="CX6" s="1220"/>
      <c r="CY6" s="1220"/>
      <c r="CZ6" s="1220"/>
      <c r="DA6" s="1220"/>
      <c r="DB6" s="1220"/>
      <c r="DC6" s="1220"/>
      <c r="DD6" s="1220"/>
      <c r="DE6" s="1220"/>
    </row>
    <row r="7" spans="1:109" s="259" customFormat="1" ht="13.2" x14ac:dyDescent="0.2">
      <c r="A7" s="1220"/>
      <c r="B7" s="1220"/>
      <c r="C7" s="1220"/>
      <c r="D7" s="1220"/>
      <c r="E7" s="1220"/>
      <c r="F7" s="1220"/>
      <c r="G7" s="1220"/>
      <c r="H7" s="1220"/>
      <c r="I7" s="1220"/>
      <c r="J7" s="1220"/>
      <c r="K7" s="1220"/>
      <c r="L7" s="1220"/>
      <c r="M7" s="1220"/>
      <c r="N7" s="1220"/>
      <c r="O7" s="1220"/>
      <c r="P7" s="1220"/>
      <c r="Q7" s="1220"/>
      <c r="R7" s="1220"/>
      <c r="S7" s="1220"/>
      <c r="T7" s="1220"/>
      <c r="U7" s="1220"/>
      <c r="V7" s="1220"/>
      <c r="W7" s="1220"/>
      <c r="X7" s="1220"/>
      <c r="Y7" s="1220"/>
      <c r="Z7" s="1220"/>
      <c r="AA7" s="1220"/>
      <c r="AB7" s="1220"/>
      <c r="AC7" s="1220"/>
      <c r="AD7" s="1220"/>
      <c r="AE7" s="1220"/>
      <c r="AF7" s="1220"/>
      <c r="AG7" s="1220"/>
      <c r="AH7" s="1220"/>
      <c r="AI7" s="1220"/>
      <c r="AJ7" s="1220"/>
      <c r="AK7" s="1220"/>
      <c r="AL7" s="1220"/>
      <c r="AM7" s="1220"/>
      <c r="AN7" s="1220"/>
      <c r="AO7" s="1220"/>
      <c r="AP7" s="1220"/>
      <c r="AQ7" s="1220"/>
      <c r="AR7" s="1220"/>
      <c r="AS7" s="1220"/>
      <c r="AT7" s="1220"/>
      <c r="AU7" s="1220"/>
      <c r="AV7" s="1220"/>
      <c r="AW7" s="1220"/>
      <c r="AX7" s="1220"/>
      <c r="AY7" s="1220"/>
      <c r="AZ7" s="1220"/>
      <c r="BA7" s="1220"/>
      <c r="BB7" s="1220"/>
      <c r="BC7" s="1220"/>
      <c r="BD7" s="1220"/>
      <c r="BE7" s="1220"/>
      <c r="BF7" s="1220"/>
      <c r="BG7" s="1220"/>
      <c r="BH7" s="1220"/>
      <c r="BI7" s="1220"/>
      <c r="BJ7" s="1220"/>
      <c r="BK7" s="1220"/>
      <c r="BL7" s="1220"/>
      <c r="BM7" s="1220"/>
      <c r="BN7" s="1220"/>
      <c r="BO7" s="1220"/>
      <c r="BP7" s="1220"/>
      <c r="BQ7" s="1220"/>
      <c r="BR7" s="1220"/>
      <c r="BS7" s="1220"/>
      <c r="BT7" s="1220"/>
      <c r="BU7" s="1220"/>
      <c r="BV7" s="1220"/>
      <c r="BW7" s="1220"/>
      <c r="BX7" s="1220"/>
      <c r="BY7" s="1220"/>
      <c r="BZ7" s="1220"/>
      <c r="CA7" s="1220"/>
      <c r="CB7" s="1220"/>
      <c r="CC7" s="1220"/>
      <c r="CD7" s="1220"/>
      <c r="CE7" s="1220"/>
      <c r="CF7" s="1220"/>
      <c r="CG7" s="1220"/>
      <c r="CH7" s="1220"/>
      <c r="CI7" s="1220"/>
      <c r="CJ7" s="1220"/>
      <c r="CK7" s="1220"/>
      <c r="CL7" s="1220"/>
      <c r="CM7" s="1220"/>
      <c r="CN7" s="1220"/>
      <c r="CO7" s="1220"/>
      <c r="CP7" s="1220"/>
      <c r="CQ7" s="1220"/>
      <c r="CR7" s="1220"/>
      <c r="CS7" s="1220"/>
      <c r="CT7" s="1220"/>
      <c r="CU7" s="1220"/>
      <c r="CV7" s="1220"/>
      <c r="CW7" s="1220"/>
      <c r="CX7" s="1220"/>
      <c r="CY7" s="1220"/>
      <c r="CZ7" s="1220"/>
      <c r="DA7" s="1220"/>
      <c r="DB7" s="1220"/>
      <c r="DC7" s="1220"/>
      <c r="DD7" s="1220"/>
      <c r="DE7" s="1220"/>
    </row>
    <row r="8" spans="1:109" s="259" customFormat="1" ht="13.2" x14ac:dyDescent="0.2">
      <c r="A8" s="1220"/>
      <c r="B8" s="1220"/>
      <c r="C8" s="1220"/>
      <c r="D8" s="1220"/>
      <c r="E8" s="1220"/>
      <c r="F8" s="1220"/>
      <c r="G8" s="1220"/>
      <c r="H8" s="1220"/>
      <c r="I8" s="1220"/>
      <c r="J8" s="1220"/>
      <c r="K8" s="1220"/>
      <c r="L8" s="1220"/>
      <c r="M8" s="1220"/>
      <c r="N8" s="1220"/>
      <c r="O8" s="1220"/>
      <c r="P8" s="1220"/>
      <c r="Q8" s="1220"/>
      <c r="R8" s="1220"/>
      <c r="S8" s="1220"/>
      <c r="T8" s="1220"/>
      <c r="U8" s="1220"/>
      <c r="V8" s="1220"/>
      <c r="W8" s="1220"/>
      <c r="X8" s="1220"/>
      <c r="Y8" s="1220"/>
      <c r="Z8" s="1220"/>
      <c r="AA8" s="1220"/>
      <c r="AB8" s="1220"/>
      <c r="AC8" s="1220"/>
      <c r="AD8" s="1220"/>
      <c r="AE8" s="1220"/>
      <c r="AF8" s="1220"/>
      <c r="AG8" s="1220"/>
      <c r="AH8" s="1220"/>
      <c r="AI8" s="1220"/>
      <c r="AJ8" s="1220"/>
      <c r="AK8" s="1220"/>
      <c r="AL8" s="1220"/>
      <c r="AM8" s="1220"/>
      <c r="AN8" s="1220"/>
      <c r="AO8" s="1220"/>
      <c r="AP8" s="1220"/>
      <c r="AQ8" s="1220"/>
      <c r="AR8" s="1220"/>
      <c r="AS8" s="1220"/>
      <c r="AT8" s="1220"/>
      <c r="AU8" s="1220"/>
      <c r="AV8" s="1220"/>
      <c r="AW8" s="1220"/>
      <c r="AX8" s="1220"/>
      <c r="AY8" s="1220"/>
      <c r="AZ8" s="1220"/>
      <c r="BA8" s="1220"/>
      <c r="BB8" s="1220"/>
      <c r="BC8" s="1220"/>
      <c r="BD8" s="1220"/>
      <c r="BE8" s="1220"/>
      <c r="BF8" s="1220"/>
      <c r="BG8" s="1220"/>
      <c r="BH8" s="1220"/>
      <c r="BI8" s="1220"/>
      <c r="BJ8" s="1220"/>
      <c r="BK8" s="1220"/>
      <c r="BL8" s="1220"/>
      <c r="BM8" s="1220"/>
      <c r="BN8" s="1220"/>
      <c r="BO8" s="1220"/>
      <c r="BP8" s="1220"/>
      <c r="BQ8" s="1220"/>
      <c r="BR8" s="1220"/>
      <c r="BS8" s="1220"/>
      <c r="BT8" s="1220"/>
      <c r="BU8" s="1220"/>
      <c r="BV8" s="1220"/>
      <c r="BW8" s="1220"/>
      <c r="BX8" s="1220"/>
      <c r="BY8" s="1220"/>
      <c r="BZ8" s="1220"/>
      <c r="CA8" s="1220"/>
      <c r="CB8" s="1220"/>
      <c r="CC8" s="1220"/>
      <c r="CD8" s="1220"/>
      <c r="CE8" s="1220"/>
      <c r="CF8" s="1220"/>
      <c r="CG8" s="1220"/>
      <c r="CH8" s="1220"/>
      <c r="CI8" s="1220"/>
      <c r="CJ8" s="1220"/>
      <c r="CK8" s="1220"/>
      <c r="CL8" s="1220"/>
      <c r="CM8" s="1220"/>
      <c r="CN8" s="1220"/>
      <c r="CO8" s="1220"/>
      <c r="CP8" s="1220"/>
      <c r="CQ8" s="1220"/>
      <c r="CR8" s="1220"/>
      <c r="CS8" s="1220"/>
      <c r="CT8" s="1220"/>
      <c r="CU8" s="1220"/>
      <c r="CV8" s="1220"/>
      <c r="CW8" s="1220"/>
      <c r="CX8" s="1220"/>
      <c r="CY8" s="1220"/>
      <c r="CZ8" s="1220"/>
      <c r="DA8" s="1220"/>
      <c r="DB8" s="1220"/>
      <c r="DC8" s="1220"/>
      <c r="DD8" s="1220"/>
      <c r="DE8" s="1220"/>
    </row>
    <row r="9" spans="1:109" s="259" customFormat="1" ht="13.2" x14ac:dyDescent="0.2">
      <c r="A9" s="1220"/>
      <c r="B9" s="1220"/>
      <c r="C9" s="1220"/>
      <c r="D9" s="1220"/>
      <c r="E9" s="1220"/>
      <c r="F9" s="1220"/>
      <c r="G9" s="1220"/>
      <c r="H9" s="1220"/>
      <c r="I9" s="1220"/>
      <c r="J9" s="1220"/>
      <c r="K9" s="1220"/>
      <c r="L9" s="1220"/>
      <c r="M9" s="1220"/>
      <c r="N9" s="1220"/>
      <c r="O9" s="1220"/>
      <c r="P9" s="1220"/>
      <c r="Q9" s="1220"/>
      <c r="R9" s="1220"/>
      <c r="S9" s="1220"/>
      <c r="T9" s="1220"/>
      <c r="U9" s="1220"/>
      <c r="V9" s="1220"/>
      <c r="W9" s="1220"/>
      <c r="X9" s="1220"/>
      <c r="Y9" s="1220"/>
      <c r="Z9" s="1220"/>
      <c r="AA9" s="1220"/>
      <c r="AB9" s="1220"/>
      <c r="AC9" s="1220"/>
      <c r="AD9" s="1220"/>
      <c r="AE9" s="1220"/>
      <c r="AF9" s="1220"/>
      <c r="AG9" s="1220"/>
      <c r="AH9" s="1220"/>
      <c r="AI9" s="1220"/>
      <c r="AJ9" s="1220"/>
      <c r="AK9" s="1220"/>
      <c r="AL9" s="1220"/>
      <c r="AM9" s="1220"/>
      <c r="AN9" s="1220"/>
      <c r="AO9" s="1220"/>
      <c r="AP9" s="1220"/>
      <c r="AQ9" s="1220"/>
      <c r="AR9" s="1220"/>
      <c r="AS9" s="1220"/>
      <c r="AT9" s="1220"/>
      <c r="AU9" s="1220"/>
      <c r="AV9" s="1220"/>
      <c r="AW9" s="1220"/>
      <c r="AX9" s="1220"/>
      <c r="AY9" s="1220"/>
      <c r="AZ9" s="1220"/>
      <c r="BA9" s="1220"/>
      <c r="BB9" s="1220"/>
      <c r="BC9" s="1220"/>
      <c r="BD9" s="1220"/>
      <c r="BE9" s="1220"/>
      <c r="BF9" s="1220"/>
      <c r="BG9" s="1220"/>
      <c r="BH9" s="1220"/>
      <c r="BI9" s="1220"/>
      <c r="BJ9" s="1220"/>
      <c r="BK9" s="1220"/>
      <c r="BL9" s="1220"/>
      <c r="BM9" s="1220"/>
      <c r="BN9" s="1220"/>
      <c r="BO9" s="1220"/>
      <c r="BP9" s="1220"/>
      <c r="BQ9" s="1220"/>
      <c r="BR9" s="1220"/>
      <c r="BS9" s="1220"/>
      <c r="BT9" s="1220"/>
      <c r="BU9" s="1220"/>
      <c r="BV9" s="1220"/>
      <c r="BW9" s="1220"/>
      <c r="BX9" s="1220"/>
      <c r="BY9" s="1220"/>
      <c r="BZ9" s="1220"/>
      <c r="CA9" s="1220"/>
      <c r="CB9" s="1220"/>
      <c r="CC9" s="1220"/>
      <c r="CD9" s="1220"/>
      <c r="CE9" s="1220"/>
      <c r="CF9" s="1220"/>
      <c r="CG9" s="1220"/>
      <c r="CH9" s="1220"/>
      <c r="CI9" s="1220"/>
      <c r="CJ9" s="1220"/>
      <c r="CK9" s="1220"/>
      <c r="CL9" s="1220"/>
      <c r="CM9" s="1220"/>
      <c r="CN9" s="1220"/>
      <c r="CO9" s="1220"/>
      <c r="CP9" s="1220"/>
      <c r="CQ9" s="1220"/>
      <c r="CR9" s="1220"/>
      <c r="CS9" s="1220"/>
      <c r="CT9" s="1220"/>
      <c r="CU9" s="1220"/>
      <c r="CV9" s="1220"/>
      <c r="CW9" s="1220"/>
      <c r="CX9" s="1220"/>
      <c r="CY9" s="1220"/>
      <c r="CZ9" s="1220"/>
      <c r="DA9" s="1220"/>
      <c r="DB9" s="1220"/>
      <c r="DC9" s="1220"/>
      <c r="DD9" s="1220"/>
      <c r="DE9" s="1220"/>
    </row>
    <row r="10" spans="1:109" s="259" customFormat="1" ht="13.2" x14ac:dyDescent="0.2">
      <c r="A10" s="1220"/>
      <c r="B10" s="1220"/>
      <c r="C10" s="1220"/>
      <c r="D10" s="1220"/>
      <c r="E10" s="1220"/>
      <c r="F10" s="1220"/>
      <c r="G10" s="1220"/>
      <c r="H10" s="1220"/>
      <c r="I10" s="1220"/>
      <c r="J10" s="1220"/>
      <c r="K10" s="1220"/>
      <c r="L10" s="1220"/>
      <c r="M10" s="1220"/>
      <c r="N10" s="1220"/>
      <c r="O10" s="1220"/>
      <c r="P10" s="1220"/>
      <c r="Q10" s="1220"/>
      <c r="R10" s="1220"/>
      <c r="S10" s="1220"/>
      <c r="T10" s="1220"/>
      <c r="U10" s="1220"/>
      <c r="V10" s="1220"/>
      <c r="W10" s="1220"/>
      <c r="X10" s="1220"/>
      <c r="Y10" s="1220"/>
      <c r="Z10" s="1220"/>
      <c r="AA10" s="1220"/>
      <c r="AB10" s="1220"/>
      <c r="AC10" s="1220"/>
      <c r="AD10" s="1220"/>
      <c r="AE10" s="1220"/>
      <c r="AF10" s="1220"/>
      <c r="AG10" s="1220"/>
      <c r="AH10" s="1220"/>
      <c r="AI10" s="1220"/>
      <c r="AJ10" s="1220"/>
      <c r="AK10" s="1220"/>
      <c r="AL10" s="1220"/>
      <c r="AM10" s="1220"/>
      <c r="AN10" s="1220"/>
      <c r="AO10" s="1220"/>
      <c r="AP10" s="1220"/>
      <c r="AQ10" s="1220"/>
      <c r="AR10" s="1220"/>
      <c r="AS10" s="1220"/>
      <c r="AT10" s="1220"/>
      <c r="AU10" s="1220"/>
      <c r="AV10" s="1220"/>
      <c r="AW10" s="1220"/>
      <c r="AX10" s="1220"/>
      <c r="AY10" s="1220"/>
      <c r="AZ10" s="1220"/>
      <c r="BA10" s="1220"/>
      <c r="BB10" s="1220"/>
      <c r="BC10" s="1220"/>
      <c r="BD10" s="1220"/>
      <c r="BE10" s="1220"/>
      <c r="BF10" s="1220"/>
      <c r="BG10" s="1220"/>
      <c r="BH10" s="1220"/>
      <c r="BI10" s="1220"/>
      <c r="BJ10" s="1220"/>
      <c r="BK10" s="1220"/>
      <c r="BL10" s="1220"/>
      <c r="BM10" s="1220"/>
      <c r="BN10" s="1220"/>
      <c r="BO10" s="1220"/>
      <c r="BP10" s="1220"/>
      <c r="BQ10" s="1220"/>
      <c r="BR10" s="1220"/>
      <c r="BS10" s="1220"/>
      <c r="BT10" s="1220"/>
      <c r="BU10" s="1220"/>
      <c r="BV10" s="1220"/>
      <c r="BW10" s="1220"/>
      <c r="BX10" s="1220"/>
      <c r="BY10" s="1220"/>
      <c r="BZ10" s="1220"/>
      <c r="CA10" s="1220"/>
      <c r="CB10" s="1220"/>
      <c r="CC10" s="1220"/>
      <c r="CD10" s="1220"/>
      <c r="CE10" s="1220"/>
      <c r="CF10" s="1220"/>
      <c r="CG10" s="1220"/>
      <c r="CH10" s="1220"/>
      <c r="CI10" s="1220"/>
      <c r="CJ10" s="1220"/>
      <c r="CK10" s="1220"/>
      <c r="CL10" s="1220"/>
      <c r="CM10" s="1220"/>
      <c r="CN10" s="1220"/>
      <c r="CO10" s="1220"/>
      <c r="CP10" s="1220"/>
      <c r="CQ10" s="1220"/>
      <c r="CR10" s="1220"/>
      <c r="CS10" s="1220"/>
      <c r="CT10" s="1220"/>
      <c r="CU10" s="1220"/>
      <c r="CV10" s="1220"/>
      <c r="CW10" s="1220"/>
      <c r="CX10" s="1220"/>
      <c r="CY10" s="1220"/>
      <c r="CZ10" s="1220"/>
      <c r="DA10" s="1220"/>
      <c r="DB10" s="1220"/>
      <c r="DC10" s="1220"/>
      <c r="DD10" s="1220"/>
      <c r="DE10" s="1220"/>
    </row>
    <row r="11" spans="1:109" s="259" customFormat="1" ht="13.2" x14ac:dyDescent="0.2">
      <c r="A11" s="1220"/>
      <c r="B11" s="1220"/>
      <c r="C11" s="1220"/>
      <c r="D11" s="1220"/>
      <c r="E11" s="1220"/>
      <c r="F11" s="1220"/>
      <c r="G11" s="1220"/>
      <c r="H11" s="1220"/>
      <c r="I11" s="1220"/>
      <c r="J11" s="1220"/>
      <c r="K11" s="1220"/>
      <c r="L11" s="1220"/>
      <c r="M11" s="1220"/>
      <c r="N11" s="1220"/>
      <c r="O11" s="1220"/>
      <c r="P11" s="1220"/>
      <c r="Q11" s="1220"/>
      <c r="R11" s="1220"/>
      <c r="S11" s="1220"/>
      <c r="T11" s="1220"/>
      <c r="U11" s="1220"/>
      <c r="V11" s="1220"/>
      <c r="W11" s="1220"/>
      <c r="X11" s="1220"/>
      <c r="Y11" s="1220"/>
      <c r="Z11" s="1220"/>
      <c r="AA11" s="1220"/>
      <c r="AB11" s="1220"/>
      <c r="AC11" s="1220"/>
      <c r="AD11" s="1220"/>
      <c r="AE11" s="1220"/>
      <c r="AF11" s="1220"/>
      <c r="AG11" s="1220"/>
      <c r="AH11" s="1220"/>
      <c r="AI11" s="1220"/>
      <c r="AJ11" s="1220"/>
      <c r="AK11" s="1220"/>
      <c r="AL11" s="1220"/>
      <c r="AM11" s="1220"/>
      <c r="AN11" s="1220"/>
      <c r="AO11" s="1220"/>
      <c r="AP11" s="1220"/>
      <c r="AQ11" s="1220"/>
      <c r="AR11" s="1220"/>
      <c r="AS11" s="1220"/>
      <c r="AT11" s="1220"/>
      <c r="AU11" s="1220"/>
      <c r="AV11" s="1220"/>
      <c r="AW11" s="1220"/>
      <c r="AX11" s="1220"/>
      <c r="AY11" s="1220"/>
      <c r="AZ11" s="1220"/>
      <c r="BA11" s="1220"/>
      <c r="BB11" s="1220"/>
      <c r="BC11" s="1220"/>
      <c r="BD11" s="1220"/>
      <c r="BE11" s="1220"/>
      <c r="BF11" s="1220"/>
      <c r="BG11" s="1220"/>
      <c r="BH11" s="1220"/>
      <c r="BI11" s="1220"/>
      <c r="BJ11" s="1220"/>
      <c r="BK11" s="1220"/>
      <c r="BL11" s="1220"/>
      <c r="BM11" s="1220"/>
      <c r="BN11" s="1220"/>
      <c r="BO11" s="1220"/>
      <c r="BP11" s="1220"/>
      <c r="BQ11" s="1220"/>
      <c r="BR11" s="1220"/>
      <c r="BS11" s="1220"/>
      <c r="BT11" s="1220"/>
      <c r="BU11" s="1220"/>
      <c r="BV11" s="1220"/>
      <c r="BW11" s="1220"/>
      <c r="BX11" s="1220"/>
      <c r="BY11" s="1220"/>
      <c r="BZ11" s="1220"/>
      <c r="CA11" s="1220"/>
      <c r="CB11" s="1220"/>
      <c r="CC11" s="1220"/>
      <c r="CD11" s="1220"/>
      <c r="CE11" s="1220"/>
      <c r="CF11" s="1220"/>
      <c r="CG11" s="1220"/>
      <c r="CH11" s="1220"/>
      <c r="CI11" s="1220"/>
      <c r="CJ11" s="1220"/>
      <c r="CK11" s="1220"/>
      <c r="CL11" s="1220"/>
      <c r="CM11" s="1220"/>
      <c r="CN11" s="1220"/>
      <c r="CO11" s="1220"/>
      <c r="CP11" s="1220"/>
      <c r="CQ11" s="1220"/>
      <c r="CR11" s="1220"/>
      <c r="CS11" s="1220"/>
      <c r="CT11" s="1220"/>
      <c r="CU11" s="1220"/>
      <c r="CV11" s="1220"/>
      <c r="CW11" s="1220"/>
      <c r="CX11" s="1220"/>
      <c r="CY11" s="1220"/>
      <c r="CZ11" s="1220"/>
      <c r="DA11" s="1220"/>
      <c r="DB11" s="1220"/>
      <c r="DC11" s="1220"/>
      <c r="DD11" s="1220"/>
      <c r="DE11" s="1220"/>
    </row>
    <row r="12" spans="1:109" s="259" customFormat="1" ht="13.2" x14ac:dyDescent="0.2">
      <c r="A12" s="1220"/>
      <c r="B12" s="1220"/>
      <c r="C12" s="1220"/>
      <c r="D12" s="1220"/>
      <c r="E12" s="1220"/>
      <c r="F12" s="1220"/>
      <c r="G12" s="1220"/>
      <c r="H12" s="1220"/>
      <c r="I12" s="1220"/>
      <c r="J12" s="1220"/>
      <c r="K12" s="1220"/>
      <c r="L12" s="1220"/>
      <c r="M12" s="1220"/>
      <c r="N12" s="1220"/>
      <c r="O12" s="1220"/>
      <c r="P12" s="1220"/>
      <c r="Q12" s="1220"/>
      <c r="R12" s="1220"/>
      <c r="S12" s="1220"/>
      <c r="T12" s="1220"/>
      <c r="U12" s="1220"/>
      <c r="V12" s="1220"/>
      <c r="W12" s="1220"/>
      <c r="X12" s="1220"/>
      <c r="Y12" s="1220"/>
      <c r="Z12" s="1220"/>
      <c r="AA12" s="1220"/>
      <c r="AB12" s="1220"/>
      <c r="AC12" s="1220"/>
      <c r="AD12" s="1220"/>
      <c r="AE12" s="1220"/>
      <c r="AF12" s="1220"/>
      <c r="AG12" s="1220"/>
      <c r="AH12" s="1220"/>
      <c r="AI12" s="1220"/>
      <c r="AJ12" s="1220"/>
      <c r="AK12" s="1220"/>
      <c r="AL12" s="1220"/>
      <c r="AM12" s="1220"/>
      <c r="AN12" s="1220"/>
      <c r="AO12" s="1220"/>
      <c r="AP12" s="1220"/>
      <c r="AQ12" s="1220"/>
      <c r="AR12" s="1220"/>
      <c r="AS12" s="1220"/>
      <c r="AT12" s="1220"/>
      <c r="AU12" s="1220"/>
      <c r="AV12" s="1220"/>
      <c r="AW12" s="1220"/>
      <c r="AX12" s="1220"/>
      <c r="AY12" s="1220"/>
      <c r="AZ12" s="1220"/>
      <c r="BA12" s="1220"/>
      <c r="BB12" s="1220"/>
      <c r="BC12" s="1220"/>
      <c r="BD12" s="1220"/>
      <c r="BE12" s="1220"/>
      <c r="BF12" s="1220"/>
      <c r="BG12" s="1220"/>
      <c r="BH12" s="1220"/>
      <c r="BI12" s="1220"/>
      <c r="BJ12" s="1220"/>
      <c r="BK12" s="1220"/>
      <c r="BL12" s="1220"/>
      <c r="BM12" s="1220"/>
      <c r="BN12" s="1220"/>
      <c r="BO12" s="1220"/>
      <c r="BP12" s="1220"/>
      <c r="BQ12" s="1220"/>
      <c r="BR12" s="1220"/>
      <c r="BS12" s="1220"/>
      <c r="BT12" s="1220"/>
      <c r="BU12" s="1220"/>
      <c r="BV12" s="1220"/>
      <c r="BW12" s="1220"/>
      <c r="BX12" s="1220"/>
      <c r="BY12" s="1220"/>
      <c r="BZ12" s="1220"/>
      <c r="CA12" s="1220"/>
      <c r="CB12" s="1220"/>
      <c r="CC12" s="1220"/>
      <c r="CD12" s="1220"/>
      <c r="CE12" s="1220"/>
      <c r="CF12" s="1220"/>
      <c r="CG12" s="1220"/>
      <c r="CH12" s="1220"/>
      <c r="CI12" s="1220"/>
      <c r="CJ12" s="1220"/>
      <c r="CK12" s="1220"/>
      <c r="CL12" s="1220"/>
      <c r="CM12" s="1220"/>
      <c r="CN12" s="1220"/>
      <c r="CO12" s="1220"/>
      <c r="CP12" s="1220"/>
      <c r="CQ12" s="1220"/>
      <c r="CR12" s="1220"/>
      <c r="CS12" s="1220"/>
      <c r="CT12" s="1220"/>
      <c r="CU12" s="1220"/>
      <c r="CV12" s="1220"/>
      <c r="CW12" s="1220"/>
      <c r="CX12" s="1220"/>
      <c r="CY12" s="1220"/>
      <c r="CZ12" s="1220"/>
      <c r="DA12" s="1220"/>
      <c r="DB12" s="1220"/>
      <c r="DC12" s="1220"/>
      <c r="DD12" s="1220"/>
      <c r="DE12" s="1220"/>
    </row>
    <row r="13" spans="1:109" s="259" customFormat="1" ht="13.2" x14ac:dyDescent="0.2">
      <c r="A13" s="1220"/>
      <c r="B13" s="1220"/>
      <c r="C13" s="1220"/>
      <c r="D13" s="1220"/>
      <c r="E13" s="1220"/>
      <c r="F13" s="1220"/>
      <c r="G13" s="1220"/>
      <c r="H13" s="1220"/>
      <c r="I13" s="1220"/>
      <c r="J13" s="1220"/>
      <c r="K13" s="1220"/>
      <c r="L13" s="1220"/>
      <c r="M13" s="1220"/>
      <c r="N13" s="1220"/>
      <c r="O13" s="1220"/>
      <c r="P13" s="1220"/>
      <c r="Q13" s="1220"/>
      <c r="R13" s="1220"/>
      <c r="S13" s="1220"/>
      <c r="T13" s="1220"/>
      <c r="U13" s="1220"/>
      <c r="V13" s="1220"/>
      <c r="W13" s="1220"/>
      <c r="X13" s="1220"/>
      <c r="Y13" s="1220"/>
      <c r="Z13" s="1220"/>
      <c r="AA13" s="1220"/>
      <c r="AB13" s="1220"/>
      <c r="AC13" s="1220"/>
      <c r="AD13" s="1220"/>
      <c r="AE13" s="1220"/>
      <c r="AF13" s="1220"/>
      <c r="AG13" s="1220"/>
      <c r="AH13" s="1220"/>
      <c r="AI13" s="1220"/>
      <c r="AJ13" s="1220"/>
      <c r="AK13" s="1220"/>
      <c r="AL13" s="1220"/>
      <c r="AM13" s="1220"/>
      <c r="AN13" s="1220"/>
      <c r="AO13" s="1220"/>
      <c r="AP13" s="1220"/>
      <c r="AQ13" s="1220"/>
      <c r="AR13" s="1220"/>
      <c r="AS13" s="1220"/>
      <c r="AT13" s="1220"/>
      <c r="AU13" s="1220"/>
      <c r="AV13" s="1220"/>
      <c r="AW13" s="1220"/>
      <c r="AX13" s="1220"/>
      <c r="AY13" s="1220"/>
      <c r="AZ13" s="1220"/>
      <c r="BA13" s="1220"/>
      <c r="BB13" s="1220"/>
      <c r="BC13" s="1220"/>
      <c r="BD13" s="1220"/>
      <c r="BE13" s="1220"/>
      <c r="BF13" s="1220"/>
      <c r="BG13" s="1220"/>
      <c r="BH13" s="1220"/>
      <c r="BI13" s="1220"/>
      <c r="BJ13" s="1220"/>
      <c r="BK13" s="1220"/>
      <c r="BL13" s="1220"/>
      <c r="BM13" s="1220"/>
      <c r="BN13" s="1220"/>
      <c r="BO13" s="1220"/>
      <c r="BP13" s="1220"/>
      <c r="BQ13" s="1220"/>
      <c r="BR13" s="1220"/>
      <c r="BS13" s="1220"/>
      <c r="BT13" s="1220"/>
      <c r="BU13" s="1220"/>
      <c r="BV13" s="1220"/>
      <c r="BW13" s="1220"/>
      <c r="BX13" s="1220"/>
      <c r="BY13" s="1220"/>
      <c r="BZ13" s="1220"/>
      <c r="CA13" s="1220"/>
      <c r="CB13" s="1220"/>
      <c r="CC13" s="1220"/>
      <c r="CD13" s="1220"/>
      <c r="CE13" s="1220"/>
      <c r="CF13" s="1220"/>
      <c r="CG13" s="1220"/>
      <c r="CH13" s="1220"/>
      <c r="CI13" s="1220"/>
      <c r="CJ13" s="1220"/>
      <c r="CK13" s="1220"/>
      <c r="CL13" s="1220"/>
      <c r="CM13" s="1220"/>
      <c r="CN13" s="1220"/>
      <c r="CO13" s="1220"/>
      <c r="CP13" s="1220"/>
      <c r="CQ13" s="1220"/>
      <c r="CR13" s="1220"/>
      <c r="CS13" s="1220"/>
      <c r="CT13" s="1220"/>
      <c r="CU13" s="1220"/>
      <c r="CV13" s="1220"/>
      <c r="CW13" s="1220"/>
      <c r="CX13" s="1220"/>
      <c r="CY13" s="1220"/>
      <c r="CZ13" s="1220"/>
      <c r="DA13" s="1220"/>
      <c r="DB13" s="1220"/>
      <c r="DC13" s="1220"/>
      <c r="DD13" s="1220"/>
      <c r="DE13" s="1220"/>
    </row>
    <row r="14" spans="1:109" s="259" customFormat="1" ht="13.2" x14ac:dyDescent="0.2">
      <c r="A14" s="1220"/>
      <c r="B14" s="1220"/>
      <c r="C14" s="1220"/>
      <c r="D14" s="1220"/>
      <c r="E14" s="1220"/>
      <c r="F14" s="1220"/>
      <c r="G14" s="1220"/>
      <c r="H14" s="1220"/>
      <c r="I14" s="1220"/>
      <c r="J14" s="1220"/>
      <c r="K14" s="1220"/>
      <c r="L14" s="1220"/>
      <c r="M14" s="1220"/>
      <c r="N14" s="1220"/>
      <c r="O14" s="1220"/>
      <c r="P14" s="1220"/>
      <c r="Q14" s="1220"/>
      <c r="R14" s="1220"/>
      <c r="S14" s="1220"/>
      <c r="T14" s="1220"/>
      <c r="U14" s="1220"/>
      <c r="V14" s="1220"/>
      <c r="W14" s="1220"/>
      <c r="X14" s="1220"/>
      <c r="Y14" s="1220"/>
      <c r="Z14" s="1220"/>
      <c r="AA14" s="1220"/>
      <c r="AB14" s="1220"/>
      <c r="AC14" s="1220"/>
      <c r="AD14" s="1220"/>
      <c r="AE14" s="1220"/>
      <c r="AF14" s="1220"/>
      <c r="AG14" s="1220"/>
      <c r="AH14" s="1220"/>
      <c r="AI14" s="1220"/>
      <c r="AJ14" s="1220"/>
      <c r="AK14" s="1220"/>
      <c r="AL14" s="1220"/>
      <c r="AM14" s="1220"/>
      <c r="AN14" s="1220"/>
      <c r="AO14" s="1220"/>
      <c r="AP14" s="1220"/>
      <c r="AQ14" s="1220"/>
      <c r="AR14" s="1220"/>
      <c r="AS14" s="1220"/>
      <c r="AT14" s="1220"/>
      <c r="AU14" s="1220"/>
      <c r="AV14" s="1220"/>
      <c r="AW14" s="1220"/>
      <c r="AX14" s="1220"/>
      <c r="AY14" s="1220"/>
      <c r="AZ14" s="1220"/>
      <c r="BA14" s="1220"/>
      <c r="BB14" s="1220"/>
      <c r="BC14" s="1220"/>
      <c r="BD14" s="1220"/>
      <c r="BE14" s="1220"/>
      <c r="BF14" s="1220"/>
      <c r="BG14" s="1220"/>
      <c r="BH14" s="1220"/>
      <c r="BI14" s="1220"/>
      <c r="BJ14" s="1220"/>
      <c r="BK14" s="1220"/>
      <c r="BL14" s="1220"/>
      <c r="BM14" s="1220"/>
      <c r="BN14" s="1220"/>
      <c r="BO14" s="1220"/>
      <c r="BP14" s="1220"/>
      <c r="BQ14" s="1220"/>
      <c r="BR14" s="1220"/>
      <c r="BS14" s="1220"/>
      <c r="BT14" s="1220"/>
      <c r="BU14" s="1220"/>
      <c r="BV14" s="1220"/>
      <c r="BW14" s="1220"/>
      <c r="BX14" s="1220"/>
      <c r="BY14" s="1220"/>
      <c r="BZ14" s="1220"/>
      <c r="CA14" s="1220"/>
      <c r="CB14" s="1220"/>
      <c r="CC14" s="1220"/>
      <c r="CD14" s="1220"/>
      <c r="CE14" s="1220"/>
      <c r="CF14" s="1220"/>
      <c r="CG14" s="1220"/>
      <c r="CH14" s="1220"/>
      <c r="CI14" s="1220"/>
      <c r="CJ14" s="1220"/>
      <c r="CK14" s="1220"/>
      <c r="CL14" s="1220"/>
      <c r="CM14" s="1220"/>
      <c r="CN14" s="1220"/>
      <c r="CO14" s="1220"/>
      <c r="CP14" s="1220"/>
      <c r="CQ14" s="1220"/>
      <c r="CR14" s="1220"/>
      <c r="CS14" s="1220"/>
      <c r="CT14" s="1220"/>
      <c r="CU14" s="1220"/>
      <c r="CV14" s="1220"/>
      <c r="CW14" s="1220"/>
      <c r="CX14" s="1220"/>
      <c r="CY14" s="1220"/>
      <c r="CZ14" s="1220"/>
      <c r="DA14" s="1220"/>
      <c r="DB14" s="1220"/>
      <c r="DC14" s="1220"/>
      <c r="DD14" s="1220"/>
      <c r="DE14" s="1220"/>
    </row>
    <row r="15" spans="1:109" s="259" customFormat="1" ht="13.2" x14ac:dyDescent="0.2">
      <c r="A15" s="1219"/>
      <c r="B15" s="1220"/>
      <c r="C15" s="1220"/>
      <c r="D15" s="1220"/>
      <c r="E15" s="1220"/>
      <c r="F15" s="1220"/>
      <c r="G15" s="1220"/>
      <c r="H15" s="1220"/>
      <c r="I15" s="1220"/>
      <c r="J15" s="1220"/>
      <c r="K15" s="1220"/>
      <c r="L15" s="1220"/>
      <c r="M15" s="1220"/>
      <c r="N15" s="1220"/>
      <c r="O15" s="1220"/>
      <c r="P15" s="1220"/>
      <c r="Q15" s="1220"/>
      <c r="R15" s="1220"/>
      <c r="S15" s="1220"/>
      <c r="T15" s="1220"/>
      <c r="U15" s="1220"/>
      <c r="V15" s="1220"/>
      <c r="W15" s="1220"/>
      <c r="X15" s="1220"/>
      <c r="Y15" s="1220"/>
      <c r="Z15" s="1220"/>
      <c r="AA15" s="1220"/>
      <c r="AB15" s="1220"/>
      <c r="AC15" s="1220"/>
      <c r="AD15" s="1220"/>
      <c r="AE15" s="1220"/>
      <c r="AF15" s="1220"/>
      <c r="AG15" s="1220"/>
      <c r="AH15" s="1220"/>
      <c r="AI15" s="1220"/>
      <c r="AJ15" s="1220"/>
      <c r="AK15" s="1220"/>
      <c r="AL15" s="1220"/>
      <c r="AM15" s="1220"/>
      <c r="AN15" s="1220"/>
      <c r="AO15" s="1220"/>
      <c r="AP15" s="1220"/>
      <c r="AQ15" s="1220"/>
      <c r="AR15" s="1220"/>
      <c r="AS15" s="1220"/>
      <c r="AT15" s="1220"/>
      <c r="AU15" s="1220"/>
      <c r="AV15" s="1220"/>
      <c r="AW15" s="1220"/>
      <c r="AX15" s="1220"/>
      <c r="AY15" s="1220"/>
      <c r="AZ15" s="1220"/>
      <c r="BA15" s="1220"/>
      <c r="BB15" s="1220"/>
      <c r="BC15" s="1220"/>
      <c r="BD15" s="1220"/>
      <c r="BE15" s="1220"/>
      <c r="BF15" s="1220"/>
      <c r="BG15" s="1220"/>
      <c r="BH15" s="1220"/>
      <c r="BI15" s="1220"/>
      <c r="BJ15" s="1220"/>
      <c r="BK15" s="1220"/>
      <c r="BL15" s="1220"/>
      <c r="BM15" s="1220"/>
      <c r="BN15" s="1220"/>
      <c r="BO15" s="1220"/>
      <c r="BP15" s="1220"/>
      <c r="BQ15" s="1220"/>
      <c r="BR15" s="1220"/>
      <c r="BS15" s="1220"/>
      <c r="BT15" s="1220"/>
      <c r="BU15" s="1220"/>
      <c r="BV15" s="1220"/>
      <c r="BW15" s="1220"/>
      <c r="BX15" s="1220"/>
      <c r="BY15" s="1220"/>
      <c r="BZ15" s="1220"/>
      <c r="CA15" s="1220"/>
      <c r="CB15" s="1220"/>
      <c r="CC15" s="1220"/>
      <c r="CD15" s="1220"/>
      <c r="CE15" s="1220"/>
      <c r="CF15" s="1220"/>
      <c r="CG15" s="1220"/>
      <c r="CH15" s="1220"/>
      <c r="CI15" s="1220"/>
      <c r="CJ15" s="1220"/>
      <c r="CK15" s="1220"/>
      <c r="CL15" s="1220"/>
      <c r="CM15" s="1220"/>
      <c r="CN15" s="1220"/>
      <c r="CO15" s="1220"/>
      <c r="CP15" s="1220"/>
      <c r="CQ15" s="1220"/>
      <c r="CR15" s="1220"/>
      <c r="CS15" s="1220"/>
      <c r="CT15" s="1220"/>
      <c r="CU15" s="1220"/>
      <c r="CV15" s="1220"/>
      <c r="CW15" s="1220"/>
      <c r="CX15" s="1220"/>
      <c r="CY15" s="1220"/>
      <c r="CZ15" s="1220"/>
      <c r="DA15" s="1220"/>
      <c r="DB15" s="1220"/>
      <c r="DC15" s="1220"/>
      <c r="DD15" s="1220"/>
      <c r="DE15" s="1220"/>
    </row>
    <row r="16" spans="1:109" s="259" customFormat="1" ht="13.2" x14ac:dyDescent="0.2">
      <c r="A16" s="1219"/>
      <c r="B16" s="1220"/>
      <c r="C16" s="1220"/>
      <c r="D16" s="1220"/>
      <c r="E16" s="1220"/>
      <c r="F16" s="1220"/>
      <c r="G16" s="1220"/>
      <c r="H16" s="1220"/>
      <c r="I16" s="1220"/>
      <c r="J16" s="1220"/>
      <c r="K16" s="1220"/>
      <c r="L16" s="1220"/>
      <c r="M16" s="1220"/>
      <c r="N16" s="1220"/>
      <c r="O16" s="1220"/>
      <c r="P16" s="1220"/>
      <c r="Q16" s="1220"/>
      <c r="R16" s="1220"/>
      <c r="S16" s="1220"/>
      <c r="T16" s="1220"/>
      <c r="U16" s="1220"/>
      <c r="V16" s="1220"/>
      <c r="W16" s="1220"/>
      <c r="X16" s="1220"/>
      <c r="Y16" s="1220"/>
      <c r="Z16" s="1220"/>
      <c r="AA16" s="1220"/>
      <c r="AB16" s="1220"/>
      <c r="AC16" s="1220"/>
      <c r="AD16" s="1220"/>
      <c r="AE16" s="1220"/>
      <c r="AF16" s="1220"/>
      <c r="AG16" s="1220"/>
      <c r="AH16" s="1220"/>
      <c r="AI16" s="1220"/>
      <c r="AJ16" s="1220"/>
      <c r="AK16" s="1220"/>
      <c r="AL16" s="1220"/>
      <c r="AM16" s="1220"/>
      <c r="AN16" s="1220"/>
      <c r="AO16" s="1220"/>
      <c r="AP16" s="1220"/>
      <c r="AQ16" s="1220"/>
      <c r="AR16" s="1220"/>
      <c r="AS16" s="1220"/>
      <c r="AT16" s="1220"/>
      <c r="AU16" s="1220"/>
      <c r="AV16" s="1220"/>
      <c r="AW16" s="1220"/>
      <c r="AX16" s="1220"/>
      <c r="AY16" s="1220"/>
      <c r="AZ16" s="1220"/>
      <c r="BA16" s="1220"/>
      <c r="BB16" s="1220"/>
      <c r="BC16" s="1220"/>
      <c r="BD16" s="1220"/>
      <c r="BE16" s="1220"/>
      <c r="BF16" s="1220"/>
      <c r="BG16" s="1220"/>
      <c r="BH16" s="1220"/>
      <c r="BI16" s="1220"/>
      <c r="BJ16" s="1220"/>
      <c r="BK16" s="1220"/>
      <c r="BL16" s="1220"/>
      <c r="BM16" s="1220"/>
      <c r="BN16" s="1220"/>
      <c r="BO16" s="1220"/>
      <c r="BP16" s="1220"/>
      <c r="BQ16" s="1220"/>
      <c r="BR16" s="1220"/>
      <c r="BS16" s="1220"/>
      <c r="BT16" s="1220"/>
      <c r="BU16" s="1220"/>
      <c r="BV16" s="1220"/>
      <c r="BW16" s="1220"/>
      <c r="BX16" s="1220"/>
      <c r="BY16" s="1220"/>
      <c r="BZ16" s="1220"/>
      <c r="CA16" s="1220"/>
      <c r="CB16" s="1220"/>
      <c r="CC16" s="1220"/>
      <c r="CD16" s="1220"/>
      <c r="CE16" s="1220"/>
      <c r="CF16" s="1220"/>
      <c r="CG16" s="1220"/>
      <c r="CH16" s="1220"/>
      <c r="CI16" s="1220"/>
      <c r="CJ16" s="1220"/>
      <c r="CK16" s="1220"/>
      <c r="CL16" s="1220"/>
      <c r="CM16" s="1220"/>
      <c r="CN16" s="1220"/>
      <c r="CO16" s="1220"/>
      <c r="CP16" s="1220"/>
      <c r="CQ16" s="1220"/>
      <c r="CR16" s="1220"/>
      <c r="CS16" s="1220"/>
      <c r="CT16" s="1220"/>
      <c r="CU16" s="1220"/>
      <c r="CV16" s="1220"/>
      <c r="CW16" s="1220"/>
      <c r="CX16" s="1220"/>
      <c r="CY16" s="1220"/>
      <c r="CZ16" s="1220"/>
      <c r="DA16" s="1220"/>
      <c r="DB16" s="1220"/>
      <c r="DC16" s="1220"/>
      <c r="DD16" s="1220"/>
      <c r="DE16" s="1220"/>
    </row>
    <row r="17" spans="1:109" s="259" customFormat="1" ht="13.2" x14ac:dyDescent="0.2">
      <c r="A17" s="1219"/>
      <c r="B17" s="1220"/>
      <c r="C17" s="1220"/>
      <c r="D17" s="1220"/>
      <c r="E17" s="1220"/>
      <c r="F17" s="1220"/>
      <c r="G17" s="1220"/>
      <c r="H17" s="1220"/>
      <c r="I17" s="1220"/>
      <c r="J17" s="1220"/>
      <c r="K17" s="1220"/>
      <c r="L17" s="1220"/>
      <c r="M17" s="1220"/>
      <c r="N17" s="1220"/>
      <c r="O17" s="1220"/>
      <c r="P17" s="1220"/>
      <c r="Q17" s="1220"/>
      <c r="R17" s="1220"/>
      <c r="S17" s="1220"/>
      <c r="T17" s="1220"/>
      <c r="U17" s="1220"/>
      <c r="V17" s="1220"/>
      <c r="W17" s="1220"/>
      <c r="X17" s="1220"/>
      <c r="Y17" s="1220"/>
      <c r="Z17" s="1220"/>
      <c r="AA17" s="1220"/>
      <c r="AB17" s="1220"/>
      <c r="AC17" s="1220"/>
      <c r="AD17" s="1220"/>
      <c r="AE17" s="1220"/>
      <c r="AF17" s="1220"/>
      <c r="AG17" s="1220"/>
      <c r="AH17" s="1220"/>
      <c r="AI17" s="1220"/>
      <c r="AJ17" s="1220"/>
      <c r="AK17" s="1220"/>
      <c r="AL17" s="1220"/>
      <c r="AM17" s="1220"/>
      <c r="AN17" s="1220"/>
      <c r="AO17" s="1220"/>
      <c r="AP17" s="1220"/>
      <c r="AQ17" s="1220"/>
      <c r="AR17" s="1220"/>
      <c r="AS17" s="1220"/>
      <c r="AT17" s="1220"/>
      <c r="AU17" s="1220"/>
      <c r="AV17" s="1220"/>
      <c r="AW17" s="1220"/>
      <c r="AX17" s="1220"/>
      <c r="AY17" s="1220"/>
      <c r="AZ17" s="1220"/>
      <c r="BA17" s="1220"/>
      <c r="BB17" s="1220"/>
      <c r="BC17" s="1220"/>
      <c r="BD17" s="1220"/>
      <c r="BE17" s="1220"/>
      <c r="BF17" s="1220"/>
      <c r="BG17" s="1220"/>
      <c r="BH17" s="1220"/>
      <c r="BI17" s="1220"/>
      <c r="BJ17" s="1220"/>
      <c r="BK17" s="1220"/>
      <c r="BL17" s="1220"/>
      <c r="BM17" s="1220"/>
      <c r="BN17" s="1220"/>
      <c r="BO17" s="1220"/>
      <c r="BP17" s="1220"/>
      <c r="BQ17" s="1220"/>
      <c r="BR17" s="1220"/>
      <c r="BS17" s="1220"/>
      <c r="BT17" s="1220"/>
      <c r="BU17" s="1220"/>
      <c r="BV17" s="1220"/>
      <c r="BW17" s="1220"/>
      <c r="BX17" s="1220"/>
      <c r="BY17" s="1220"/>
      <c r="BZ17" s="1220"/>
      <c r="CA17" s="1220"/>
      <c r="CB17" s="1220"/>
      <c r="CC17" s="1220"/>
      <c r="CD17" s="1220"/>
      <c r="CE17" s="1220"/>
      <c r="CF17" s="1220"/>
      <c r="CG17" s="1220"/>
      <c r="CH17" s="1220"/>
      <c r="CI17" s="1220"/>
      <c r="CJ17" s="1220"/>
      <c r="CK17" s="1220"/>
      <c r="CL17" s="1220"/>
      <c r="CM17" s="1220"/>
      <c r="CN17" s="1220"/>
      <c r="CO17" s="1220"/>
      <c r="CP17" s="1220"/>
      <c r="CQ17" s="1220"/>
      <c r="CR17" s="1220"/>
      <c r="CS17" s="1220"/>
      <c r="CT17" s="1220"/>
      <c r="CU17" s="1220"/>
      <c r="CV17" s="1220"/>
      <c r="CW17" s="1220"/>
      <c r="CX17" s="1220"/>
      <c r="CY17" s="1220"/>
      <c r="CZ17" s="1220"/>
      <c r="DA17" s="1220"/>
      <c r="DB17" s="1220"/>
      <c r="DC17" s="1220"/>
      <c r="DD17" s="1220"/>
      <c r="DE17" s="1220"/>
    </row>
    <row r="18" spans="1:109" s="259" customFormat="1" ht="13.2" x14ac:dyDescent="0.2">
      <c r="A18" s="1219"/>
      <c r="B18" s="1220"/>
      <c r="C18" s="1220"/>
      <c r="D18" s="1220"/>
      <c r="E18" s="1220"/>
      <c r="F18" s="1220"/>
      <c r="G18" s="1220"/>
      <c r="H18" s="1220"/>
      <c r="I18" s="1220"/>
      <c r="J18" s="1220"/>
      <c r="K18" s="1220"/>
      <c r="L18" s="1220"/>
      <c r="M18" s="1220"/>
      <c r="N18" s="1220"/>
      <c r="O18" s="1220"/>
      <c r="P18" s="1220"/>
      <c r="Q18" s="1220"/>
      <c r="R18" s="1220"/>
      <c r="S18" s="1220"/>
      <c r="T18" s="1220"/>
      <c r="U18" s="1220"/>
      <c r="V18" s="1220"/>
      <c r="W18" s="1220"/>
      <c r="X18" s="1220"/>
      <c r="Y18" s="1220"/>
      <c r="Z18" s="1220"/>
      <c r="AA18" s="1220"/>
      <c r="AB18" s="1220"/>
      <c r="AC18" s="1220"/>
      <c r="AD18" s="1220"/>
      <c r="AE18" s="1220"/>
      <c r="AF18" s="1220"/>
      <c r="AG18" s="1220"/>
      <c r="AH18" s="1220"/>
      <c r="AI18" s="1220"/>
      <c r="AJ18" s="1220"/>
      <c r="AK18" s="1220"/>
      <c r="AL18" s="1220"/>
      <c r="AM18" s="1220"/>
      <c r="AN18" s="1220"/>
      <c r="AO18" s="1220"/>
      <c r="AP18" s="1220"/>
      <c r="AQ18" s="1220"/>
      <c r="AR18" s="1220"/>
      <c r="AS18" s="1220"/>
      <c r="AT18" s="1220"/>
      <c r="AU18" s="1220"/>
      <c r="AV18" s="1220"/>
      <c r="AW18" s="1220"/>
      <c r="AX18" s="1220"/>
      <c r="AY18" s="1220"/>
      <c r="AZ18" s="1220"/>
      <c r="BA18" s="1220"/>
      <c r="BB18" s="1220"/>
      <c r="BC18" s="1220"/>
      <c r="BD18" s="1220"/>
      <c r="BE18" s="1220"/>
      <c r="BF18" s="1220"/>
      <c r="BG18" s="1220"/>
      <c r="BH18" s="1220"/>
      <c r="BI18" s="1220"/>
      <c r="BJ18" s="1220"/>
      <c r="BK18" s="1220"/>
      <c r="BL18" s="1220"/>
      <c r="BM18" s="1220"/>
      <c r="BN18" s="1220"/>
      <c r="BO18" s="1220"/>
      <c r="BP18" s="1220"/>
      <c r="BQ18" s="1220"/>
      <c r="BR18" s="1220"/>
      <c r="BS18" s="1220"/>
      <c r="BT18" s="1220"/>
      <c r="BU18" s="1220"/>
      <c r="BV18" s="1220"/>
      <c r="BW18" s="1220"/>
      <c r="BX18" s="1220"/>
      <c r="BY18" s="1220"/>
      <c r="BZ18" s="1220"/>
      <c r="CA18" s="1220"/>
      <c r="CB18" s="1220"/>
      <c r="CC18" s="1220"/>
      <c r="CD18" s="1220"/>
      <c r="CE18" s="1220"/>
      <c r="CF18" s="1220"/>
      <c r="CG18" s="1220"/>
      <c r="CH18" s="1220"/>
      <c r="CI18" s="1220"/>
      <c r="CJ18" s="1220"/>
      <c r="CK18" s="1220"/>
      <c r="CL18" s="1220"/>
      <c r="CM18" s="1220"/>
      <c r="CN18" s="1220"/>
      <c r="CO18" s="1220"/>
      <c r="CP18" s="1220"/>
      <c r="CQ18" s="1220"/>
      <c r="CR18" s="1220"/>
      <c r="CS18" s="1220"/>
      <c r="CT18" s="1220"/>
      <c r="CU18" s="1220"/>
      <c r="CV18" s="1220"/>
      <c r="CW18" s="1220"/>
      <c r="CX18" s="1220"/>
      <c r="CY18" s="1220"/>
      <c r="CZ18" s="1220"/>
      <c r="DA18" s="1220"/>
      <c r="DB18" s="1220"/>
      <c r="DC18" s="1220"/>
      <c r="DD18" s="1220"/>
      <c r="DE18" s="1220"/>
    </row>
    <row r="19" spans="1:109" ht="13.2" x14ac:dyDescent="0.2">
      <c r="DD19" s="1219"/>
      <c r="DE19" s="1219"/>
    </row>
    <row r="20" spans="1:109" ht="13.2" x14ac:dyDescent="0.2">
      <c r="DD20" s="1219"/>
      <c r="DE20" s="1219"/>
    </row>
    <row r="21" spans="1:109" ht="17.25" customHeight="1" x14ac:dyDescent="0.2">
      <c r="B21" s="1221"/>
      <c r="C21" s="1222"/>
      <c r="D21" s="1222"/>
      <c r="E21" s="1222"/>
      <c r="F21" s="1222"/>
      <c r="G21" s="1222"/>
      <c r="H21" s="1222"/>
      <c r="I21" s="1222"/>
      <c r="J21" s="1222"/>
      <c r="K21" s="1222"/>
      <c r="L21" s="1222"/>
      <c r="M21" s="1222"/>
      <c r="N21" s="1223"/>
      <c r="O21" s="1222"/>
      <c r="P21" s="1222"/>
      <c r="Q21" s="1222"/>
      <c r="R21" s="1222"/>
      <c r="S21" s="1222"/>
      <c r="T21" s="1222"/>
      <c r="U21" s="1222"/>
      <c r="V21" s="1222"/>
      <c r="W21" s="1222"/>
      <c r="X21" s="1222"/>
      <c r="Y21" s="1222"/>
      <c r="Z21" s="1222"/>
      <c r="AA21" s="1222"/>
      <c r="AB21" s="1222"/>
      <c r="AC21" s="1222"/>
      <c r="AD21" s="1222"/>
      <c r="AE21" s="1222"/>
      <c r="AF21" s="1222"/>
      <c r="AG21" s="1222"/>
      <c r="AH21" s="1222"/>
      <c r="AI21" s="1222"/>
      <c r="AJ21" s="1222"/>
      <c r="AK21" s="1222"/>
      <c r="AL21" s="1222"/>
      <c r="AM21" s="1222"/>
      <c r="AN21" s="1222"/>
      <c r="AO21" s="1222"/>
      <c r="AP21" s="1222"/>
      <c r="AQ21" s="1222"/>
      <c r="AR21" s="1222"/>
      <c r="AS21" s="1222"/>
      <c r="AT21" s="1223"/>
      <c r="AU21" s="1222"/>
      <c r="AV21" s="1222"/>
      <c r="AW21" s="1222"/>
      <c r="AX21" s="1222"/>
      <c r="AY21" s="1222"/>
      <c r="AZ21" s="1222"/>
      <c r="BA21" s="1222"/>
      <c r="BB21" s="1222"/>
      <c r="BC21" s="1222"/>
      <c r="BD21" s="1222"/>
      <c r="BE21" s="1222"/>
      <c r="BF21" s="1223"/>
      <c r="BG21" s="1222"/>
      <c r="BH21" s="1222"/>
      <c r="BI21" s="1222"/>
      <c r="BJ21" s="1222"/>
      <c r="BK21" s="1222"/>
      <c r="BL21" s="1222"/>
      <c r="BM21" s="1222"/>
      <c r="BN21" s="1222"/>
      <c r="BO21" s="1222"/>
      <c r="BP21" s="1222"/>
      <c r="BQ21" s="1222"/>
      <c r="BR21" s="1223"/>
      <c r="BS21" s="1222"/>
      <c r="BT21" s="1222"/>
      <c r="BU21" s="1222"/>
      <c r="BV21" s="1222"/>
      <c r="BW21" s="1222"/>
      <c r="BX21" s="1222"/>
      <c r="BY21" s="1222"/>
      <c r="BZ21" s="1222"/>
      <c r="CA21" s="1222"/>
      <c r="CB21" s="1222"/>
      <c r="CC21" s="1222"/>
      <c r="CD21" s="1223"/>
      <c r="CE21" s="1222"/>
      <c r="CF21" s="1222"/>
      <c r="CG21" s="1222"/>
      <c r="CH21" s="1222"/>
      <c r="CI21" s="1222"/>
      <c r="CJ21" s="1222"/>
      <c r="CK21" s="1222"/>
      <c r="CL21" s="1222"/>
      <c r="CM21" s="1222"/>
      <c r="CN21" s="1222"/>
      <c r="CO21" s="1222"/>
      <c r="CP21" s="1223"/>
      <c r="CQ21" s="1222"/>
      <c r="CR21" s="1222"/>
      <c r="CS21" s="1222"/>
      <c r="CT21" s="1222"/>
      <c r="CU21" s="1222"/>
      <c r="CV21" s="1222"/>
      <c r="CW21" s="1222"/>
      <c r="CX21" s="1222"/>
      <c r="CY21" s="1222"/>
      <c r="CZ21" s="1222"/>
      <c r="DA21" s="1222"/>
      <c r="DB21" s="1223"/>
      <c r="DC21" s="1222"/>
      <c r="DD21" s="1224"/>
      <c r="DE21" s="1219"/>
    </row>
    <row r="22" spans="1:109" ht="17.25" customHeight="1" x14ac:dyDescent="0.2">
      <c r="B22" s="1225"/>
    </row>
    <row r="23" spans="1:109" ht="13.2" x14ac:dyDescent="0.2">
      <c r="B23" s="1225"/>
    </row>
    <row r="24" spans="1:109" ht="13.2" x14ac:dyDescent="0.2">
      <c r="B24" s="1225"/>
    </row>
    <row r="25" spans="1:109" ht="13.2" x14ac:dyDescent="0.2">
      <c r="B25" s="1225"/>
    </row>
    <row r="26" spans="1:109" ht="13.2" x14ac:dyDescent="0.2">
      <c r="B26" s="1225"/>
    </row>
    <row r="27" spans="1:109" ht="13.2" x14ac:dyDescent="0.2">
      <c r="B27" s="1225"/>
    </row>
    <row r="28" spans="1:109" ht="13.2" x14ac:dyDescent="0.2">
      <c r="B28" s="1225"/>
    </row>
    <row r="29" spans="1:109" ht="13.2" x14ac:dyDescent="0.2">
      <c r="B29" s="1225"/>
    </row>
    <row r="30" spans="1:109" ht="13.2" x14ac:dyDescent="0.2">
      <c r="B30" s="1225"/>
    </row>
    <row r="31" spans="1:109" ht="13.2" x14ac:dyDescent="0.2">
      <c r="B31" s="1225"/>
    </row>
    <row r="32" spans="1:109" ht="13.2" x14ac:dyDescent="0.2">
      <c r="B32" s="1225"/>
    </row>
    <row r="33" spans="2:109" ht="13.2" x14ac:dyDescent="0.2">
      <c r="B33" s="1225"/>
    </row>
    <row r="34" spans="2:109" ht="13.2" x14ac:dyDescent="0.2">
      <c r="B34" s="1225"/>
    </row>
    <row r="35" spans="2:109" ht="13.2" x14ac:dyDescent="0.2">
      <c r="B35" s="1225"/>
    </row>
    <row r="36" spans="2:109" ht="13.2" x14ac:dyDescent="0.2">
      <c r="B36" s="1225"/>
    </row>
    <row r="37" spans="2:109" ht="13.2" x14ac:dyDescent="0.2">
      <c r="B37" s="1225"/>
    </row>
    <row r="38" spans="2:109" ht="13.2" x14ac:dyDescent="0.2">
      <c r="B38" s="1225"/>
    </row>
    <row r="39" spans="2:109" ht="13.2" x14ac:dyDescent="0.2">
      <c r="B39" s="1227"/>
      <c r="C39" s="1228"/>
      <c r="D39" s="1228"/>
      <c r="E39" s="1228"/>
      <c r="F39" s="1228"/>
      <c r="G39" s="1228"/>
      <c r="H39" s="1228"/>
      <c r="I39" s="1228"/>
      <c r="J39" s="1228"/>
      <c r="K39" s="1228"/>
      <c r="L39" s="1228"/>
      <c r="M39" s="1228"/>
      <c r="N39" s="1228"/>
      <c r="O39" s="1228"/>
      <c r="P39" s="1228"/>
      <c r="Q39" s="1228"/>
      <c r="R39" s="1228"/>
      <c r="S39" s="1228"/>
      <c r="T39" s="1228"/>
      <c r="U39" s="1228"/>
      <c r="V39" s="1228"/>
      <c r="W39" s="1228"/>
      <c r="X39" s="1228"/>
      <c r="Y39" s="1228"/>
      <c r="Z39" s="1228"/>
      <c r="AA39" s="1228"/>
      <c r="AB39" s="1228"/>
      <c r="AC39" s="1228"/>
      <c r="AD39" s="1228"/>
      <c r="AE39" s="1228"/>
      <c r="AF39" s="1228"/>
      <c r="AG39" s="1228"/>
      <c r="AH39" s="1228"/>
      <c r="AI39" s="1228"/>
      <c r="AJ39" s="1228"/>
      <c r="AK39" s="1228"/>
      <c r="AL39" s="1228"/>
      <c r="AM39" s="1228"/>
      <c r="AN39" s="1228"/>
      <c r="AO39" s="1228"/>
      <c r="AP39" s="1228"/>
      <c r="AQ39" s="1228"/>
      <c r="AR39" s="1228"/>
      <c r="AS39" s="1228"/>
      <c r="AT39" s="1228"/>
      <c r="AU39" s="1228"/>
      <c r="AV39" s="1228"/>
      <c r="AW39" s="1228"/>
      <c r="AX39" s="1228"/>
      <c r="AY39" s="1228"/>
      <c r="AZ39" s="1228"/>
      <c r="BA39" s="1228"/>
      <c r="BB39" s="1228"/>
      <c r="BC39" s="1228"/>
      <c r="BD39" s="1228"/>
      <c r="BE39" s="1228"/>
      <c r="BF39" s="1228"/>
      <c r="BG39" s="1228"/>
      <c r="BH39" s="1228"/>
      <c r="BI39" s="1228"/>
      <c r="BJ39" s="1228"/>
      <c r="BK39" s="1228"/>
      <c r="BL39" s="1228"/>
      <c r="BM39" s="1228"/>
      <c r="BN39" s="1228"/>
      <c r="BO39" s="1228"/>
      <c r="BP39" s="1228"/>
      <c r="BQ39" s="1228"/>
      <c r="BR39" s="1228"/>
      <c r="BS39" s="1228"/>
      <c r="BT39" s="1228"/>
      <c r="BU39" s="1228"/>
      <c r="BV39" s="1228"/>
      <c r="BW39" s="1228"/>
      <c r="BX39" s="1228"/>
      <c r="BY39" s="1228"/>
      <c r="BZ39" s="1228"/>
      <c r="CA39" s="1228"/>
      <c r="CB39" s="1228"/>
      <c r="CC39" s="1228"/>
      <c r="CD39" s="1228"/>
      <c r="CE39" s="1228"/>
      <c r="CF39" s="1228"/>
      <c r="CG39" s="1228"/>
      <c r="CH39" s="1228"/>
      <c r="CI39" s="1228"/>
      <c r="CJ39" s="1228"/>
      <c r="CK39" s="1228"/>
      <c r="CL39" s="1228"/>
      <c r="CM39" s="1228"/>
      <c r="CN39" s="1228"/>
      <c r="CO39" s="1228"/>
      <c r="CP39" s="1228"/>
      <c r="CQ39" s="1228"/>
      <c r="CR39" s="1228"/>
      <c r="CS39" s="1228"/>
      <c r="CT39" s="1228"/>
      <c r="CU39" s="1228"/>
      <c r="CV39" s="1228"/>
      <c r="CW39" s="1228"/>
      <c r="CX39" s="1228"/>
      <c r="CY39" s="1228"/>
      <c r="CZ39" s="1228"/>
      <c r="DA39" s="1228"/>
      <c r="DB39" s="1228"/>
      <c r="DC39" s="1228"/>
      <c r="DD39" s="1229"/>
    </row>
    <row r="40" spans="2:109" ht="13.2" x14ac:dyDescent="0.2">
      <c r="B40" s="1230"/>
      <c r="DD40" s="1230"/>
      <c r="DE40" s="1219"/>
    </row>
    <row r="41" spans="2:109" ht="16.2" x14ac:dyDescent="0.2">
      <c r="B41" s="1231" t="s">
        <v>581</v>
      </c>
      <c r="C41" s="1222"/>
      <c r="D41" s="1222"/>
      <c r="E41" s="1222"/>
      <c r="F41" s="1222"/>
      <c r="G41" s="1222"/>
      <c r="H41" s="1222"/>
      <c r="I41" s="1222"/>
      <c r="J41" s="1222"/>
      <c r="K41" s="1222"/>
      <c r="L41" s="1222"/>
      <c r="M41" s="1222"/>
      <c r="N41" s="1222"/>
      <c r="O41" s="1222"/>
      <c r="P41" s="1222"/>
      <c r="Q41" s="1222"/>
      <c r="R41" s="1222"/>
      <c r="S41" s="1222"/>
      <c r="T41" s="1222"/>
      <c r="U41" s="1222"/>
      <c r="V41" s="1222"/>
      <c r="W41" s="1222"/>
      <c r="X41" s="1222"/>
      <c r="Y41" s="1222"/>
      <c r="Z41" s="1222"/>
      <c r="AA41" s="1222"/>
      <c r="AB41" s="1222"/>
      <c r="AC41" s="1222"/>
      <c r="AD41" s="1222"/>
      <c r="AE41" s="1222"/>
      <c r="AF41" s="1222"/>
      <c r="AG41" s="1222"/>
      <c r="AH41" s="1222"/>
      <c r="AI41" s="1222"/>
      <c r="AJ41" s="1222"/>
      <c r="AK41" s="1222"/>
      <c r="AL41" s="1222"/>
      <c r="AM41" s="1222"/>
      <c r="AN41" s="1222"/>
      <c r="AO41" s="1222"/>
      <c r="AP41" s="1222"/>
      <c r="AQ41" s="1222"/>
      <c r="AR41" s="1222"/>
      <c r="AS41" s="1222"/>
      <c r="AT41" s="1222"/>
      <c r="AU41" s="1222"/>
      <c r="AV41" s="1222"/>
      <c r="AW41" s="1222"/>
      <c r="AX41" s="1222"/>
      <c r="AY41" s="1222"/>
      <c r="AZ41" s="1222"/>
      <c r="BA41" s="1222"/>
      <c r="BB41" s="1222"/>
      <c r="BC41" s="1222"/>
      <c r="BD41" s="1222"/>
      <c r="BE41" s="1222"/>
      <c r="BF41" s="1222"/>
      <c r="BG41" s="1222"/>
      <c r="BH41" s="1222"/>
      <c r="BI41" s="1222"/>
      <c r="BJ41" s="1222"/>
      <c r="BK41" s="1222"/>
      <c r="BL41" s="1222"/>
      <c r="BM41" s="1222"/>
      <c r="BN41" s="1222"/>
      <c r="BO41" s="1222"/>
      <c r="BP41" s="1222"/>
      <c r="BQ41" s="1222"/>
      <c r="BR41" s="1222"/>
      <c r="BS41" s="1222"/>
      <c r="BT41" s="1222"/>
      <c r="BU41" s="1222"/>
      <c r="BV41" s="1222"/>
      <c r="BW41" s="1222"/>
      <c r="BX41" s="1222"/>
      <c r="BY41" s="1222"/>
      <c r="BZ41" s="1222"/>
      <c r="CA41" s="1222"/>
      <c r="CB41" s="1222"/>
      <c r="CC41" s="1222"/>
      <c r="CD41" s="1222"/>
      <c r="CE41" s="1222"/>
      <c r="CF41" s="1222"/>
      <c r="CG41" s="1222"/>
      <c r="CH41" s="1222"/>
      <c r="CI41" s="1222"/>
      <c r="CJ41" s="1222"/>
      <c r="CK41" s="1222"/>
      <c r="CL41" s="1222"/>
      <c r="CM41" s="1222"/>
      <c r="CN41" s="1222"/>
      <c r="CO41" s="1222"/>
      <c r="CP41" s="1222"/>
      <c r="CQ41" s="1222"/>
      <c r="CR41" s="1222"/>
      <c r="CS41" s="1222"/>
      <c r="CT41" s="1222"/>
      <c r="CU41" s="1222"/>
      <c r="CV41" s="1222"/>
      <c r="CW41" s="1222"/>
      <c r="CX41" s="1222"/>
      <c r="CY41" s="1222"/>
      <c r="CZ41" s="1222"/>
      <c r="DA41" s="1222"/>
      <c r="DB41" s="1222"/>
      <c r="DC41" s="1222"/>
      <c r="DD41" s="1224"/>
    </row>
    <row r="42" spans="2:109" ht="13.2" x14ac:dyDescent="0.2">
      <c r="B42" s="1225"/>
      <c r="G42" s="1232"/>
      <c r="I42" s="1233"/>
      <c r="J42" s="1233"/>
      <c r="K42" s="1233"/>
      <c r="AM42" s="1232"/>
      <c r="AN42" s="1232" t="s">
        <v>582</v>
      </c>
      <c r="AP42" s="1233"/>
      <c r="AQ42" s="1233"/>
      <c r="AR42" s="1233"/>
      <c r="AY42" s="1232"/>
      <c r="BA42" s="1233"/>
      <c r="BB42" s="1233"/>
      <c r="BC42" s="1233"/>
      <c r="BK42" s="1232"/>
      <c r="BM42" s="1233"/>
      <c r="BN42" s="1233"/>
      <c r="BO42" s="1233"/>
      <c r="BW42" s="1232"/>
      <c r="BY42" s="1233"/>
      <c r="BZ42" s="1233"/>
      <c r="CA42" s="1233"/>
      <c r="CI42" s="1232"/>
      <c r="CK42" s="1233"/>
      <c r="CL42" s="1233"/>
      <c r="CM42" s="1233"/>
      <c r="CU42" s="1232"/>
      <c r="CW42" s="1233"/>
      <c r="CX42" s="1233"/>
      <c r="CY42" s="1233"/>
    </row>
    <row r="43" spans="2:109" ht="13.5" customHeight="1" x14ac:dyDescent="0.2">
      <c r="B43" s="1225"/>
      <c r="AN43" s="1234" t="s">
        <v>583</v>
      </c>
      <c r="AO43" s="1235"/>
      <c r="AP43" s="1235"/>
      <c r="AQ43" s="1235"/>
      <c r="AR43" s="1235"/>
      <c r="AS43" s="1235"/>
      <c r="AT43" s="1235"/>
      <c r="AU43" s="1235"/>
      <c r="AV43" s="1235"/>
      <c r="AW43" s="1235"/>
      <c r="AX43" s="1235"/>
      <c r="AY43" s="1235"/>
      <c r="AZ43" s="1235"/>
      <c r="BA43" s="1235"/>
      <c r="BB43" s="1235"/>
      <c r="BC43" s="1235"/>
      <c r="BD43" s="1235"/>
      <c r="BE43" s="1235"/>
      <c r="BF43" s="1235"/>
      <c r="BG43" s="1235"/>
      <c r="BH43" s="1235"/>
      <c r="BI43" s="1235"/>
      <c r="BJ43" s="1235"/>
      <c r="BK43" s="1235"/>
      <c r="BL43" s="1235"/>
      <c r="BM43" s="1235"/>
      <c r="BN43" s="1235"/>
      <c r="BO43" s="1235"/>
      <c r="BP43" s="1235"/>
      <c r="BQ43" s="1235"/>
      <c r="BR43" s="1235"/>
      <c r="BS43" s="1235"/>
      <c r="BT43" s="1235"/>
      <c r="BU43" s="1235"/>
      <c r="BV43" s="1235"/>
      <c r="BW43" s="1235"/>
      <c r="BX43" s="1235"/>
      <c r="BY43" s="1235"/>
      <c r="BZ43" s="1235"/>
      <c r="CA43" s="1235"/>
      <c r="CB43" s="1235"/>
      <c r="CC43" s="1235"/>
      <c r="CD43" s="1235"/>
      <c r="CE43" s="1235"/>
      <c r="CF43" s="1235"/>
      <c r="CG43" s="1235"/>
      <c r="CH43" s="1235"/>
      <c r="CI43" s="1235"/>
      <c r="CJ43" s="1235"/>
      <c r="CK43" s="1235"/>
      <c r="CL43" s="1235"/>
      <c r="CM43" s="1235"/>
      <c r="CN43" s="1235"/>
      <c r="CO43" s="1235"/>
      <c r="CP43" s="1235"/>
      <c r="CQ43" s="1235"/>
      <c r="CR43" s="1235"/>
      <c r="CS43" s="1235"/>
      <c r="CT43" s="1235"/>
      <c r="CU43" s="1235"/>
      <c r="CV43" s="1235"/>
      <c r="CW43" s="1235"/>
      <c r="CX43" s="1235"/>
      <c r="CY43" s="1235"/>
      <c r="CZ43" s="1235"/>
      <c r="DA43" s="1235"/>
      <c r="DB43" s="1235"/>
      <c r="DC43" s="1236"/>
    </row>
    <row r="44" spans="2:109" ht="13.2" x14ac:dyDescent="0.2">
      <c r="B44" s="1225"/>
      <c r="AN44" s="1237"/>
      <c r="AO44" s="1238"/>
      <c r="AP44" s="1238"/>
      <c r="AQ44" s="1238"/>
      <c r="AR44" s="1238"/>
      <c r="AS44" s="1238"/>
      <c r="AT44" s="1238"/>
      <c r="AU44" s="1238"/>
      <c r="AV44" s="1238"/>
      <c r="AW44" s="1238"/>
      <c r="AX44" s="1238"/>
      <c r="AY44" s="1238"/>
      <c r="AZ44" s="1238"/>
      <c r="BA44" s="1238"/>
      <c r="BB44" s="1238"/>
      <c r="BC44" s="1238"/>
      <c r="BD44" s="1238"/>
      <c r="BE44" s="1238"/>
      <c r="BF44" s="1238"/>
      <c r="BG44" s="1238"/>
      <c r="BH44" s="1238"/>
      <c r="BI44" s="1238"/>
      <c r="BJ44" s="1238"/>
      <c r="BK44" s="1238"/>
      <c r="BL44" s="1238"/>
      <c r="BM44" s="1238"/>
      <c r="BN44" s="1238"/>
      <c r="BO44" s="1238"/>
      <c r="BP44" s="1238"/>
      <c r="BQ44" s="1238"/>
      <c r="BR44" s="1238"/>
      <c r="BS44" s="1238"/>
      <c r="BT44" s="1238"/>
      <c r="BU44" s="1238"/>
      <c r="BV44" s="1238"/>
      <c r="BW44" s="1238"/>
      <c r="BX44" s="1238"/>
      <c r="BY44" s="1238"/>
      <c r="BZ44" s="1238"/>
      <c r="CA44" s="1238"/>
      <c r="CB44" s="1238"/>
      <c r="CC44" s="1238"/>
      <c r="CD44" s="1238"/>
      <c r="CE44" s="1238"/>
      <c r="CF44" s="1238"/>
      <c r="CG44" s="1238"/>
      <c r="CH44" s="1238"/>
      <c r="CI44" s="1238"/>
      <c r="CJ44" s="1238"/>
      <c r="CK44" s="1238"/>
      <c r="CL44" s="1238"/>
      <c r="CM44" s="1238"/>
      <c r="CN44" s="1238"/>
      <c r="CO44" s="1238"/>
      <c r="CP44" s="1238"/>
      <c r="CQ44" s="1238"/>
      <c r="CR44" s="1238"/>
      <c r="CS44" s="1238"/>
      <c r="CT44" s="1238"/>
      <c r="CU44" s="1238"/>
      <c r="CV44" s="1238"/>
      <c r="CW44" s="1238"/>
      <c r="CX44" s="1238"/>
      <c r="CY44" s="1238"/>
      <c r="CZ44" s="1238"/>
      <c r="DA44" s="1238"/>
      <c r="DB44" s="1238"/>
      <c r="DC44" s="1239"/>
    </row>
    <row r="45" spans="2:109" ht="13.2" x14ac:dyDescent="0.2">
      <c r="B45" s="1225"/>
      <c r="AN45" s="1237"/>
      <c r="AO45" s="1238"/>
      <c r="AP45" s="1238"/>
      <c r="AQ45" s="1238"/>
      <c r="AR45" s="1238"/>
      <c r="AS45" s="1238"/>
      <c r="AT45" s="1238"/>
      <c r="AU45" s="1238"/>
      <c r="AV45" s="1238"/>
      <c r="AW45" s="1238"/>
      <c r="AX45" s="1238"/>
      <c r="AY45" s="1238"/>
      <c r="AZ45" s="1238"/>
      <c r="BA45" s="1238"/>
      <c r="BB45" s="1238"/>
      <c r="BC45" s="1238"/>
      <c r="BD45" s="1238"/>
      <c r="BE45" s="1238"/>
      <c r="BF45" s="1238"/>
      <c r="BG45" s="1238"/>
      <c r="BH45" s="1238"/>
      <c r="BI45" s="1238"/>
      <c r="BJ45" s="1238"/>
      <c r="BK45" s="1238"/>
      <c r="BL45" s="1238"/>
      <c r="BM45" s="1238"/>
      <c r="BN45" s="1238"/>
      <c r="BO45" s="1238"/>
      <c r="BP45" s="1238"/>
      <c r="BQ45" s="1238"/>
      <c r="BR45" s="1238"/>
      <c r="BS45" s="1238"/>
      <c r="BT45" s="1238"/>
      <c r="BU45" s="1238"/>
      <c r="BV45" s="1238"/>
      <c r="BW45" s="1238"/>
      <c r="BX45" s="1238"/>
      <c r="BY45" s="1238"/>
      <c r="BZ45" s="1238"/>
      <c r="CA45" s="1238"/>
      <c r="CB45" s="1238"/>
      <c r="CC45" s="1238"/>
      <c r="CD45" s="1238"/>
      <c r="CE45" s="1238"/>
      <c r="CF45" s="1238"/>
      <c r="CG45" s="1238"/>
      <c r="CH45" s="1238"/>
      <c r="CI45" s="1238"/>
      <c r="CJ45" s="1238"/>
      <c r="CK45" s="1238"/>
      <c r="CL45" s="1238"/>
      <c r="CM45" s="1238"/>
      <c r="CN45" s="1238"/>
      <c r="CO45" s="1238"/>
      <c r="CP45" s="1238"/>
      <c r="CQ45" s="1238"/>
      <c r="CR45" s="1238"/>
      <c r="CS45" s="1238"/>
      <c r="CT45" s="1238"/>
      <c r="CU45" s="1238"/>
      <c r="CV45" s="1238"/>
      <c r="CW45" s="1238"/>
      <c r="CX45" s="1238"/>
      <c r="CY45" s="1238"/>
      <c r="CZ45" s="1238"/>
      <c r="DA45" s="1238"/>
      <c r="DB45" s="1238"/>
      <c r="DC45" s="1239"/>
    </row>
    <row r="46" spans="2:109" ht="13.2" x14ac:dyDescent="0.2">
      <c r="B46" s="1225"/>
      <c r="AN46" s="1237"/>
      <c r="AO46" s="1238"/>
      <c r="AP46" s="1238"/>
      <c r="AQ46" s="1238"/>
      <c r="AR46" s="1238"/>
      <c r="AS46" s="1238"/>
      <c r="AT46" s="1238"/>
      <c r="AU46" s="1238"/>
      <c r="AV46" s="1238"/>
      <c r="AW46" s="1238"/>
      <c r="AX46" s="1238"/>
      <c r="AY46" s="1238"/>
      <c r="AZ46" s="1238"/>
      <c r="BA46" s="1238"/>
      <c r="BB46" s="1238"/>
      <c r="BC46" s="1238"/>
      <c r="BD46" s="1238"/>
      <c r="BE46" s="1238"/>
      <c r="BF46" s="1238"/>
      <c r="BG46" s="1238"/>
      <c r="BH46" s="1238"/>
      <c r="BI46" s="1238"/>
      <c r="BJ46" s="1238"/>
      <c r="BK46" s="1238"/>
      <c r="BL46" s="1238"/>
      <c r="BM46" s="1238"/>
      <c r="BN46" s="1238"/>
      <c r="BO46" s="1238"/>
      <c r="BP46" s="1238"/>
      <c r="BQ46" s="1238"/>
      <c r="BR46" s="1238"/>
      <c r="BS46" s="1238"/>
      <c r="BT46" s="1238"/>
      <c r="BU46" s="1238"/>
      <c r="BV46" s="1238"/>
      <c r="BW46" s="1238"/>
      <c r="BX46" s="1238"/>
      <c r="BY46" s="1238"/>
      <c r="BZ46" s="1238"/>
      <c r="CA46" s="1238"/>
      <c r="CB46" s="1238"/>
      <c r="CC46" s="1238"/>
      <c r="CD46" s="1238"/>
      <c r="CE46" s="1238"/>
      <c r="CF46" s="1238"/>
      <c r="CG46" s="1238"/>
      <c r="CH46" s="1238"/>
      <c r="CI46" s="1238"/>
      <c r="CJ46" s="1238"/>
      <c r="CK46" s="1238"/>
      <c r="CL46" s="1238"/>
      <c r="CM46" s="1238"/>
      <c r="CN46" s="1238"/>
      <c r="CO46" s="1238"/>
      <c r="CP46" s="1238"/>
      <c r="CQ46" s="1238"/>
      <c r="CR46" s="1238"/>
      <c r="CS46" s="1238"/>
      <c r="CT46" s="1238"/>
      <c r="CU46" s="1238"/>
      <c r="CV46" s="1238"/>
      <c r="CW46" s="1238"/>
      <c r="CX46" s="1238"/>
      <c r="CY46" s="1238"/>
      <c r="CZ46" s="1238"/>
      <c r="DA46" s="1238"/>
      <c r="DB46" s="1238"/>
      <c r="DC46" s="1239"/>
    </row>
    <row r="47" spans="2:109" ht="13.2" x14ac:dyDescent="0.2">
      <c r="B47" s="1225"/>
      <c r="AN47" s="1240"/>
      <c r="AO47" s="1241"/>
      <c r="AP47" s="1241"/>
      <c r="AQ47" s="1241"/>
      <c r="AR47" s="1241"/>
      <c r="AS47" s="1241"/>
      <c r="AT47" s="1241"/>
      <c r="AU47" s="1241"/>
      <c r="AV47" s="1241"/>
      <c r="AW47" s="1241"/>
      <c r="AX47" s="1241"/>
      <c r="AY47" s="1241"/>
      <c r="AZ47" s="1241"/>
      <c r="BA47" s="1241"/>
      <c r="BB47" s="1241"/>
      <c r="BC47" s="1241"/>
      <c r="BD47" s="1241"/>
      <c r="BE47" s="1241"/>
      <c r="BF47" s="1241"/>
      <c r="BG47" s="1241"/>
      <c r="BH47" s="1241"/>
      <c r="BI47" s="1241"/>
      <c r="BJ47" s="1241"/>
      <c r="BK47" s="1241"/>
      <c r="BL47" s="1241"/>
      <c r="BM47" s="1241"/>
      <c r="BN47" s="1241"/>
      <c r="BO47" s="1241"/>
      <c r="BP47" s="1241"/>
      <c r="BQ47" s="1241"/>
      <c r="BR47" s="1241"/>
      <c r="BS47" s="1241"/>
      <c r="BT47" s="1241"/>
      <c r="BU47" s="1241"/>
      <c r="BV47" s="1241"/>
      <c r="BW47" s="1241"/>
      <c r="BX47" s="1241"/>
      <c r="BY47" s="1241"/>
      <c r="BZ47" s="1241"/>
      <c r="CA47" s="1241"/>
      <c r="CB47" s="1241"/>
      <c r="CC47" s="1241"/>
      <c r="CD47" s="1241"/>
      <c r="CE47" s="1241"/>
      <c r="CF47" s="1241"/>
      <c r="CG47" s="1241"/>
      <c r="CH47" s="1241"/>
      <c r="CI47" s="1241"/>
      <c r="CJ47" s="1241"/>
      <c r="CK47" s="1241"/>
      <c r="CL47" s="1241"/>
      <c r="CM47" s="1241"/>
      <c r="CN47" s="1241"/>
      <c r="CO47" s="1241"/>
      <c r="CP47" s="1241"/>
      <c r="CQ47" s="1241"/>
      <c r="CR47" s="1241"/>
      <c r="CS47" s="1241"/>
      <c r="CT47" s="1241"/>
      <c r="CU47" s="1241"/>
      <c r="CV47" s="1241"/>
      <c r="CW47" s="1241"/>
      <c r="CX47" s="1241"/>
      <c r="CY47" s="1241"/>
      <c r="CZ47" s="1241"/>
      <c r="DA47" s="1241"/>
      <c r="DB47" s="1241"/>
      <c r="DC47" s="1242"/>
    </row>
    <row r="48" spans="2:109" ht="13.2" x14ac:dyDescent="0.2">
      <c r="B48" s="1225"/>
      <c r="H48" s="1243"/>
      <c r="I48" s="1243"/>
      <c r="J48" s="1243"/>
      <c r="AN48" s="1243"/>
      <c r="AO48" s="1243"/>
      <c r="AP48" s="1243"/>
      <c r="AZ48" s="1243"/>
      <c r="BA48" s="1243"/>
      <c r="BB48" s="1243"/>
      <c r="BL48" s="1243"/>
      <c r="BM48" s="1243"/>
      <c r="BN48" s="1243"/>
      <c r="BX48" s="1243"/>
      <c r="BY48" s="1243"/>
      <c r="BZ48" s="1243"/>
      <c r="CJ48" s="1243"/>
      <c r="CK48" s="1243"/>
      <c r="CL48" s="1243"/>
      <c r="CV48" s="1243"/>
      <c r="CW48" s="1243"/>
      <c r="CX48" s="1243"/>
    </row>
    <row r="49" spans="1:109" ht="13.2" x14ac:dyDescent="0.2">
      <c r="B49" s="1225"/>
      <c r="AN49" s="1219" t="s">
        <v>584</v>
      </c>
    </row>
    <row r="50" spans="1:109" ht="13.2" x14ac:dyDescent="0.2">
      <c r="B50" s="1225"/>
      <c r="G50" s="1244"/>
      <c r="H50" s="1244"/>
      <c r="I50" s="1244"/>
      <c r="J50" s="1244"/>
      <c r="K50" s="1245"/>
      <c r="L50" s="1245"/>
      <c r="M50" s="1246"/>
      <c r="N50" s="1246"/>
      <c r="AN50" s="1247"/>
      <c r="AO50" s="1248"/>
      <c r="AP50" s="1248"/>
      <c r="AQ50" s="1248"/>
      <c r="AR50" s="1248"/>
      <c r="AS50" s="1248"/>
      <c r="AT50" s="1248"/>
      <c r="AU50" s="1248"/>
      <c r="AV50" s="1248"/>
      <c r="AW50" s="1248"/>
      <c r="AX50" s="1248"/>
      <c r="AY50" s="1248"/>
      <c r="AZ50" s="1248"/>
      <c r="BA50" s="1248"/>
      <c r="BB50" s="1248"/>
      <c r="BC50" s="1248"/>
      <c r="BD50" s="1248"/>
      <c r="BE50" s="1248"/>
      <c r="BF50" s="1248"/>
      <c r="BG50" s="1248"/>
      <c r="BH50" s="1248"/>
      <c r="BI50" s="1248"/>
      <c r="BJ50" s="1248"/>
      <c r="BK50" s="1248"/>
      <c r="BL50" s="1248"/>
      <c r="BM50" s="1248"/>
      <c r="BN50" s="1248"/>
      <c r="BO50" s="1249"/>
      <c r="BP50" s="1250" t="s">
        <v>533</v>
      </c>
      <c r="BQ50" s="1250"/>
      <c r="BR50" s="1250"/>
      <c r="BS50" s="1250"/>
      <c r="BT50" s="1250"/>
      <c r="BU50" s="1250"/>
      <c r="BV50" s="1250"/>
      <c r="BW50" s="1250"/>
      <c r="BX50" s="1250" t="s">
        <v>534</v>
      </c>
      <c r="BY50" s="1250"/>
      <c r="BZ50" s="1250"/>
      <c r="CA50" s="1250"/>
      <c r="CB50" s="1250"/>
      <c r="CC50" s="1250"/>
      <c r="CD50" s="1250"/>
      <c r="CE50" s="1250"/>
      <c r="CF50" s="1250" t="s">
        <v>535</v>
      </c>
      <c r="CG50" s="1250"/>
      <c r="CH50" s="1250"/>
      <c r="CI50" s="1250"/>
      <c r="CJ50" s="1250"/>
      <c r="CK50" s="1250"/>
      <c r="CL50" s="1250"/>
      <c r="CM50" s="1250"/>
      <c r="CN50" s="1250" t="s">
        <v>536</v>
      </c>
      <c r="CO50" s="1250"/>
      <c r="CP50" s="1250"/>
      <c r="CQ50" s="1250"/>
      <c r="CR50" s="1250"/>
      <c r="CS50" s="1250"/>
      <c r="CT50" s="1250"/>
      <c r="CU50" s="1250"/>
      <c r="CV50" s="1250" t="s">
        <v>537</v>
      </c>
      <c r="CW50" s="1250"/>
      <c r="CX50" s="1250"/>
      <c r="CY50" s="1250"/>
      <c r="CZ50" s="1250"/>
      <c r="DA50" s="1250"/>
      <c r="DB50" s="1250"/>
      <c r="DC50" s="1250"/>
    </row>
    <row r="51" spans="1:109" ht="13.5" customHeight="1" x14ac:dyDescent="0.2">
      <c r="B51" s="1225"/>
      <c r="G51" s="1251"/>
      <c r="H51" s="1251"/>
      <c r="I51" s="1252"/>
      <c r="J51" s="1252"/>
      <c r="K51" s="1253"/>
      <c r="L51" s="1253"/>
      <c r="M51" s="1253"/>
      <c r="N51" s="1253"/>
      <c r="AM51" s="1243"/>
      <c r="AN51" s="1254" t="s">
        <v>585</v>
      </c>
      <c r="AO51" s="1254"/>
      <c r="AP51" s="1254"/>
      <c r="AQ51" s="1254"/>
      <c r="AR51" s="1254"/>
      <c r="AS51" s="1254"/>
      <c r="AT51" s="1254"/>
      <c r="AU51" s="1254"/>
      <c r="AV51" s="1254"/>
      <c r="AW51" s="1254"/>
      <c r="AX51" s="1254"/>
      <c r="AY51" s="1254"/>
      <c r="AZ51" s="1254"/>
      <c r="BA51" s="1254"/>
      <c r="BB51" s="1254" t="s">
        <v>586</v>
      </c>
      <c r="BC51" s="1254"/>
      <c r="BD51" s="1254"/>
      <c r="BE51" s="1254"/>
      <c r="BF51" s="1254"/>
      <c r="BG51" s="1254"/>
      <c r="BH51" s="1254"/>
      <c r="BI51" s="1254"/>
      <c r="BJ51" s="1254"/>
      <c r="BK51" s="1254"/>
      <c r="BL51" s="1254"/>
      <c r="BM51" s="1254"/>
      <c r="BN51" s="1254"/>
      <c r="BO51" s="1254"/>
      <c r="BP51" s="1255">
        <v>82.7</v>
      </c>
      <c r="BQ51" s="1255"/>
      <c r="BR51" s="1255"/>
      <c r="BS51" s="1255"/>
      <c r="BT51" s="1255"/>
      <c r="BU51" s="1255"/>
      <c r="BV51" s="1255"/>
      <c r="BW51" s="1255"/>
      <c r="BX51" s="1255">
        <v>91</v>
      </c>
      <c r="BY51" s="1255"/>
      <c r="BZ51" s="1255"/>
      <c r="CA51" s="1255"/>
      <c r="CB51" s="1255"/>
      <c r="CC51" s="1255"/>
      <c r="CD51" s="1255"/>
      <c r="CE51" s="1255"/>
      <c r="CF51" s="1255">
        <v>98</v>
      </c>
      <c r="CG51" s="1255"/>
      <c r="CH51" s="1255"/>
      <c r="CI51" s="1255"/>
      <c r="CJ51" s="1255"/>
      <c r="CK51" s="1255"/>
      <c r="CL51" s="1255"/>
      <c r="CM51" s="1255"/>
      <c r="CN51" s="1255">
        <v>103.9</v>
      </c>
      <c r="CO51" s="1255"/>
      <c r="CP51" s="1255"/>
      <c r="CQ51" s="1255"/>
      <c r="CR51" s="1255"/>
      <c r="CS51" s="1255"/>
      <c r="CT51" s="1255"/>
      <c r="CU51" s="1255"/>
      <c r="CV51" s="1255">
        <v>96</v>
      </c>
      <c r="CW51" s="1255"/>
      <c r="CX51" s="1255"/>
      <c r="CY51" s="1255"/>
      <c r="CZ51" s="1255"/>
      <c r="DA51" s="1255"/>
      <c r="DB51" s="1255"/>
      <c r="DC51" s="1255"/>
    </row>
    <row r="52" spans="1:109" ht="13.2" x14ac:dyDescent="0.2">
      <c r="B52" s="1225"/>
      <c r="G52" s="1251"/>
      <c r="H52" s="1251"/>
      <c r="I52" s="1252"/>
      <c r="J52" s="1252"/>
      <c r="K52" s="1253"/>
      <c r="L52" s="1253"/>
      <c r="M52" s="1253"/>
      <c r="N52" s="1253"/>
      <c r="AM52" s="1243"/>
      <c r="AN52" s="1254"/>
      <c r="AO52" s="1254"/>
      <c r="AP52" s="1254"/>
      <c r="AQ52" s="1254"/>
      <c r="AR52" s="1254"/>
      <c r="AS52" s="1254"/>
      <c r="AT52" s="1254"/>
      <c r="AU52" s="1254"/>
      <c r="AV52" s="1254"/>
      <c r="AW52" s="1254"/>
      <c r="AX52" s="1254"/>
      <c r="AY52" s="1254"/>
      <c r="AZ52" s="1254"/>
      <c r="BA52" s="1254"/>
      <c r="BB52" s="1254"/>
      <c r="BC52" s="1254"/>
      <c r="BD52" s="1254"/>
      <c r="BE52" s="1254"/>
      <c r="BF52" s="1254"/>
      <c r="BG52" s="1254"/>
      <c r="BH52" s="1254"/>
      <c r="BI52" s="1254"/>
      <c r="BJ52" s="1254"/>
      <c r="BK52" s="1254"/>
      <c r="BL52" s="1254"/>
      <c r="BM52" s="1254"/>
      <c r="BN52" s="1254"/>
      <c r="BO52" s="1254"/>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ht="13.2" x14ac:dyDescent="0.2">
      <c r="A53" s="1233"/>
      <c r="B53" s="1225"/>
      <c r="G53" s="1251"/>
      <c r="H53" s="1251"/>
      <c r="I53" s="1244"/>
      <c r="J53" s="1244"/>
      <c r="K53" s="1253"/>
      <c r="L53" s="1253"/>
      <c r="M53" s="1253"/>
      <c r="N53" s="1253"/>
      <c r="AM53" s="1243"/>
      <c r="AN53" s="1254"/>
      <c r="AO53" s="1254"/>
      <c r="AP53" s="1254"/>
      <c r="AQ53" s="1254"/>
      <c r="AR53" s="1254"/>
      <c r="AS53" s="1254"/>
      <c r="AT53" s="1254"/>
      <c r="AU53" s="1254"/>
      <c r="AV53" s="1254"/>
      <c r="AW53" s="1254"/>
      <c r="AX53" s="1254"/>
      <c r="AY53" s="1254"/>
      <c r="AZ53" s="1254"/>
      <c r="BA53" s="1254"/>
      <c r="BB53" s="1254" t="s">
        <v>587</v>
      </c>
      <c r="BC53" s="1254"/>
      <c r="BD53" s="1254"/>
      <c r="BE53" s="1254"/>
      <c r="BF53" s="1254"/>
      <c r="BG53" s="1254"/>
      <c r="BH53" s="1254"/>
      <c r="BI53" s="1254"/>
      <c r="BJ53" s="1254"/>
      <c r="BK53" s="1254"/>
      <c r="BL53" s="1254"/>
      <c r="BM53" s="1254"/>
      <c r="BN53" s="1254"/>
      <c r="BO53" s="1254"/>
      <c r="BP53" s="1255">
        <v>65.3</v>
      </c>
      <c r="BQ53" s="1255"/>
      <c r="BR53" s="1255"/>
      <c r="BS53" s="1255"/>
      <c r="BT53" s="1255"/>
      <c r="BU53" s="1255"/>
      <c r="BV53" s="1255"/>
      <c r="BW53" s="1255"/>
      <c r="BX53" s="1255">
        <v>68.099999999999994</v>
      </c>
      <c r="BY53" s="1255"/>
      <c r="BZ53" s="1255"/>
      <c r="CA53" s="1255"/>
      <c r="CB53" s="1255"/>
      <c r="CC53" s="1255"/>
      <c r="CD53" s="1255"/>
      <c r="CE53" s="1255"/>
      <c r="CF53" s="1255">
        <v>66.8</v>
      </c>
      <c r="CG53" s="1255"/>
      <c r="CH53" s="1255"/>
      <c r="CI53" s="1255"/>
      <c r="CJ53" s="1255"/>
      <c r="CK53" s="1255"/>
      <c r="CL53" s="1255"/>
      <c r="CM53" s="1255"/>
      <c r="CN53" s="1255">
        <v>67.099999999999994</v>
      </c>
      <c r="CO53" s="1255"/>
      <c r="CP53" s="1255"/>
      <c r="CQ53" s="1255"/>
      <c r="CR53" s="1255"/>
      <c r="CS53" s="1255"/>
      <c r="CT53" s="1255"/>
      <c r="CU53" s="1255"/>
      <c r="CV53" s="1255">
        <v>68.599999999999994</v>
      </c>
      <c r="CW53" s="1255"/>
      <c r="CX53" s="1255"/>
      <c r="CY53" s="1255"/>
      <c r="CZ53" s="1255"/>
      <c r="DA53" s="1255"/>
      <c r="DB53" s="1255"/>
      <c r="DC53" s="1255"/>
    </row>
    <row r="54" spans="1:109" ht="13.2" x14ac:dyDescent="0.2">
      <c r="A54" s="1233"/>
      <c r="B54" s="1225"/>
      <c r="G54" s="1251"/>
      <c r="H54" s="1251"/>
      <c r="I54" s="1244"/>
      <c r="J54" s="1244"/>
      <c r="K54" s="1253"/>
      <c r="L54" s="1253"/>
      <c r="M54" s="1253"/>
      <c r="N54" s="1253"/>
      <c r="AM54" s="1243"/>
      <c r="AN54" s="1254"/>
      <c r="AO54" s="1254"/>
      <c r="AP54" s="1254"/>
      <c r="AQ54" s="1254"/>
      <c r="AR54" s="1254"/>
      <c r="AS54" s="1254"/>
      <c r="AT54" s="1254"/>
      <c r="AU54" s="1254"/>
      <c r="AV54" s="1254"/>
      <c r="AW54" s="1254"/>
      <c r="AX54" s="1254"/>
      <c r="AY54" s="1254"/>
      <c r="AZ54" s="1254"/>
      <c r="BA54" s="1254"/>
      <c r="BB54" s="1254"/>
      <c r="BC54" s="1254"/>
      <c r="BD54" s="1254"/>
      <c r="BE54" s="1254"/>
      <c r="BF54" s="1254"/>
      <c r="BG54" s="1254"/>
      <c r="BH54" s="1254"/>
      <c r="BI54" s="1254"/>
      <c r="BJ54" s="1254"/>
      <c r="BK54" s="1254"/>
      <c r="BL54" s="1254"/>
      <c r="BM54" s="1254"/>
      <c r="BN54" s="1254"/>
      <c r="BO54" s="1254"/>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ht="13.2" x14ac:dyDescent="0.2">
      <c r="A55" s="1233"/>
      <c r="B55" s="1225"/>
      <c r="G55" s="1244"/>
      <c r="H55" s="1244"/>
      <c r="I55" s="1244"/>
      <c r="J55" s="1244"/>
      <c r="K55" s="1253"/>
      <c r="L55" s="1253"/>
      <c r="M55" s="1253"/>
      <c r="N55" s="1253"/>
      <c r="AN55" s="1250" t="s">
        <v>588</v>
      </c>
      <c r="AO55" s="1250"/>
      <c r="AP55" s="1250"/>
      <c r="AQ55" s="1250"/>
      <c r="AR55" s="1250"/>
      <c r="AS55" s="1250"/>
      <c r="AT55" s="1250"/>
      <c r="AU55" s="1250"/>
      <c r="AV55" s="1250"/>
      <c r="AW55" s="1250"/>
      <c r="AX55" s="1250"/>
      <c r="AY55" s="1250"/>
      <c r="AZ55" s="1250"/>
      <c r="BA55" s="1250"/>
      <c r="BB55" s="1254" t="s">
        <v>586</v>
      </c>
      <c r="BC55" s="1254"/>
      <c r="BD55" s="1254"/>
      <c r="BE55" s="1254"/>
      <c r="BF55" s="1254"/>
      <c r="BG55" s="1254"/>
      <c r="BH55" s="1254"/>
      <c r="BI55" s="1254"/>
      <c r="BJ55" s="1254"/>
      <c r="BK55" s="1254"/>
      <c r="BL55" s="1254"/>
      <c r="BM55" s="1254"/>
      <c r="BN55" s="1254"/>
      <c r="BO55" s="1254"/>
      <c r="BP55" s="1255">
        <v>33.9</v>
      </c>
      <c r="BQ55" s="1255"/>
      <c r="BR55" s="1255"/>
      <c r="BS55" s="1255"/>
      <c r="BT55" s="1255"/>
      <c r="BU55" s="1255"/>
      <c r="BV55" s="1255"/>
      <c r="BW55" s="1255"/>
      <c r="BX55" s="1255">
        <v>31.5</v>
      </c>
      <c r="BY55" s="1255"/>
      <c r="BZ55" s="1255"/>
      <c r="CA55" s="1255"/>
      <c r="CB55" s="1255"/>
      <c r="CC55" s="1255"/>
      <c r="CD55" s="1255"/>
      <c r="CE55" s="1255"/>
      <c r="CF55" s="1255">
        <v>23.4</v>
      </c>
      <c r="CG55" s="1255"/>
      <c r="CH55" s="1255"/>
      <c r="CI55" s="1255"/>
      <c r="CJ55" s="1255"/>
      <c r="CK55" s="1255"/>
      <c r="CL55" s="1255"/>
      <c r="CM55" s="1255"/>
      <c r="CN55" s="1255">
        <v>18.2</v>
      </c>
      <c r="CO55" s="1255"/>
      <c r="CP55" s="1255"/>
      <c r="CQ55" s="1255"/>
      <c r="CR55" s="1255"/>
      <c r="CS55" s="1255"/>
      <c r="CT55" s="1255"/>
      <c r="CU55" s="1255"/>
      <c r="CV55" s="1255">
        <v>17.100000000000001</v>
      </c>
      <c r="CW55" s="1255"/>
      <c r="CX55" s="1255"/>
      <c r="CY55" s="1255"/>
      <c r="CZ55" s="1255"/>
      <c r="DA55" s="1255"/>
      <c r="DB55" s="1255"/>
      <c r="DC55" s="1255"/>
    </row>
    <row r="56" spans="1:109" ht="13.2" x14ac:dyDescent="0.2">
      <c r="A56" s="1233"/>
      <c r="B56" s="1225"/>
      <c r="G56" s="1244"/>
      <c r="H56" s="1244"/>
      <c r="I56" s="1244"/>
      <c r="J56" s="1244"/>
      <c r="K56" s="1253"/>
      <c r="L56" s="1253"/>
      <c r="M56" s="1253"/>
      <c r="N56" s="1253"/>
      <c r="AN56" s="1250"/>
      <c r="AO56" s="1250"/>
      <c r="AP56" s="1250"/>
      <c r="AQ56" s="1250"/>
      <c r="AR56" s="1250"/>
      <c r="AS56" s="1250"/>
      <c r="AT56" s="1250"/>
      <c r="AU56" s="1250"/>
      <c r="AV56" s="1250"/>
      <c r="AW56" s="1250"/>
      <c r="AX56" s="1250"/>
      <c r="AY56" s="1250"/>
      <c r="AZ56" s="1250"/>
      <c r="BA56" s="1250"/>
      <c r="BB56" s="1254"/>
      <c r="BC56" s="1254"/>
      <c r="BD56" s="1254"/>
      <c r="BE56" s="1254"/>
      <c r="BF56" s="1254"/>
      <c r="BG56" s="1254"/>
      <c r="BH56" s="1254"/>
      <c r="BI56" s="1254"/>
      <c r="BJ56" s="1254"/>
      <c r="BK56" s="1254"/>
      <c r="BL56" s="1254"/>
      <c r="BM56" s="1254"/>
      <c r="BN56" s="1254"/>
      <c r="BO56" s="1254"/>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1233" customFormat="1" ht="13.2" x14ac:dyDescent="0.2">
      <c r="B57" s="1256"/>
      <c r="G57" s="1244"/>
      <c r="H57" s="1244"/>
      <c r="I57" s="1257"/>
      <c r="J57" s="1257"/>
      <c r="K57" s="1253"/>
      <c r="L57" s="1253"/>
      <c r="M57" s="1253"/>
      <c r="N57" s="1253"/>
      <c r="AM57" s="1219"/>
      <c r="AN57" s="1250"/>
      <c r="AO57" s="1250"/>
      <c r="AP57" s="1250"/>
      <c r="AQ57" s="1250"/>
      <c r="AR57" s="1250"/>
      <c r="AS57" s="1250"/>
      <c r="AT57" s="1250"/>
      <c r="AU57" s="1250"/>
      <c r="AV57" s="1250"/>
      <c r="AW57" s="1250"/>
      <c r="AX57" s="1250"/>
      <c r="AY57" s="1250"/>
      <c r="AZ57" s="1250"/>
      <c r="BA57" s="1250"/>
      <c r="BB57" s="1254" t="s">
        <v>587</v>
      </c>
      <c r="BC57" s="1254"/>
      <c r="BD57" s="1254"/>
      <c r="BE57" s="1254"/>
      <c r="BF57" s="1254"/>
      <c r="BG57" s="1254"/>
      <c r="BH57" s="1254"/>
      <c r="BI57" s="1254"/>
      <c r="BJ57" s="1254"/>
      <c r="BK57" s="1254"/>
      <c r="BL57" s="1254"/>
      <c r="BM57" s="1254"/>
      <c r="BN57" s="1254"/>
      <c r="BO57" s="1254"/>
      <c r="BP57" s="1255">
        <v>61.8</v>
      </c>
      <c r="BQ57" s="1255"/>
      <c r="BR57" s="1255"/>
      <c r="BS57" s="1255"/>
      <c r="BT57" s="1255"/>
      <c r="BU57" s="1255"/>
      <c r="BV57" s="1255"/>
      <c r="BW57" s="1255"/>
      <c r="BX57" s="1255">
        <v>62.9</v>
      </c>
      <c r="BY57" s="1255"/>
      <c r="BZ57" s="1255"/>
      <c r="CA57" s="1255"/>
      <c r="CB57" s="1255"/>
      <c r="CC57" s="1255"/>
      <c r="CD57" s="1255"/>
      <c r="CE57" s="1255"/>
      <c r="CF57" s="1255">
        <v>63.9</v>
      </c>
      <c r="CG57" s="1255"/>
      <c r="CH57" s="1255"/>
      <c r="CI57" s="1255"/>
      <c r="CJ57" s="1255"/>
      <c r="CK57" s="1255"/>
      <c r="CL57" s="1255"/>
      <c r="CM57" s="1255"/>
      <c r="CN57" s="1255">
        <v>64.900000000000006</v>
      </c>
      <c r="CO57" s="1255"/>
      <c r="CP57" s="1255"/>
      <c r="CQ57" s="1255"/>
      <c r="CR57" s="1255"/>
      <c r="CS57" s="1255"/>
      <c r="CT57" s="1255"/>
      <c r="CU57" s="1255"/>
      <c r="CV57" s="1255">
        <v>65.8</v>
      </c>
      <c r="CW57" s="1255"/>
      <c r="CX57" s="1255"/>
      <c r="CY57" s="1255"/>
      <c r="CZ57" s="1255"/>
      <c r="DA57" s="1255"/>
      <c r="DB57" s="1255"/>
      <c r="DC57" s="1255"/>
      <c r="DD57" s="1258"/>
      <c r="DE57" s="1256"/>
    </row>
    <row r="58" spans="1:109" s="1233" customFormat="1" ht="13.2" x14ac:dyDescent="0.2">
      <c r="A58" s="1219"/>
      <c r="B58" s="1256"/>
      <c r="G58" s="1244"/>
      <c r="H58" s="1244"/>
      <c r="I58" s="1257"/>
      <c r="J58" s="1257"/>
      <c r="K58" s="1253"/>
      <c r="L58" s="1253"/>
      <c r="M58" s="1253"/>
      <c r="N58" s="1253"/>
      <c r="AM58" s="1219"/>
      <c r="AN58" s="1250"/>
      <c r="AO58" s="1250"/>
      <c r="AP58" s="1250"/>
      <c r="AQ58" s="1250"/>
      <c r="AR58" s="1250"/>
      <c r="AS58" s="1250"/>
      <c r="AT58" s="1250"/>
      <c r="AU58" s="1250"/>
      <c r="AV58" s="1250"/>
      <c r="AW58" s="1250"/>
      <c r="AX58" s="1250"/>
      <c r="AY58" s="1250"/>
      <c r="AZ58" s="1250"/>
      <c r="BA58" s="1250"/>
      <c r="BB58" s="1254"/>
      <c r="BC58" s="1254"/>
      <c r="BD58" s="1254"/>
      <c r="BE58" s="1254"/>
      <c r="BF58" s="1254"/>
      <c r="BG58" s="1254"/>
      <c r="BH58" s="1254"/>
      <c r="BI58" s="1254"/>
      <c r="BJ58" s="1254"/>
      <c r="BK58" s="1254"/>
      <c r="BL58" s="1254"/>
      <c r="BM58" s="1254"/>
      <c r="BN58" s="1254"/>
      <c r="BO58" s="1254"/>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1258"/>
      <c r="DE58" s="1256"/>
    </row>
    <row r="59" spans="1:109" s="1233" customFormat="1" ht="13.2" x14ac:dyDescent="0.2">
      <c r="A59" s="1219"/>
      <c r="B59" s="1256"/>
      <c r="K59" s="1259"/>
      <c r="L59" s="1259"/>
      <c r="M59" s="1259"/>
      <c r="N59" s="1259"/>
      <c r="AQ59" s="1259"/>
      <c r="AR59" s="1259"/>
      <c r="AS59" s="1259"/>
      <c r="AT59" s="1259"/>
      <c r="BC59" s="1259"/>
      <c r="BD59" s="1259"/>
      <c r="BE59" s="1259"/>
      <c r="BF59" s="1259"/>
      <c r="BO59" s="1259"/>
      <c r="BP59" s="1259"/>
      <c r="BQ59" s="1259"/>
      <c r="BR59" s="1259"/>
      <c r="CA59" s="1259"/>
      <c r="CB59" s="1259"/>
      <c r="CC59" s="1259"/>
      <c r="CD59" s="1259"/>
      <c r="CM59" s="1259"/>
      <c r="CN59" s="1259"/>
      <c r="CO59" s="1259"/>
      <c r="CP59" s="1259"/>
      <c r="CY59" s="1259"/>
      <c r="CZ59" s="1259"/>
      <c r="DA59" s="1259"/>
      <c r="DB59" s="1259"/>
      <c r="DC59" s="1259"/>
      <c r="DD59" s="1258"/>
      <c r="DE59" s="1256"/>
    </row>
    <row r="60" spans="1:109" s="1233" customFormat="1" ht="13.2" x14ac:dyDescent="0.2">
      <c r="A60" s="1219"/>
      <c r="B60" s="1256"/>
      <c r="K60" s="1259"/>
      <c r="L60" s="1259"/>
      <c r="M60" s="1259"/>
      <c r="N60" s="1259"/>
      <c r="AQ60" s="1259"/>
      <c r="AR60" s="1259"/>
      <c r="AS60" s="1259"/>
      <c r="AT60" s="1259"/>
      <c r="BC60" s="1259"/>
      <c r="BD60" s="1259"/>
      <c r="BE60" s="1259"/>
      <c r="BF60" s="1259"/>
      <c r="BO60" s="1259"/>
      <c r="BP60" s="1259"/>
      <c r="BQ60" s="1259"/>
      <c r="BR60" s="1259"/>
      <c r="CA60" s="1259"/>
      <c r="CB60" s="1259"/>
      <c r="CC60" s="1259"/>
      <c r="CD60" s="1259"/>
      <c r="CM60" s="1259"/>
      <c r="CN60" s="1259"/>
      <c r="CO60" s="1259"/>
      <c r="CP60" s="1259"/>
      <c r="CY60" s="1259"/>
      <c r="CZ60" s="1259"/>
      <c r="DA60" s="1259"/>
      <c r="DB60" s="1259"/>
      <c r="DC60" s="1259"/>
      <c r="DD60" s="1258"/>
      <c r="DE60" s="1256"/>
    </row>
    <row r="61" spans="1:109" s="1233" customFormat="1" ht="13.2" x14ac:dyDescent="0.2">
      <c r="A61" s="1219"/>
      <c r="B61" s="1260"/>
      <c r="C61" s="1261"/>
      <c r="D61" s="1261"/>
      <c r="E61" s="1261"/>
      <c r="F61" s="1261"/>
      <c r="G61" s="1261"/>
      <c r="H61" s="1261"/>
      <c r="I61" s="1261"/>
      <c r="J61" s="1261"/>
      <c r="K61" s="1261"/>
      <c r="L61" s="1261"/>
      <c r="M61" s="1262"/>
      <c r="N61" s="1262"/>
      <c r="O61" s="1261"/>
      <c r="P61" s="1261"/>
      <c r="Q61" s="1261"/>
      <c r="R61" s="1261"/>
      <c r="S61" s="1261"/>
      <c r="T61" s="1261"/>
      <c r="U61" s="1261"/>
      <c r="V61" s="1261"/>
      <c r="W61" s="1261"/>
      <c r="X61" s="1261"/>
      <c r="Y61" s="1261"/>
      <c r="Z61" s="1261"/>
      <c r="AA61" s="1261"/>
      <c r="AB61" s="1261"/>
      <c r="AC61" s="1261"/>
      <c r="AD61" s="1261"/>
      <c r="AE61" s="1261"/>
      <c r="AF61" s="1261"/>
      <c r="AG61" s="1261"/>
      <c r="AH61" s="1261"/>
      <c r="AI61" s="1261"/>
      <c r="AJ61" s="1261"/>
      <c r="AK61" s="1261"/>
      <c r="AL61" s="1261"/>
      <c r="AM61" s="1261"/>
      <c r="AN61" s="1261"/>
      <c r="AO61" s="1261"/>
      <c r="AP61" s="1261"/>
      <c r="AQ61" s="1261"/>
      <c r="AR61" s="1261"/>
      <c r="AS61" s="1262"/>
      <c r="AT61" s="1262"/>
      <c r="AU61" s="1261"/>
      <c r="AV61" s="1261"/>
      <c r="AW61" s="1261"/>
      <c r="AX61" s="1261"/>
      <c r="AY61" s="1261"/>
      <c r="AZ61" s="1261"/>
      <c r="BA61" s="1261"/>
      <c r="BB61" s="1261"/>
      <c r="BC61" s="1261"/>
      <c r="BD61" s="1261"/>
      <c r="BE61" s="1262"/>
      <c r="BF61" s="1262"/>
      <c r="BG61" s="1261"/>
      <c r="BH61" s="1261"/>
      <c r="BI61" s="1261"/>
      <c r="BJ61" s="1261"/>
      <c r="BK61" s="1261"/>
      <c r="BL61" s="1261"/>
      <c r="BM61" s="1261"/>
      <c r="BN61" s="1261"/>
      <c r="BO61" s="1261"/>
      <c r="BP61" s="1261"/>
      <c r="BQ61" s="1262"/>
      <c r="BR61" s="1262"/>
      <c r="BS61" s="1261"/>
      <c r="BT61" s="1261"/>
      <c r="BU61" s="1261"/>
      <c r="BV61" s="1261"/>
      <c r="BW61" s="1261"/>
      <c r="BX61" s="1261"/>
      <c r="BY61" s="1261"/>
      <c r="BZ61" s="1261"/>
      <c r="CA61" s="1261"/>
      <c r="CB61" s="1261"/>
      <c r="CC61" s="1262"/>
      <c r="CD61" s="1262"/>
      <c r="CE61" s="1261"/>
      <c r="CF61" s="1261"/>
      <c r="CG61" s="1261"/>
      <c r="CH61" s="1261"/>
      <c r="CI61" s="1261"/>
      <c r="CJ61" s="1261"/>
      <c r="CK61" s="1261"/>
      <c r="CL61" s="1261"/>
      <c r="CM61" s="1261"/>
      <c r="CN61" s="1261"/>
      <c r="CO61" s="1262"/>
      <c r="CP61" s="1262"/>
      <c r="CQ61" s="1261"/>
      <c r="CR61" s="1261"/>
      <c r="CS61" s="1261"/>
      <c r="CT61" s="1261"/>
      <c r="CU61" s="1261"/>
      <c r="CV61" s="1261"/>
      <c r="CW61" s="1261"/>
      <c r="CX61" s="1261"/>
      <c r="CY61" s="1261"/>
      <c r="CZ61" s="1261"/>
      <c r="DA61" s="1262"/>
      <c r="DB61" s="1262"/>
      <c r="DC61" s="1262"/>
      <c r="DD61" s="1263"/>
      <c r="DE61" s="1256"/>
    </row>
    <row r="62" spans="1:109" ht="13.2" x14ac:dyDescent="0.2">
      <c r="B62" s="1230"/>
      <c r="C62" s="1230"/>
      <c r="D62" s="1230"/>
      <c r="E62" s="1230"/>
      <c r="F62" s="1230"/>
      <c r="G62" s="1230"/>
      <c r="H62" s="1230"/>
      <c r="I62" s="1230"/>
      <c r="J62" s="1230"/>
      <c r="K62" s="1230"/>
      <c r="L62" s="1230"/>
      <c r="M62" s="1230"/>
      <c r="N62" s="1230"/>
      <c r="O62" s="1230"/>
      <c r="P62" s="1230"/>
      <c r="Q62" s="1230"/>
      <c r="R62" s="1230"/>
      <c r="S62" s="1230"/>
      <c r="T62" s="1230"/>
      <c r="U62" s="1230"/>
      <c r="V62" s="1230"/>
      <c r="W62" s="1230"/>
      <c r="X62" s="1230"/>
      <c r="Y62" s="1230"/>
      <c r="Z62" s="1230"/>
      <c r="AA62" s="1230"/>
      <c r="AB62" s="1230"/>
      <c r="AC62" s="1230"/>
      <c r="AD62" s="1230"/>
      <c r="AE62" s="1230"/>
      <c r="AF62" s="1230"/>
      <c r="AG62" s="1230"/>
      <c r="AH62" s="1230"/>
      <c r="AI62" s="1230"/>
      <c r="AJ62" s="1230"/>
      <c r="AK62" s="1230"/>
      <c r="AL62" s="1230"/>
      <c r="AM62" s="1230"/>
      <c r="AN62" s="1230"/>
      <c r="AO62" s="1230"/>
      <c r="AP62" s="1230"/>
      <c r="AQ62" s="1230"/>
      <c r="AR62" s="1230"/>
      <c r="AS62" s="1230"/>
      <c r="AT62" s="1230"/>
      <c r="AU62" s="1230"/>
      <c r="AV62" s="1230"/>
      <c r="AW62" s="1230"/>
      <c r="AX62" s="1230"/>
      <c r="AY62" s="1230"/>
      <c r="AZ62" s="1230"/>
      <c r="BA62" s="1230"/>
      <c r="BB62" s="1230"/>
      <c r="BC62" s="1230"/>
      <c r="BD62" s="1230"/>
      <c r="BE62" s="1230"/>
      <c r="BF62" s="1230"/>
      <c r="BG62" s="1230"/>
      <c r="BH62" s="1230"/>
      <c r="BI62" s="1230"/>
      <c r="BJ62" s="1230"/>
      <c r="BK62" s="1230"/>
      <c r="BL62" s="1230"/>
      <c r="BM62" s="1230"/>
      <c r="BN62" s="1230"/>
      <c r="BO62" s="1230"/>
      <c r="BP62" s="1230"/>
      <c r="BQ62" s="1230"/>
      <c r="BR62" s="1230"/>
      <c r="BS62" s="1230"/>
      <c r="BT62" s="1230"/>
      <c r="BU62" s="1230"/>
      <c r="BV62" s="1230"/>
      <c r="BW62" s="1230"/>
      <c r="BX62" s="1230"/>
      <c r="BY62" s="1230"/>
      <c r="BZ62" s="1230"/>
      <c r="CA62" s="1230"/>
      <c r="CB62" s="1230"/>
      <c r="CC62" s="1230"/>
      <c r="CD62" s="1230"/>
      <c r="CE62" s="1230"/>
      <c r="CF62" s="1230"/>
      <c r="CG62" s="1230"/>
      <c r="CH62" s="1230"/>
      <c r="CI62" s="1230"/>
      <c r="CJ62" s="1230"/>
      <c r="CK62" s="1230"/>
      <c r="CL62" s="1230"/>
      <c r="CM62" s="1230"/>
      <c r="CN62" s="1230"/>
      <c r="CO62" s="1230"/>
      <c r="CP62" s="1230"/>
      <c r="CQ62" s="1230"/>
      <c r="CR62" s="1230"/>
      <c r="CS62" s="1230"/>
      <c r="CT62" s="1230"/>
      <c r="CU62" s="1230"/>
      <c r="CV62" s="1230"/>
      <c r="CW62" s="1230"/>
      <c r="CX62" s="1230"/>
      <c r="CY62" s="1230"/>
      <c r="CZ62" s="1230"/>
      <c r="DA62" s="1230"/>
      <c r="DB62" s="1230"/>
      <c r="DC62" s="1230"/>
      <c r="DD62" s="1230"/>
      <c r="DE62" s="1219"/>
    </row>
    <row r="63" spans="1:109" ht="16.2" x14ac:dyDescent="0.2">
      <c r="B63" s="1264" t="s">
        <v>589</v>
      </c>
    </row>
    <row r="64" spans="1:109" ht="13.2" x14ac:dyDescent="0.2">
      <c r="B64" s="1225"/>
      <c r="G64" s="1232"/>
      <c r="I64" s="1265"/>
      <c r="J64" s="1265"/>
      <c r="K64" s="1265"/>
      <c r="L64" s="1265"/>
      <c r="M64" s="1265"/>
      <c r="N64" s="1266"/>
      <c r="AM64" s="1232"/>
      <c r="AN64" s="1232" t="s">
        <v>582</v>
      </c>
      <c r="AP64" s="1233"/>
      <c r="AQ64" s="1233"/>
      <c r="AR64" s="1233"/>
      <c r="AY64" s="1232"/>
      <c r="BA64" s="1233"/>
      <c r="BB64" s="1233"/>
      <c r="BC64" s="1233"/>
      <c r="BK64" s="1232"/>
      <c r="BM64" s="1233"/>
      <c r="BN64" s="1233"/>
      <c r="BO64" s="1233"/>
      <c r="BW64" s="1232"/>
      <c r="BY64" s="1233"/>
      <c r="BZ64" s="1233"/>
      <c r="CA64" s="1233"/>
      <c r="CI64" s="1232"/>
      <c r="CK64" s="1233"/>
      <c r="CL64" s="1233"/>
      <c r="CM64" s="1233"/>
      <c r="CU64" s="1232"/>
      <c r="CW64" s="1233"/>
      <c r="CX64" s="1233"/>
      <c r="CY64" s="1233"/>
    </row>
    <row r="65" spans="2:107" ht="13.2" x14ac:dyDescent="0.2">
      <c r="B65" s="1225"/>
      <c r="AN65" s="1234" t="s">
        <v>590</v>
      </c>
      <c r="AO65" s="1235"/>
      <c r="AP65" s="1235"/>
      <c r="AQ65" s="1235"/>
      <c r="AR65" s="1235"/>
      <c r="AS65" s="1235"/>
      <c r="AT65" s="1235"/>
      <c r="AU65" s="1235"/>
      <c r="AV65" s="1235"/>
      <c r="AW65" s="1235"/>
      <c r="AX65" s="1235"/>
      <c r="AY65" s="1235"/>
      <c r="AZ65" s="1235"/>
      <c r="BA65" s="1235"/>
      <c r="BB65" s="1235"/>
      <c r="BC65" s="1235"/>
      <c r="BD65" s="1235"/>
      <c r="BE65" s="1235"/>
      <c r="BF65" s="1235"/>
      <c r="BG65" s="1235"/>
      <c r="BH65" s="1235"/>
      <c r="BI65" s="1235"/>
      <c r="BJ65" s="1235"/>
      <c r="BK65" s="1235"/>
      <c r="BL65" s="1235"/>
      <c r="BM65" s="1235"/>
      <c r="BN65" s="1235"/>
      <c r="BO65" s="1235"/>
      <c r="BP65" s="1235"/>
      <c r="BQ65" s="1235"/>
      <c r="BR65" s="1235"/>
      <c r="BS65" s="1235"/>
      <c r="BT65" s="1235"/>
      <c r="BU65" s="1235"/>
      <c r="BV65" s="1235"/>
      <c r="BW65" s="1235"/>
      <c r="BX65" s="1235"/>
      <c r="BY65" s="1235"/>
      <c r="BZ65" s="1235"/>
      <c r="CA65" s="1235"/>
      <c r="CB65" s="1235"/>
      <c r="CC65" s="1235"/>
      <c r="CD65" s="1235"/>
      <c r="CE65" s="1235"/>
      <c r="CF65" s="1235"/>
      <c r="CG65" s="1235"/>
      <c r="CH65" s="1235"/>
      <c r="CI65" s="1235"/>
      <c r="CJ65" s="1235"/>
      <c r="CK65" s="1235"/>
      <c r="CL65" s="1235"/>
      <c r="CM65" s="1235"/>
      <c r="CN65" s="1235"/>
      <c r="CO65" s="1235"/>
      <c r="CP65" s="1235"/>
      <c r="CQ65" s="1235"/>
      <c r="CR65" s="1235"/>
      <c r="CS65" s="1235"/>
      <c r="CT65" s="1235"/>
      <c r="CU65" s="1235"/>
      <c r="CV65" s="1235"/>
      <c r="CW65" s="1235"/>
      <c r="CX65" s="1235"/>
      <c r="CY65" s="1235"/>
      <c r="CZ65" s="1235"/>
      <c r="DA65" s="1235"/>
      <c r="DB65" s="1235"/>
      <c r="DC65" s="1236"/>
    </row>
    <row r="66" spans="2:107" ht="13.2" x14ac:dyDescent="0.2">
      <c r="B66" s="1225"/>
      <c r="AN66" s="1237"/>
      <c r="AO66" s="1238"/>
      <c r="AP66" s="1238"/>
      <c r="AQ66" s="1238"/>
      <c r="AR66" s="1238"/>
      <c r="AS66" s="1238"/>
      <c r="AT66" s="1238"/>
      <c r="AU66" s="1238"/>
      <c r="AV66" s="1238"/>
      <c r="AW66" s="1238"/>
      <c r="AX66" s="1238"/>
      <c r="AY66" s="1238"/>
      <c r="AZ66" s="1238"/>
      <c r="BA66" s="1238"/>
      <c r="BB66" s="1238"/>
      <c r="BC66" s="1238"/>
      <c r="BD66" s="1238"/>
      <c r="BE66" s="1238"/>
      <c r="BF66" s="1238"/>
      <c r="BG66" s="1238"/>
      <c r="BH66" s="1238"/>
      <c r="BI66" s="1238"/>
      <c r="BJ66" s="1238"/>
      <c r="BK66" s="1238"/>
      <c r="BL66" s="1238"/>
      <c r="BM66" s="1238"/>
      <c r="BN66" s="1238"/>
      <c r="BO66" s="1238"/>
      <c r="BP66" s="1238"/>
      <c r="BQ66" s="1238"/>
      <c r="BR66" s="1238"/>
      <c r="BS66" s="1238"/>
      <c r="BT66" s="1238"/>
      <c r="BU66" s="1238"/>
      <c r="BV66" s="1238"/>
      <c r="BW66" s="1238"/>
      <c r="BX66" s="1238"/>
      <c r="BY66" s="1238"/>
      <c r="BZ66" s="1238"/>
      <c r="CA66" s="1238"/>
      <c r="CB66" s="1238"/>
      <c r="CC66" s="1238"/>
      <c r="CD66" s="1238"/>
      <c r="CE66" s="1238"/>
      <c r="CF66" s="1238"/>
      <c r="CG66" s="1238"/>
      <c r="CH66" s="1238"/>
      <c r="CI66" s="1238"/>
      <c r="CJ66" s="1238"/>
      <c r="CK66" s="1238"/>
      <c r="CL66" s="1238"/>
      <c r="CM66" s="1238"/>
      <c r="CN66" s="1238"/>
      <c r="CO66" s="1238"/>
      <c r="CP66" s="1238"/>
      <c r="CQ66" s="1238"/>
      <c r="CR66" s="1238"/>
      <c r="CS66" s="1238"/>
      <c r="CT66" s="1238"/>
      <c r="CU66" s="1238"/>
      <c r="CV66" s="1238"/>
      <c r="CW66" s="1238"/>
      <c r="CX66" s="1238"/>
      <c r="CY66" s="1238"/>
      <c r="CZ66" s="1238"/>
      <c r="DA66" s="1238"/>
      <c r="DB66" s="1238"/>
      <c r="DC66" s="1239"/>
    </row>
    <row r="67" spans="2:107" ht="13.2" x14ac:dyDescent="0.2">
      <c r="B67" s="1225"/>
      <c r="AN67" s="1237"/>
      <c r="AO67" s="1238"/>
      <c r="AP67" s="1238"/>
      <c r="AQ67" s="1238"/>
      <c r="AR67" s="1238"/>
      <c r="AS67" s="1238"/>
      <c r="AT67" s="1238"/>
      <c r="AU67" s="1238"/>
      <c r="AV67" s="1238"/>
      <c r="AW67" s="1238"/>
      <c r="AX67" s="1238"/>
      <c r="AY67" s="1238"/>
      <c r="AZ67" s="1238"/>
      <c r="BA67" s="1238"/>
      <c r="BB67" s="1238"/>
      <c r="BC67" s="1238"/>
      <c r="BD67" s="1238"/>
      <c r="BE67" s="1238"/>
      <c r="BF67" s="1238"/>
      <c r="BG67" s="1238"/>
      <c r="BH67" s="1238"/>
      <c r="BI67" s="1238"/>
      <c r="BJ67" s="1238"/>
      <c r="BK67" s="1238"/>
      <c r="BL67" s="1238"/>
      <c r="BM67" s="1238"/>
      <c r="BN67" s="1238"/>
      <c r="BO67" s="1238"/>
      <c r="BP67" s="1238"/>
      <c r="BQ67" s="1238"/>
      <c r="BR67" s="1238"/>
      <c r="BS67" s="1238"/>
      <c r="BT67" s="1238"/>
      <c r="BU67" s="1238"/>
      <c r="BV67" s="1238"/>
      <c r="BW67" s="1238"/>
      <c r="BX67" s="1238"/>
      <c r="BY67" s="1238"/>
      <c r="BZ67" s="1238"/>
      <c r="CA67" s="1238"/>
      <c r="CB67" s="1238"/>
      <c r="CC67" s="1238"/>
      <c r="CD67" s="1238"/>
      <c r="CE67" s="1238"/>
      <c r="CF67" s="1238"/>
      <c r="CG67" s="1238"/>
      <c r="CH67" s="1238"/>
      <c r="CI67" s="1238"/>
      <c r="CJ67" s="1238"/>
      <c r="CK67" s="1238"/>
      <c r="CL67" s="1238"/>
      <c r="CM67" s="1238"/>
      <c r="CN67" s="1238"/>
      <c r="CO67" s="1238"/>
      <c r="CP67" s="1238"/>
      <c r="CQ67" s="1238"/>
      <c r="CR67" s="1238"/>
      <c r="CS67" s="1238"/>
      <c r="CT67" s="1238"/>
      <c r="CU67" s="1238"/>
      <c r="CV67" s="1238"/>
      <c r="CW67" s="1238"/>
      <c r="CX67" s="1238"/>
      <c r="CY67" s="1238"/>
      <c r="CZ67" s="1238"/>
      <c r="DA67" s="1238"/>
      <c r="DB67" s="1238"/>
      <c r="DC67" s="1239"/>
    </row>
    <row r="68" spans="2:107" ht="13.2" x14ac:dyDescent="0.2">
      <c r="B68" s="1225"/>
      <c r="AN68" s="1237"/>
      <c r="AO68" s="1238"/>
      <c r="AP68" s="1238"/>
      <c r="AQ68" s="1238"/>
      <c r="AR68" s="1238"/>
      <c r="AS68" s="1238"/>
      <c r="AT68" s="1238"/>
      <c r="AU68" s="1238"/>
      <c r="AV68" s="1238"/>
      <c r="AW68" s="1238"/>
      <c r="AX68" s="1238"/>
      <c r="AY68" s="1238"/>
      <c r="AZ68" s="1238"/>
      <c r="BA68" s="1238"/>
      <c r="BB68" s="1238"/>
      <c r="BC68" s="1238"/>
      <c r="BD68" s="1238"/>
      <c r="BE68" s="1238"/>
      <c r="BF68" s="1238"/>
      <c r="BG68" s="1238"/>
      <c r="BH68" s="1238"/>
      <c r="BI68" s="1238"/>
      <c r="BJ68" s="1238"/>
      <c r="BK68" s="1238"/>
      <c r="BL68" s="1238"/>
      <c r="BM68" s="1238"/>
      <c r="BN68" s="1238"/>
      <c r="BO68" s="1238"/>
      <c r="BP68" s="1238"/>
      <c r="BQ68" s="1238"/>
      <c r="BR68" s="1238"/>
      <c r="BS68" s="1238"/>
      <c r="BT68" s="1238"/>
      <c r="BU68" s="1238"/>
      <c r="BV68" s="1238"/>
      <c r="BW68" s="1238"/>
      <c r="BX68" s="1238"/>
      <c r="BY68" s="1238"/>
      <c r="BZ68" s="1238"/>
      <c r="CA68" s="1238"/>
      <c r="CB68" s="1238"/>
      <c r="CC68" s="1238"/>
      <c r="CD68" s="1238"/>
      <c r="CE68" s="1238"/>
      <c r="CF68" s="1238"/>
      <c r="CG68" s="1238"/>
      <c r="CH68" s="1238"/>
      <c r="CI68" s="1238"/>
      <c r="CJ68" s="1238"/>
      <c r="CK68" s="1238"/>
      <c r="CL68" s="1238"/>
      <c r="CM68" s="1238"/>
      <c r="CN68" s="1238"/>
      <c r="CO68" s="1238"/>
      <c r="CP68" s="1238"/>
      <c r="CQ68" s="1238"/>
      <c r="CR68" s="1238"/>
      <c r="CS68" s="1238"/>
      <c r="CT68" s="1238"/>
      <c r="CU68" s="1238"/>
      <c r="CV68" s="1238"/>
      <c r="CW68" s="1238"/>
      <c r="CX68" s="1238"/>
      <c r="CY68" s="1238"/>
      <c r="CZ68" s="1238"/>
      <c r="DA68" s="1238"/>
      <c r="DB68" s="1238"/>
      <c r="DC68" s="1239"/>
    </row>
    <row r="69" spans="2:107" ht="13.2" x14ac:dyDescent="0.2">
      <c r="B69" s="1225"/>
      <c r="AN69" s="1240"/>
      <c r="AO69" s="1241"/>
      <c r="AP69" s="1241"/>
      <c r="AQ69" s="1241"/>
      <c r="AR69" s="1241"/>
      <c r="AS69" s="1241"/>
      <c r="AT69" s="1241"/>
      <c r="AU69" s="1241"/>
      <c r="AV69" s="1241"/>
      <c r="AW69" s="1241"/>
      <c r="AX69" s="1241"/>
      <c r="AY69" s="1241"/>
      <c r="AZ69" s="1241"/>
      <c r="BA69" s="1241"/>
      <c r="BB69" s="1241"/>
      <c r="BC69" s="1241"/>
      <c r="BD69" s="1241"/>
      <c r="BE69" s="1241"/>
      <c r="BF69" s="1241"/>
      <c r="BG69" s="1241"/>
      <c r="BH69" s="1241"/>
      <c r="BI69" s="1241"/>
      <c r="BJ69" s="1241"/>
      <c r="BK69" s="1241"/>
      <c r="BL69" s="1241"/>
      <c r="BM69" s="1241"/>
      <c r="BN69" s="1241"/>
      <c r="BO69" s="1241"/>
      <c r="BP69" s="1241"/>
      <c r="BQ69" s="1241"/>
      <c r="BR69" s="1241"/>
      <c r="BS69" s="1241"/>
      <c r="BT69" s="1241"/>
      <c r="BU69" s="1241"/>
      <c r="BV69" s="1241"/>
      <c r="BW69" s="1241"/>
      <c r="BX69" s="1241"/>
      <c r="BY69" s="1241"/>
      <c r="BZ69" s="1241"/>
      <c r="CA69" s="1241"/>
      <c r="CB69" s="1241"/>
      <c r="CC69" s="1241"/>
      <c r="CD69" s="1241"/>
      <c r="CE69" s="1241"/>
      <c r="CF69" s="1241"/>
      <c r="CG69" s="1241"/>
      <c r="CH69" s="1241"/>
      <c r="CI69" s="1241"/>
      <c r="CJ69" s="1241"/>
      <c r="CK69" s="1241"/>
      <c r="CL69" s="1241"/>
      <c r="CM69" s="1241"/>
      <c r="CN69" s="1241"/>
      <c r="CO69" s="1241"/>
      <c r="CP69" s="1241"/>
      <c r="CQ69" s="1241"/>
      <c r="CR69" s="1241"/>
      <c r="CS69" s="1241"/>
      <c r="CT69" s="1241"/>
      <c r="CU69" s="1241"/>
      <c r="CV69" s="1241"/>
      <c r="CW69" s="1241"/>
      <c r="CX69" s="1241"/>
      <c r="CY69" s="1241"/>
      <c r="CZ69" s="1241"/>
      <c r="DA69" s="1241"/>
      <c r="DB69" s="1241"/>
      <c r="DC69" s="1242"/>
    </row>
    <row r="70" spans="2:107" ht="13.2" x14ac:dyDescent="0.2">
      <c r="B70" s="1225"/>
      <c r="H70" s="1267"/>
      <c r="I70" s="1267"/>
      <c r="J70" s="1268"/>
      <c r="K70" s="1268"/>
      <c r="L70" s="1269"/>
      <c r="M70" s="1268"/>
      <c r="N70" s="1269"/>
      <c r="AN70" s="1243"/>
      <c r="AO70" s="1243"/>
      <c r="AP70" s="1243"/>
      <c r="AZ70" s="1243"/>
      <c r="BA70" s="1243"/>
      <c r="BB70" s="1243"/>
      <c r="BL70" s="1243"/>
      <c r="BM70" s="1243"/>
      <c r="BN70" s="1243"/>
      <c r="BX70" s="1243"/>
      <c r="BY70" s="1243"/>
      <c r="BZ70" s="1243"/>
      <c r="CJ70" s="1243"/>
      <c r="CK70" s="1243"/>
      <c r="CL70" s="1243"/>
      <c r="CV70" s="1243"/>
      <c r="CW70" s="1243"/>
      <c r="CX70" s="1243"/>
    </row>
    <row r="71" spans="2:107" ht="13.2" x14ac:dyDescent="0.2">
      <c r="B71" s="1225"/>
      <c r="G71" s="1270"/>
      <c r="I71" s="1271"/>
      <c r="J71" s="1268"/>
      <c r="K71" s="1268"/>
      <c r="L71" s="1269"/>
      <c r="M71" s="1268"/>
      <c r="N71" s="1269"/>
      <c r="AM71" s="1270"/>
      <c r="AN71" s="1219" t="s">
        <v>584</v>
      </c>
    </row>
    <row r="72" spans="2:107" ht="13.2" x14ac:dyDescent="0.2">
      <c r="B72" s="1225"/>
      <c r="G72" s="1244"/>
      <c r="H72" s="1244"/>
      <c r="I72" s="1244"/>
      <c r="J72" s="1244"/>
      <c r="K72" s="1245"/>
      <c r="L72" s="1245"/>
      <c r="M72" s="1246"/>
      <c r="N72" s="1246"/>
      <c r="AN72" s="1247"/>
      <c r="AO72" s="1248"/>
      <c r="AP72" s="1248"/>
      <c r="AQ72" s="1248"/>
      <c r="AR72" s="1248"/>
      <c r="AS72" s="1248"/>
      <c r="AT72" s="1248"/>
      <c r="AU72" s="1248"/>
      <c r="AV72" s="1248"/>
      <c r="AW72" s="1248"/>
      <c r="AX72" s="1248"/>
      <c r="AY72" s="1248"/>
      <c r="AZ72" s="1248"/>
      <c r="BA72" s="1248"/>
      <c r="BB72" s="1248"/>
      <c r="BC72" s="1248"/>
      <c r="BD72" s="1248"/>
      <c r="BE72" s="1248"/>
      <c r="BF72" s="1248"/>
      <c r="BG72" s="1248"/>
      <c r="BH72" s="1248"/>
      <c r="BI72" s="1248"/>
      <c r="BJ72" s="1248"/>
      <c r="BK72" s="1248"/>
      <c r="BL72" s="1248"/>
      <c r="BM72" s="1248"/>
      <c r="BN72" s="1248"/>
      <c r="BO72" s="1249"/>
      <c r="BP72" s="1250" t="s">
        <v>533</v>
      </c>
      <c r="BQ72" s="1250"/>
      <c r="BR72" s="1250"/>
      <c r="BS72" s="1250"/>
      <c r="BT72" s="1250"/>
      <c r="BU72" s="1250"/>
      <c r="BV72" s="1250"/>
      <c r="BW72" s="1250"/>
      <c r="BX72" s="1250" t="s">
        <v>534</v>
      </c>
      <c r="BY72" s="1250"/>
      <c r="BZ72" s="1250"/>
      <c r="CA72" s="1250"/>
      <c r="CB72" s="1250"/>
      <c r="CC72" s="1250"/>
      <c r="CD72" s="1250"/>
      <c r="CE72" s="1250"/>
      <c r="CF72" s="1250" t="s">
        <v>535</v>
      </c>
      <c r="CG72" s="1250"/>
      <c r="CH72" s="1250"/>
      <c r="CI72" s="1250"/>
      <c r="CJ72" s="1250"/>
      <c r="CK72" s="1250"/>
      <c r="CL72" s="1250"/>
      <c r="CM72" s="1250"/>
      <c r="CN72" s="1250" t="s">
        <v>536</v>
      </c>
      <c r="CO72" s="1250"/>
      <c r="CP72" s="1250"/>
      <c r="CQ72" s="1250"/>
      <c r="CR72" s="1250"/>
      <c r="CS72" s="1250"/>
      <c r="CT72" s="1250"/>
      <c r="CU72" s="1250"/>
      <c r="CV72" s="1250" t="s">
        <v>537</v>
      </c>
      <c r="CW72" s="1250"/>
      <c r="CX72" s="1250"/>
      <c r="CY72" s="1250"/>
      <c r="CZ72" s="1250"/>
      <c r="DA72" s="1250"/>
      <c r="DB72" s="1250"/>
      <c r="DC72" s="1250"/>
    </row>
    <row r="73" spans="2:107" ht="13.2" x14ac:dyDescent="0.2">
      <c r="B73" s="1225"/>
      <c r="G73" s="1251"/>
      <c r="H73" s="1251"/>
      <c r="I73" s="1251"/>
      <c r="J73" s="1251"/>
      <c r="K73" s="1272"/>
      <c r="L73" s="1272"/>
      <c r="M73" s="1272"/>
      <c r="N73" s="1272"/>
      <c r="AM73" s="1243"/>
      <c r="AN73" s="1254" t="s">
        <v>585</v>
      </c>
      <c r="AO73" s="1254"/>
      <c r="AP73" s="1254"/>
      <c r="AQ73" s="1254"/>
      <c r="AR73" s="1254"/>
      <c r="AS73" s="1254"/>
      <c r="AT73" s="1254"/>
      <c r="AU73" s="1254"/>
      <c r="AV73" s="1254"/>
      <c r="AW73" s="1254"/>
      <c r="AX73" s="1254"/>
      <c r="AY73" s="1254"/>
      <c r="AZ73" s="1254"/>
      <c r="BA73" s="1254"/>
      <c r="BB73" s="1254" t="s">
        <v>586</v>
      </c>
      <c r="BC73" s="1254"/>
      <c r="BD73" s="1254"/>
      <c r="BE73" s="1254"/>
      <c r="BF73" s="1254"/>
      <c r="BG73" s="1254"/>
      <c r="BH73" s="1254"/>
      <c r="BI73" s="1254"/>
      <c r="BJ73" s="1254"/>
      <c r="BK73" s="1254"/>
      <c r="BL73" s="1254"/>
      <c r="BM73" s="1254"/>
      <c r="BN73" s="1254"/>
      <c r="BO73" s="1254"/>
      <c r="BP73" s="1255">
        <v>82.7</v>
      </c>
      <c r="BQ73" s="1255"/>
      <c r="BR73" s="1255"/>
      <c r="BS73" s="1255"/>
      <c r="BT73" s="1255"/>
      <c r="BU73" s="1255"/>
      <c r="BV73" s="1255"/>
      <c r="BW73" s="1255"/>
      <c r="BX73" s="1255">
        <v>91</v>
      </c>
      <c r="BY73" s="1255"/>
      <c r="BZ73" s="1255"/>
      <c r="CA73" s="1255"/>
      <c r="CB73" s="1255"/>
      <c r="CC73" s="1255"/>
      <c r="CD73" s="1255"/>
      <c r="CE73" s="1255"/>
      <c r="CF73" s="1255">
        <v>98</v>
      </c>
      <c r="CG73" s="1255"/>
      <c r="CH73" s="1255"/>
      <c r="CI73" s="1255"/>
      <c r="CJ73" s="1255"/>
      <c r="CK73" s="1255"/>
      <c r="CL73" s="1255"/>
      <c r="CM73" s="1255"/>
      <c r="CN73" s="1255">
        <v>103.9</v>
      </c>
      <c r="CO73" s="1255"/>
      <c r="CP73" s="1255"/>
      <c r="CQ73" s="1255"/>
      <c r="CR73" s="1255"/>
      <c r="CS73" s="1255"/>
      <c r="CT73" s="1255"/>
      <c r="CU73" s="1255"/>
      <c r="CV73" s="1255">
        <v>96</v>
      </c>
      <c r="CW73" s="1255"/>
      <c r="CX73" s="1255"/>
      <c r="CY73" s="1255"/>
      <c r="CZ73" s="1255"/>
      <c r="DA73" s="1255"/>
      <c r="DB73" s="1255"/>
      <c r="DC73" s="1255"/>
    </row>
    <row r="74" spans="2:107" ht="13.2" x14ac:dyDescent="0.2">
      <c r="B74" s="1225"/>
      <c r="G74" s="1251"/>
      <c r="H74" s="1251"/>
      <c r="I74" s="1251"/>
      <c r="J74" s="1251"/>
      <c r="K74" s="1272"/>
      <c r="L74" s="1272"/>
      <c r="M74" s="1272"/>
      <c r="N74" s="1272"/>
      <c r="AM74" s="1243"/>
      <c r="AN74" s="1254"/>
      <c r="AO74" s="1254"/>
      <c r="AP74" s="1254"/>
      <c r="AQ74" s="1254"/>
      <c r="AR74" s="1254"/>
      <c r="AS74" s="1254"/>
      <c r="AT74" s="1254"/>
      <c r="AU74" s="1254"/>
      <c r="AV74" s="1254"/>
      <c r="AW74" s="1254"/>
      <c r="AX74" s="1254"/>
      <c r="AY74" s="1254"/>
      <c r="AZ74" s="1254"/>
      <c r="BA74" s="1254"/>
      <c r="BB74" s="1254"/>
      <c r="BC74" s="1254"/>
      <c r="BD74" s="1254"/>
      <c r="BE74" s="1254"/>
      <c r="BF74" s="1254"/>
      <c r="BG74" s="1254"/>
      <c r="BH74" s="1254"/>
      <c r="BI74" s="1254"/>
      <c r="BJ74" s="1254"/>
      <c r="BK74" s="1254"/>
      <c r="BL74" s="1254"/>
      <c r="BM74" s="1254"/>
      <c r="BN74" s="1254"/>
      <c r="BO74" s="1254"/>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ht="13.2" x14ac:dyDescent="0.2">
      <c r="B75" s="1225"/>
      <c r="G75" s="1251"/>
      <c r="H75" s="1251"/>
      <c r="I75" s="1244"/>
      <c r="J75" s="1244"/>
      <c r="K75" s="1253"/>
      <c r="L75" s="1253"/>
      <c r="M75" s="1253"/>
      <c r="N75" s="1253"/>
      <c r="AM75" s="1243"/>
      <c r="AN75" s="1254"/>
      <c r="AO75" s="1254"/>
      <c r="AP75" s="1254"/>
      <c r="AQ75" s="1254"/>
      <c r="AR75" s="1254"/>
      <c r="AS75" s="1254"/>
      <c r="AT75" s="1254"/>
      <c r="AU75" s="1254"/>
      <c r="AV75" s="1254"/>
      <c r="AW75" s="1254"/>
      <c r="AX75" s="1254"/>
      <c r="AY75" s="1254"/>
      <c r="AZ75" s="1254"/>
      <c r="BA75" s="1254"/>
      <c r="BB75" s="1254" t="s">
        <v>591</v>
      </c>
      <c r="BC75" s="1254"/>
      <c r="BD75" s="1254"/>
      <c r="BE75" s="1254"/>
      <c r="BF75" s="1254"/>
      <c r="BG75" s="1254"/>
      <c r="BH75" s="1254"/>
      <c r="BI75" s="1254"/>
      <c r="BJ75" s="1254"/>
      <c r="BK75" s="1254"/>
      <c r="BL75" s="1254"/>
      <c r="BM75" s="1254"/>
      <c r="BN75" s="1254"/>
      <c r="BO75" s="1254"/>
      <c r="BP75" s="1255">
        <v>7.9</v>
      </c>
      <c r="BQ75" s="1255"/>
      <c r="BR75" s="1255"/>
      <c r="BS75" s="1255"/>
      <c r="BT75" s="1255"/>
      <c r="BU75" s="1255"/>
      <c r="BV75" s="1255"/>
      <c r="BW75" s="1255"/>
      <c r="BX75" s="1255">
        <v>8.1999999999999993</v>
      </c>
      <c r="BY75" s="1255"/>
      <c r="BZ75" s="1255"/>
      <c r="CA75" s="1255"/>
      <c r="CB75" s="1255"/>
      <c r="CC75" s="1255"/>
      <c r="CD75" s="1255"/>
      <c r="CE75" s="1255"/>
      <c r="CF75" s="1255">
        <v>8.8000000000000007</v>
      </c>
      <c r="CG75" s="1255"/>
      <c r="CH75" s="1255"/>
      <c r="CI75" s="1255"/>
      <c r="CJ75" s="1255"/>
      <c r="CK75" s="1255"/>
      <c r="CL75" s="1255"/>
      <c r="CM75" s="1255"/>
      <c r="CN75" s="1255">
        <v>9.6999999999999993</v>
      </c>
      <c r="CO75" s="1255"/>
      <c r="CP75" s="1255"/>
      <c r="CQ75" s="1255"/>
      <c r="CR75" s="1255"/>
      <c r="CS75" s="1255"/>
      <c r="CT75" s="1255"/>
      <c r="CU75" s="1255"/>
      <c r="CV75" s="1255">
        <v>10.4</v>
      </c>
      <c r="CW75" s="1255"/>
      <c r="CX75" s="1255"/>
      <c r="CY75" s="1255"/>
      <c r="CZ75" s="1255"/>
      <c r="DA75" s="1255"/>
      <c r="DB75" s="1255"/>
      <c r="DC75" s="1255"/>
    </row>
    <row r="76" spans="2:107" ht="13.2" x14ac:dyDescent="0.2">
      <c r="B76" s="1225"/>
      <c r="G76" s="1251"/>
      <c r="H76" s="1251"/>
      <c r="I76" s="1244"/>
      <c r="J76" s="1244"/>
      <c r="K76" s="1253"/>
      <c r="L76" s="1253"/>
      <c r="M76" s="1253"/>
      <c r="N76" s="1253"/>
      <c r="AM76" s="1243"/>
      <c r="AN76" s="1254"/>
      <c r="AO76" s="1254"/>
      <c r="AP76" s="1254"/>
      <c r="AQ76" s="1254"/>
      <c r="AR76" s="1254"/>
      <c r="AS76" s="1254"/>
      <c r="AT76" s="1254"/>
      <c r="AU76" s="1254"/>
      <c r="AV76" s="1254"/>
      <c r="AW76" s="1254"/>
      <c r="AX76" s="1254"/>
      <c r="AY76" s="1254"/>
      <c r="AZ76" s="1254"/>
      <c r="BA76" s="1254"/>
      <c r="BB76" s="1254"/>
      <c r="BC76" s="1254"/>
      <c r="BD76" s="1254"/>
      <c r="BE76" s="1254"/>
      <c r="BF76" s="1254"/>
      <c r="BG76" s="1254"/>
      <c r="BH76" s="1254"/>
      <c r="BI76" s="1254"/>
      <c r="BJ76" s="1254"/>
      <c r="BK76" s="1254"/>
      <c r="BL76" s="1254"/>
      <c r="BM76" s="1254"/>
      <c r="BN76" s="1254"/>
      <c r="BO76" s="1254"/>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ht="13.2" x14ac:dyDescent="0.2">
      <c r="B77" s="1225"/>
      <c r="G77" s="1244"/>
      <c r="H77" s="1244"/>
      <c r="I77" s="1244"/>
      <c r="J77" s="1244"/>
      <c r="K77" s="1272"/>
      <c r="L77" s="1272"/>
      <c r="M77" s="1272"/>
      <c r="N77" s="1272"/>
      <c r="AN77" s="1250" t="s">
        <v>588</v>
      </c>
      <c r="AO77" s="1250"/>
      <c r="AP77" s="1250"/>
      <c r="AQ77" s="1250"/>
      <c r="AR77" s="1250"/>
      <c r="AS77" s="1250"/>
      <c r="AT77" s="1250"/>
      <c r="AU77" s="1250"/>
      <c r="AV77" s="1250"/>
      <c r="AW77" s="1250"/>
      <c r="AX77" s="1250"/>
      <c r="AY77" s="1250"/>
      <c r="AZ77" s="1250"/>
      <c r="BA77" s="1250"/>
      <c r="BB77" s="1254" t="s">
        <v>586</v>
      </c>
      <c r="BC77" s="1254"/>
      <c r="BD77" s="1254"/>
      <c r="BE77" s="1254"/>
      <c r="BF77" s="1254"/>
      <c r="BG77" s="1254"/>
      <c r="BH77" s="1254"/>
      <c r="BI77" s="1254"/>
      <c r="BJ77" s="1254"/>
      <c r="BK77" s="1254"/>
      <c r="BL77" s="1254"/>
      <c r="BM77" s="1254"/>
      <c r="BN77" s="1254"/>
      <c r="BO77" s="1254"/>
      <c r="BP77" s="1255">
        <v>33.9</v>
      </c>
      <c r="BQ77" s="1255"/>
      <c r="BR77" s="1255"/>
      <c r="BS77" s="1255"/>
      <c r="BT77" s="1255"/>
      <c r="BU77" s="1255"/>
      <c r="BV77" s="1255"/>
      <c r="BW77" s="1255"/>
      <c r="BX77" s="1255">
        <v>31.5</v>
      </c>
      <c r="BY77" s="1255"/>
      <c r="BZ77" s="1255"/>
      <c r="CA77" s="1255"/>
      <c r="CB77" s="1255"/>
      <c r="CC77" s="1255"/>
      <c r="CD77" s="1255"/>
      <c r="CE77" s="1255"/>
      <c r="CF77" s="1255">
        <v>23.4</v>
      </c>
      <c r="CG77" s="1255"/>
      <c r="CH77" s="1255"/>
      <c r="CI77" s="1255"/>
      <c r="CJ77" s="1255"/>
      <c r="CK77" s="1255"/>
      <c r="CL77" s="1255"/>
      <c r="CM77" s="1255"/>
      <c r="CN77" s="1255">
        <v>18.2</v>
      </c>
      <c r="CO77" s="1255"/>
      <c r="CP77" s="1255"/>
      <c r="CQ77" s="1255"/>
      <c r="CR77" s="1255"/>
      <c r="CS77" s="1255"/>
      <c r="CT77" s="1255"/>
      <c r="CU77" s="1255"/>
      <c r="CV77" s="1255">
        <v>17.100000000000001</v>
      </c>
      <c r="CW77" s="1255"/>
      <c r="CX77" s="1255"/>
      <c r="CY77" s="1255"/>
      <c r="CZ77" s="1255"/>
      <c r="DA77" s="1255"/>
      <c r="DB77" s="1255"/>
      <c r="DC77" s="1255"/>
    </row>
    <row r="78" spans="2:107" ht="13.2" x14ac:dyDescent="0.2">
      <c r="B78" s="1225"/>
      <c r="G78" s="1244"/>
      <c r="H78" s="1244"/>
      <c r="I78" s="1244"/>
      <c r="J78" s="1244"/>
      <c r="K78" s="1272"/>
      <c r="L78" s="1272"/>
      <c r="M78" s="1272"/>
      <c r="N78" s="1272"/>
      <c r="AN78" s="1250"/>
      <c r="AO78" s="1250"/>
      <c r="AP78" s="1250"/>
      <c r="AQ78" s="1250"/>
      <c r="AR78" s="1250"/>
      <c r="AS78" s="1250"/>
      <c r="AT78" s="1250"/>
      <c r="AU78" s="1250"/>
      <c r="AV78" s="1250"/>
      <c r="AW78" s="1250"/>
      <c r="AX78" s="1250"/>
      <c r="AY78" s="1250"/>
      <c r="AZ78" s="1250"/>
      <c r="BA78" s="1250"/>
      <c r="BB78" s="1254"/>
      <c r="BC78" s="1254"/>
      <c r="BD78" s="1254"/>
      <c r="BE78" s="1254"/>
      <c r="BF78" s="1254"/>
      <c r="BG78" s="1254"/>
      <c r="BH78" s="1254"/>
      <c r="BI78" s="1254"/>
      <c r="BJ78" s="1254"/>
      <c r="BK78" s="1254"/>
      <c r="BL78" s="1254"/>
      <c r="BM78" s="1254"/>
      <c r="BN78" s="1254"/>
      <c r="BO78" s="1254"/>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ht="13.2" x14ac:dyDescent="0.2">
      <c r="B79" s="1225"/>
      <c r="G79" s="1244"/>
      <c r="H79" s="1244"/>
      <c r="I79" s="1257"/>
      <c r="J79" s="1257"/>
      <c r="K79" s="1273"/>
      <c r="L79" s="1273"/>
      <c r="M79" s="1273"/>
      <c r="N79" s="1273"/>
      <c r="AN79" s="1250"/>
      <c r="AO79" s="1250"/>
      <c r="AP79" s="1250"/>
      <c r="AQ79" s="1250"/>
      <c r="AR79" s="1250"/>
      <c r="AS79" s="1250"/>
      <c r="AT79" s="1250"/>
      <c r="AU79" s="1250"/>
      <c r="AV79" s="1250"/>
      <c r="AW79" s="1250"/>
      <c r="AX79" s="1250"/>
      <c r="AY79" s="1250"/>
      <c r="AZ79" s="1250"/>
      <c r="BA79" s="1250"/>
      <c r="BB79" s="1254" t="s">
        <v>591</v>
      </c>
      <c r="BC79" s="1254"/>
      <c r="BD79" s="1254"/>
      <c r="BE79" s="1254"/>
      <c r="BF79" s="1254"/>
      <c r="BG79" s="1254"/>
      <c r="BH79" s="1254"/>
      <c r="BI79" s="1254"/>
      <c r="BJ79" s="1254"/>
      <c r="BK79" s="1254"/>
      <c r="BL79" s="1254"/>
      <c r="BM79" s="1254"/>
      <c r="BN79" s="1254"/>
      <c r="BO79" s="1254"/>
      <c r="BP79" s="1255">
        <v>5.7</v>
      </c>
      <c r="BQ79" s="1255"/>
      <c r="BR79" s="1255"/>
      <c r="BS79" s="1255"/>
      <c r="BT79" s="1255"/>
      <c r="BU79" s="1255"/>
      <c r="BV79" s="1255"/>
      <c r="BW79" s="1255"/>
      <c r="BX79" s="1255">
        <v>5.4</v>
      </c>
      <c r="BY79" s="1255"/>
      <c r="BZ79" s="1255"/>
      <c r="CA79" s="1255"/>
      <c r="CB79" s="1255"/>
      <c r="CC79" s="1255"/>
      <c r="CD79" s="1255"/>
      <c r="CE79" s="1255"/>
      <c r="CF79" s="1255">
        <v>5.2</v>
      </c>
      <c r="CG79" s="1255"/>
      <c r="CH79" s="1255"/>
      <c r="CI79" s="1255"/>
      <c r="CJ79" s="1255"/>
      <c r="CK79" s="1255"/>
      <c r="CL79" s="1255"/>
      <c r="CM79" s="1255"/>
      <c r="CN79" s="1255">
        <v>5.2</v>
      </c>
      <c r="CO79" s="1255"/>
      <c r="CP79" s="1255"/>
      <c r="CQ79" s="1255"/>
      <c r="CR79" s="1255"/>
      <c r="CS79" s="1255"/>
      <c r="CT79" s="1255"/>
      <c r="CU79" s="1255"/>
      <c r="CV79" s="1255">
        <v>5.2</v>
      </c>
      <c r="CW79" s="1255"/>
      <c r="CX79" s="1255"/>
      <c r="CY79" s="1255"/>
      <c r="CZ79" s="1255"/>
      <c r="DA79" s="1255"/>
      <c r="DB79" s="1255"/>
      <c r="DC79" s="1255"/>
    </row>
    <row r="80" spans="2:107" ht="13.2" x14ac:dyDescent="0.2">
      <c r="B80" s="1225"/>
      <c r="G80" s="1244"/>
      <c r="H80" s="1244"/>
      <c r="I80" s="1257"/>
      <c r="J80" s="1257"/>
      <c r="K80" s="1273"/>
      <c r="L80" s="1273"/>
      <c r="M80" s="1273"/>
      <c r="N80" s="1273"/>
      <c r="AN80" s="1250"/>
      <c r="AO80" s="1250"/>
      <c r="AP80" s="1250"/>
      <c r="AQ80" s="1250"/>
      <c r="AR80" s="1250"/>
      <c r="AS80" s="1250"/>
      <c r="AT80" s="1250"/>
      <c r="AU80" s="1250"/>
      <c r="AV80" s="1250"/>
      <c r="AW80" s="1250"/>
      <c r="AX80" s="1250"/>
      <c r="AY80" s="1250"/>
      <c r="AZ80" s="1250"/>
      <c r="BA80" s="1250"/>
      <c r="BB80" s="1254"/>
      <c r="BC80" s="1254"/>
      <c r="BD80" s="1254"/>
      <c r="BE80" s="1254"/>
      <c r="BF80" s="1254"/>
      <c r="BG80" s="1254"/>
      <c r="BH80" s="1254"/>
      <c r="BI80" s="1254"/>
      <c r="BJ80" s="1254"/>
      <c r="BK80" s="1254"/>
      <c r="BL80" s="1254"/>
      <c r="BM80" s="1254"/>
      <c r="BN80" s="1254"/>
      <c r="BO80" s="1254"/>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ht="13.2" x14ac:dyDescent="0.2">
      <c r="B81" s="1225"/>
    </row>
    <row r="82" spans="2:109" ht="16.2" x14ac:dyDescent="0.2">
      <c r="B82" s="1225"/>
      <c r="K82" s="1274"/>
      <c r="L82" s="1274"/>
      <c r="M82" s="1274"/>
      <c r="N82" s="1274"/>
      <c r="AQ82" s="1274"/>
      <c r="AR82" s="1274"/>
      <c r="AS82" s="1274"/>
      <c r="AT82" s="1274"/>
      <c r="BC82" s="1274"/>
      <c r="BD82" s="1274"/>
      <c r="BE82" s="1274"/>
      <c r="BF82" s="1274"/>
      <c r="BO82" s="1274"/>
      <c r="BP82" s="1274"/>
      <c r="BQ82" s="1274"/>
      <c r="BR82" s="1274"/>
      <c r="CA82" s="1274"/>
      <c r="CB82" s="1274"/>
      <c r="CC82" s="1274"/>
      <c r="CD82" s="1274"/>
      <c r="CM82" s="1274"/>
      <c r="CN82" s="1274"/>
      <c r="CO82" s="1274"/>
      <c r="CP82" s="1274"/>
      <c r="CY82" s="1274"/>
      <c r="CZ82" s="1274"/>
      <c r="DA82" s="1274"/>
      <c r="DB82" s="1274"/>
      <c r="DC82" s="1274"/>
    </row>
    <row r="83" spans="2:109" ht="13.2" x14ac:dyDescent="0.2">
      <c r="B83" s="1227"/>
      <c r="C83" s="1228"/>
      <c r="D83" s="1228"/>
      <c r="E83" s="1228"/>
      <c r="F83" s="1228"/>
      <c r="G83" s="1228"/>
      <c r="H83" s="1228"/>
      <c r="I83" s="1228"/>
      <c r="J83" s="1228"/>
      <c r="K83" s="1228"/>
      <c r="L83" s="1228"/>
      <c r="M83" s="1228"/>
      <c r="N83" s="1228"/>
      <c r="O83" s="1228"/>
      <c r="P83" s="1228"/>
      <c r="Q83" s="1228"/>
      <c r="R83" s="1228"/>
      <c r="S83" s="1228"/>
      <c r="T83" s="1228"/>
      <c r="U83" s="1228"/>
      <c r="V83" s="1228"/>
      <c r="W83" s="1228"/>
      <c r="X83" s="1228"/>
      <c r="Y83" s="1228"/>
      <c r="Z83" s="1228"/>
      <c r="AA83" s="1228"/>
      <c r="AB83" s="1228"/>
      <c r="AC83" s="1228"/>
      <c r="AD83" s="1228"/>
      <c r="AE83" s="1228"/>
      <c r="AF83" s="1228"/>
      <c r="AG83" s="1228"/>
      <c r="AH83" s="1228"/>
      <c r="AI83" s="1228"/>
      <c r="AJ83" s="1228"/>
      <c r="AK83" s="1228"/>
      <c r="AL83" s="1228"/>
      <c r="AM83" s="1228"/>
      <c r="AN83" s="1228"/>
      <c r="AO83" s="1228"/>
      <c r="AP83" s="1228"/>
      <c r="AQ83" s="1228"/>
      <c r="AR83" s="1228"/>
      <c r="AS83" s="1228"/>
      <c r="AT83" s="1228"/>
      <c r="AU83" s="1228"/>
      <c r="AV83" s="1228"/>
      <c r="AW83" s="1228"/>
      <c r="AX83" s="1228"/>
      <c r="AY83" s="1228"/>
      <c r="AZ83" s="1228"/>
      <c r="BA83" s="1228"/>
      <c r="BB83" s="1228"/>
      <c r="BC83" s="1228"/>
      <c r="BD83" s="1228"/>
      <c r="BE83" s="1228"/>
      <c r="BF83" s="1228"/>
      <c r="BG83" s="1228"/>
      <c r="BH83" s="1228"/>
      <c r="BI83" s="1228"/>
      <c r="BJ83" s="1228"/>
      <c r="BK83" s="1228"/>
      <c r="BL83" s="1228"/>
      <c r="BM83" s="1228"/>
      <c r="BN83" s="1228"/>
      <c r="BO83" s="1228"/>
      <c r="BP83" s="1228"/>
      <c r="BQ83" s="1228"/>
      <c r="BR83" s="1228"/>
      <c r="BS83" s="1228"/>
      <c r="BT83" s="1228"/>
      <c r="BU83" s="1228"/>
      <c r="BV83" s="1228"/>
      <c r="BW83" s="1228"/>
      <c r="BX83" s="1228"/>
      <c r="BY83" s="1228"/>
      <c r="BZ83" s="1228"/>
      <c r="CA83" s="1228"/>
      <c r="CB83" s="1228"/>
      <c r="CC83" s="1228"/>
      <c r="CD83" s="1228"/>
      <c r="CE83" s="1228"/>
      <c r="CF83" s="1228"/>
      <c r="CG83" s="1228"/>
      <c r="CH83" s="1228"/>
      <c r="CI83" s="1228"/>
      <c r="CJ83" s="1228"/>
      <c r="CK83" s="1228"/>
      <c r="CL83" s="1228"/>
      <c r="CM83" s="1228"/>
      <c r="CN83" s="1228"/>
      <c r="CO83" s="1228"/>
      <c r="CP83" s="1228"/>
      <c r="CQ83" s="1228"/>
      <c r="CR83" s="1228"/>
      <c r="CS83" s="1228"/>
      <c r="CT83" s="1228"/>
      <c r="CU83" s="1228"/>
      <c r="CV83" s="1228"/>
      <c r="CW83" s="1228"/>
      <c r="CX83" s="1228"/>
      <c r="CY83" s="1228"/>
      <c r="CZ83" s="1228"/>
      <c r="DA83" s="1228"/>
      <c r="DB83" s="1228"/>
      <c r="DC83" s="1228"/>
      <c r="DD83" s="1229"/>
    </row>
    <row r="84" spans="2:109" ht="13.2" x14ac:dyDescent="0.2">
      <c r="DD84" s="1219"/>
      <c r="DE84" s="1219"/>
    </row>
    <row r="85" spans="2:109" ht="13.2" x14ac:dyDescent="0.2">
      <c r="DD85" s="1219"/>
      <c r="DE85" s="1219"/>
    </row>
  </sheetData>
  <sheetProtection algorithmName="SHA-512" hashValue="/QuJPiamjyH5ZSCYJWZiU5avc9XadIPmcadRpoO2pHXKxkD+6ycAWLBqtnSkTtvn6hqafSiA5CmZiVS29JEkCQ==" saltValue="9PpgZZFkbjcKZBHUjkMyFw=="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70" workbookViewId="0">
      <selection activeCell="AG111" sqref="AG111"/>
    </sheetView>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2" x14ac:dyDescent="0.2">
      <c r="S2" s="259"/>
      <c r="AH2" s="259"/>
    </row>
    <row r="3" spans="1: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2" x14ac:dyDescent="0.2"/>
    <row r="5" spans="1:34" ht="13.2" x14ac:dyDescent="0.2"/>
    <row r="6" spans="1:34" ht="13.2" x14ac:dyDescent="0.2"/>
    <row r="7" spans="1:34" ht="13.2" x14ac:dyDescent="0.2"/>
    <row r="8" spans="1:34" ht="13.2" x14ac:dyDescent="0.2"/>
    <row r="9" spans="1:34" ht="13.2" x14ac:dyDescent="0.2">
      <c r="AH9" s="259"/>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483</v>
      </c>
    </row>
  </sheetData>
  <sheetProtection algorithmName="SHA-512" hashValue="KIcpG+XyjE2U1BEnswDY/k30ZfPqbkB9EUCHgmEIUZwi2CQhTMLh+2hJxCzs7Uuv6Oofe4qSti8lAthw8PvSOQ==" saltValue="RXlkVBfmk1xw3Vbj4GA7C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55" workbookViewId="0">
      <selection activeCell="AG110" sqref="AG110"/>
    </sheetView>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2" x14ac:dyDescent="0.2">
      <c r="S2" s="259"/>
      <c r="AH2" s="259"/>
    </row>
    <row r="3" spans="2: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2" x14ac:dyDescent="0.2"/>
    <row r="5" spans="2:34" ht="13.2" x14ac:dyDescent="0.2"/>
    <row r="6" spans="2:34" ht="13.2" x14ac:dyDescent="0.2"/>
    <row r="7" spans="2:34" ht="13.2" x14ac:dyDescent="0.2"/>
    <row r="8" spans="2:34" ht="13.2" x14ac:dyDescent="0.2"/>
    <row r="9" spans="2:34" ht="13.2" x14ac:dyDescent="0.2">
      <c r="AH9" s="259"/>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c r="AG59" s="259"/>
      <c r="AH59" s="259"/>
    </row>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483</v>
      </c>
    </row>
  </sheetData>
  <sheetProtection algorithmName="SHA-512" hashValue="4CXoH3E+17nEZA5lZGruzBzHmycErmFMaj7XRqkx1v8kYsk5xEbQJU97Ep/n79+K1fwM7YicZusRpVqWZ9hLGg==" saltValue="r32MuOf9F42VeRRz+1Rh/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44" customWidth="1"/>
    <col min="2" max="8" width="13.33203125" style="144" customWidth="1"/>
    <col min="9" max="16384" width="11.109375" style="144"/>
  </cols>
  <sheetData>
    <row r="1" spans="1:8" x14ac:dyDescent="0.2">
      <c r="A1" s="138"/>
      <c r="B1" s="139"/>
      <c r="C1" s="140"/>
      <c r="D1" s="141"/>
      <c r="E1" s="142"/>
      <c r="F1" s="142"/>
      <c r="G1" s="142"/>
      <c r="H1" s="143"/>
    </row>
    <row r="2" spans="1:8" x14ac:dyDescent="0.2">
      <c r="A2" s="145"/>
      <c r="B2" s="146"/>
      <c r="C2" s="147"/>
      <c r="D2" s="148" t="s">
        <v>50</v>
      </c>
      <c r="E2" s="149"/>
      <c r="F2" s="150" t="s">
        <v>532</v>
      </c>
      <c r="G2" s="151"/>
      <c r="H2" s="152"/>
    </row>
    <row r="3" spans="1:8" x14ac:dyDescent="0.2">
      <c r="A3" s="148" t="s">
        <v>525</v>
      </c>
      <c r="B3" s="153"/>
      <c r="C3" s="154"/>
      <c r="D3" s="155">
        <v>76769</v>
      </c>
      <c r="E3" s="156"/>
      <c r="F3" s="157">
        <v>51849</v>
      </c>
      <c r="G3" s="158"/>
      <c r="H3" s="159"/>
    </row>
    <row r="4" spans="1:8" x14ac:dyDescent="0.2">
      <c r="A4" s="160"/>
      <c r="B4" s="161"/>
      <c r="C4" s="162"/>
      <c r="D4" s="163">
        <v>34323</v>
      </c>
      <c r="E4" s="164"/>
      <c r="F4" s="165">
        <v>26326</v>
      </c>
      <c r="G4" s="166"/>
      <c r="H4" s="167"/>
    </row>
    <row r="5" spans="1:8" x14ac:dyDescent="0.2">
      <c r="A5" s="148" t="s">
        <v>527</v>
      </c>
      <c r="B5" s="153"/>
      <c r="C5" s="154"/>
      <c r="D5" s="155">
        <v>91732</v>
      </c>
      <c r="E5" s="156"/>
      <c r="F5" s="157">
        <v>52191</v>
      </c>
      <c r="G5" s="158"/>
      <c r="H5" s="159"/>
    </row>
    <row r="6" spans="1:8" x14ac:dyDescent="0.2">
      <c r="A6" s="160"/>
      <c r="B6" s="161"/>
      <c r="C6" s="162"/>
      <c r="D6" s="163">
        <v>48291</v>
      </c>
      <c r="E6" s="164"/>
      <c r="F6" s="165">
        <v>26807</v>
      </c>
      <c r="G6" s="166"/>
      <c r="H6" s="167"/>
    </row>
    <row r="7" spans="1:8" x14ac:dyDescent="0.2">
      <c r="A7" s="148" t="s">
        <v>528</v>
      </c>
      <c r="B7" s="153"/>
      <c r="C7" s="154"/>
      <c r="D7" s="155">
        <v>95228</v>
      </c>
      <c r="E7" s="156"/>
      <c r="F7" s="157">
        <v>48105</v>
      </c>
      <c r="G7" s="158"/>
      <c r="H7" s="159"/>
    </row>
    <row r="8" spans="1:8" x14ac:dyDescent="0.2">
      <c r="A8" s="160"/>
      <c r="B8" s="161"/>
      <c r="C8" s="162"/>
      <c r="D8" s="163">
        <v>63682</v>
      </c>
      <c r="E8" s="164"/>
      <c r="F8" s="165">
        <v>24072</v>
      </c>
      <c r="G8" s="166"/>
      <c r="H8" s="167"/>
    </row>
    <row r="9" spans="1:8" x14ac:dyDescent="0.2">
      <c r="A9" s="148" t="s">
        <v>529</v>
      </c>
      <c r="B9" s="153"/>
      <c r="C9" s="154"/>
      <c r="D9" s="155">
        <v>78049</v>
      </c>
      <c r="E9" s="156"/>
      <c r="F9" s="157">
        <v>47446</v>
      </c>
      <c r="G9" s="158"/>
      <c r="H9" s="159"/>
    </row>
    <row r="10" spans="1:8" x14ac:dyDescent="0.2">
      <c r="A10" s="160"/>
      <c r="B10" s="161"/>
      <c r="C10" s="162"/>
      <c r="D10" s="163">
        <v>48499</v>
      </c>
      <c r="E10" s="164"/>
      <c r="F10" s="165">
        <v>24371</v>
      </c>
      <c r="G10" s="166"/>
      <c r="H10" s="167"/>
    </row>
    <row r="11" spans="1:8" x14ac:dyDescent="0.2">
      <c r="A11" s="148" t="s">
        <v>530</v>
      </c>
      <c r="B11" s="153"/>
      <c r="C11" s="154"/>
      <c r="D11" s="155">
        <v>63690</v>
      </c>
      <c r="E11" s="156"/>
      <c r="F11" s="157">
        <v>48387</v>
      </c>
      <c r="G11" s="158"/>
      <c r="H11" s="159"/>
    </row>
    <row r="12" spans="1:8" x14ac:dyDescent="0.2">
      <c r="A12" s="160"/>
      <c r="B12" s="161"/>
      <c r="C12" s="168"/>
      <c r="D12" s="163">
        <v>31556</v>
      </c>
      <c r="E12" s="164"/>
      <c r="F12" s="165">
        <v>25592</v>
      </c>
      <c r="G12" s="166"/>
      <c r="H12" s="167"/>
    </row>
    <row r="13" spans="1:8" x14ac:dyDescent="0.2">
      <c r="A13" s="148"/>
      <c r="B13" s="153"/>
      <c r="C13" s="169"/>
      <c r="D13" s="170">
        <v>81094</v>
      </c>
      <c r="E13" s="171"/>
      <c r="F13" s="172">
        <v>49596</v>
      </c>
      <c r="G13" s="173"/>
      <c r="H13" s="159"/>
    </row>
    <row r="14" spans="1:8" x14ac:dyDescent="0.2">
      <c r="A14" s="160"/>
      <c r="B14" s="161"/>
      <c r="C14" s="162"/>
      <c r="D14" s="163">
        <v>45270</v>
      </c>
      <c r="E14" s="164"/>
      <c r="F14" s="165">
        <v>25434</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3.4</v>
      </c>
      <c r="C19" s="174">
        <f>ROUND(VALUE(SUBSTITUTE(実質収支比率等に係る経年分析!G$48,"▲","-")),2)</f>
        <v>2.74</v>
      </c>
      <c r="D19" s="174">
        <f>ROUND(VALUE(SUBSTITUTE(実質収支比率等に係る経年分析!H$48,"▲","-")),2)</f>
        <v>2.82</v>
      </c>
      <c r="E19" s="174">
        <f>ROUND(VALUE(SUBSTITUTE(実質収支比率等に係る経年分析!I$48,"▲","-")),2)</f>
        <v>6.85</v>
      </c>
      <c r="F19" s="174">
        <f>ROUND(VALUE(SUBSTITUTE(実質収支比率等に係る経年分析!J$48,"▲","-")),2)</f>
        <v>5.01</v>
      </c>
    </row>
    <row r="20" spans="1:11" x14ac:dyDescent="0.2">
      <c r="A20" s="174" t="s">
        <v>53</v>
      </c>
      <c r="B20" s="174">
        <f>ROUND(VALUE(SUBSTITUTE(実質収支比率等に係る経年分析!F$47,"▲","-")),2)</f>
        <v>12.32</v>
      </c>
      <c r="C20" s="174">
        <f>ROUND(VALUE(SUBSTITUTE(実質収支比率等に係る経年分析!G$47,"▲","-")),2)</f>
        <v>11.13</v>
      </c>
      <c r="D20" s="174">
        <f>ROUND(VALUE(SUBSTITUTE(実質収支比率等に係る経年分析!H$47,"▲","-")),2)</f>
        <v>11.72</v>
      </c>
      <c r="E20" s="174">
        <f>ROUND(VALUE(SUBSTITUTE(実質収支比率等に係る経年分析!I$47,"▲","-")),2)</f>
        <v>10.75</v>
      </c>
      <c r="F20" s="174">
        <f>ROUND(VALUE(SUBSTITUTE(実質収支比率等に係る経年分析!J$47,"▲","-")),2)</f>
        <v>12.72</v>
      </c>
    </row>
    <row r="21" spans="1:11" x14ac:dyDescent="0.2">
      <c r="A21" s="174" t="s">
        <v>54</v>
      </c>
      <c r="B21" s="174">
        <f>IF(ISNUMBER(VALUE(SUBSTITUTE(実質収支比率等に係る経年分析!F$49,"▲","-"))),ROUND(VALUE(SUBSTITUTE(実質収支比率等に係る経年分析!F$49,"▲","-")),2),NA())</f>
        <v>0.63</v>
      </c>
      <c r="C21" s="174">
        <f>IF(ISNUMBER(VALUE(SUBSTITUTE(実質収支比率等に係る経年分析!G$49,"▲","-"))),ROUND(VALUE(SUBSTITUTE(実質収支比率等に係る経年分析!G$49,"▲","-")),2),NA())</f>
        <v>-1.61</v>
      </c>
      <c r="D21" s="174">
        <f>IF(ISNUMBER(VALUE(SUBSTITUTE(実質収支比率等に係る経年分析!H$49,"▲","-"))),ROUND(VALUE(SUBSTITUTE(実質収支比率等に係る経年分析!H$49,"▲","-")),2),NA())</f>
        <v>1.05</v>
      </c>
      <c r="E21" s="174">
        <f>IF(ISNUMBER(VALUE(SUBSTITUTE(実質収支比率等に係る経年分析!I$49,"▲","-"))),ROUND(VALUE(SUBSTITUTE(実質収支比率等に係る経年分析!I$49,"▲","-")),2),NA())</f>
        <v>2.64</v>
      </c>
      <c r="F21" s="174">
        <f>IF(ISNUMBER(VALUE(SUBSTITUTE(実質収支比率等に係る経年分析!J$49,"▲","-"))),ROUND(VALUE(SUBSTITUTE(実質収支比率等に係る経年分析!J$49,"▲","-")),2),NA())</f>
        <v>0.2</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0.02</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#N/A</v>
      </c>
      <c r="C28" s="175">
        <f>IF(ROUND(VALUE(SUBSTITUTE(連結実質赤字比率に係る赤字・黒字の構成分析!F$42,"▲", "-")), 2) &gt;= 0, ABS(ROUND(VALUE(SUBSTITUTE(連結実質赤字比率に係る赤字・黒字の構成分析!F$42,"▲", "-")), 2)), NA())</f>
        <v>0</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str">
        <f>IF(連結実質赤字比率に係る赤字・黒字の構成分析!C$41="",NA(),連結実質赤字比率に係る赤字・黒字の構成分析!C$41)</f>
        <v>母子父子寡婦福祉資金貸付事業特別会計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0.15</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0.18</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0.12</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0.06</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0.04</v>
      </c>
    </row>
    <row r="30" spans="1:11" x14ac:dyDescent="0.2">
      <c r="A30" s="175" t="str">
        <f>IF(連結実質赤字比率に係る赤字・黒字の構成分析!C$40="",NA(),連結実質赤字比率に係る赤字・黒字の構成分析!C$40)</f>
        <v>生活排水事業特別会計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0.04</v>
      </c>
    </row>
    <row r="31" spans="1:11" x14ac:dyDescent="0.2">
      <c r="A31" s="175" t="str">
        <f>IF(連結実質赤字比率に係る赤字・黒字の構成分析!C$39="",NA(),連結実質赤字比率に係る赤字・黒字の構成分析!C$39)</f>
        <v>国民健康保険事業特別会計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0.22</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0.12</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0.32</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0.31</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0.12</v>
      </c>
    </row>
    <row r="32" spans="1:11" x14ac:dyDescent="0.2">
      <c r="A32" s="175" t="str">
        <f>IF(連結実質赤字比率に係る赤字・黒字の構成分析!C$38="",NA(),連結実質赤字比率に係る赤字・黒字の構成分析!C$38)</f>
        <v>後期高齢者医療事業特別会計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0.06</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0.06</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0.02</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0.02</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0.16</v>
      </c>
    </row>
    <row r="33" spans="1:16" x14ac:dyDescent="0.2">
      <c r="A33" s="175" t="str">
        <f>IF(連結実質赤字比率に係る赤字・黒字の構成分析!C$37="",NA(),連結実質赤字比率に係る赤字・黒字の構成分析!C$37)</f>
        <v>介護保険事業特別会計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1.1000000000000001</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1.25</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1.1399999999999999</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1.29</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1.02</v>
      </c>
    </row>
    <row r="34" spans="1:16" x14ac:dyDescent="0.2">
      <c r="A34" s="175" t="str">
        <f>IF(連結実質赤字比率に係る赤字・黒字の構成分析!C$36="",NA(),連結実質赤字比率に係る赤字・黒字の構成分析!C$36)</f>
        <v>一般会計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3.24</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2.56</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2.69</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6.78</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4.97</v>
      </c>
    </row>
    <row r="35" spans="1:16" x14ac:dyDescent="0.2">
      <c r="A35" s="175" t="str">
        <f>IF(連結実質赤字比率に係る赤字・黒字の構成分析!C$35="",NA(),連結実質赤字比率に係る赤字・黒字の構成分析!C$35)</f>
        <v>下水道事業会計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9.57</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9.5</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10.130000000000001</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11.22</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12.42</v>
      </c>
    </row>
    <row r="36" spans="1:16" x14ac:dyDescent="0.2">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14.51</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14.52</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14.12</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13.83</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13.74</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20561</v>
      </c>
      <c r="E42" s="176"/>
      <c r="F42" s="176"/>
      <c r="G42" s="176">
        <f>'実質公債費比率（分子）の構造'!L$52</f>
        <v>21051</v>
      </c>
      <c r="H42" s="176"/>
      <c r="I42" s="176"/>
      <c r="J42" s="176">
        <f>'実質公債費比率（分子）の構造'!M$52</f>
        <v>20411</v>
      </c>
      <c r="K42" s="176"/>
      <c r="L42" s="176"/>
      <c r="M42" s="176">
        <f>'実質公債費比率（分子）の構造'!N$52</f>
        <v>21274</v>
      </c>
      <c r="N42" s="176"/>
      <c r="O42" s="176"/>
      <c r="P42" s="176">
        <f>'実質公債費比率（分子）の構造'!O$52</f>
        <v>21437</v>
      </c>
    </row>
    <row r="43" spans="1:16" x14ac:dyDescent="0.2">
      <c r="A43" s="176" t="s">
        <v>16</v>
      </c>
      <c r="B43" s="176">
        <f>'実質公債費比率（分子）の構造'!K$51</f>
        <v>0</v>
      </c>
      <c r="C43" s="176"/>
      <c r="D43" s="176"/>
      <c r="E43" s="176">
        <f>'実質公債費比率（分子）の構造'!L$51</f>
        <v>0</v>
      </c>
      <c r="F43" s="176"/>
      <c r="G43" s="176"/>
      <c r="H43" s="176">
        <f>'実質公債費比率（分子）の構造'!M$51</f>
        <v>0</v>
      </c>
      <c r="I43" s="176"/>
      <c r="J43" s="176"/>
      <c r="K43" s="176">
        <f>'実質公債費比率（分子）の構造'!N$51</f>
        <v>0</v>
      </c>
      <c r="L43" s="176"/>
      <c r="M43" s="176"/>
      <c r="N43" s="176">
        <f>'実質公債費比率（分子）の構造'!O$51</f>
        <v>0</v>
      </c>
      <c r="O43" s="176"/>
      <c r="P43" s="176"/>
    </row>
    <row r="44" spans="1:16" x14ac:dyDescent="0.2">
      <c r="A44" s="176" t="s">
        <v>62</v>
      </c>
      <c r="B44" s="176">
        <f>'実質公債費比率（分子）の構造'!K$50</f>
        <v>60</v>
      </c>
      <c r="C44" s="176"/>
      <c r="D44" s="176"/>
      <c r="E44" s="176">
        <f>'実質公債費比率（分子）の構造'!L$50</f>
        <v>59</v>
      </c>
      <c r="F44" s="176"/>
      <c r="G44" s="176"/>
      <c r="H44" s="176">
        <f>'実質公債費比率（分子）の構造'!M$50</f>
        <v>59</v>
      </c>
      <c r="I44" s="176"/>
      <c r="J44" s="176"/>
      <c r="K44" s="176">
        <f>'実質公債費比率（分子）の構造'!N$50</f>
        <v>94</v>
      </c>
      <c r="L44" s="176"/>
      <c r="M44" s="176"/>
      <c r="N44" s="176">
        <f>'実質公債費比率（分子）の構造'!O$50</f>
        <v>22</v>
      </c>
      <c r="O44" s="176"/>
      <c r="P44" s="176"/>
    </row>
    <row r="45" spans="1:16" x14ac:dyDescent="0.2">
      <c r="A45" s="176" t="s">
        <v>63</v>
      </c>
      <c r="B45" s="176" t="str">
        <f>'実質公債費比率（分子）の構造'!K$49</f>
        <v>-</v>
      </c>
      <c r="C45" s="176"/>
      <c r="D45" s="176"/>
      <c r="E45" s="176" t="str">
        <f>'実質公債費比率（分子）の構造'!L$49</f>
        <v>-</v>
      </c>
      <c r="F45" s="176"/>
      <c r="G45" s="176"/>
      <c r="H45" s="176" t="str">
        <f>'実質公債費比率（分子）の構造'!M$49</f>
        <v>-</v>
      </c>
      <c r="I45" s="176"/>
      <c r="J45" s="176"/>
      <c r="K45" s="176" t="str">
        <f>'実質公債費比率（分子）の構造'!N$49</f>
        <v>-</v>
      </c>
      <c r="L45" s="176"/>
      <c r="M45" s="176"/>
      <c r="N45" s="176" t="str">
        <f>'実質公債費比率（分子）の構造'!O$49</f>
        <v>-</v>
      </c>
      <c r="O45" s="176"/>
      <c r="P45" s="176"/>
    </row>
    <row r="46" spans="1:16" x14ac:dyDescent="0.2">
      <c r="A46" s="176" t="s">
        <v>64</v>
      </c>
      <c r="B46" s="176">
        <f>'実質公債費比率（分子）の構造'!K$48</f>
        <v>4967</v>
      </c>
      <c r="C46" s="176"/>
      <c r="D46" s="176"/>
      <c r="E46" s="176">
        <f>'実質公債費比率（分子）の構造'!L$48</f>
        <v>4966</v>
      </c>
      <c r="F46" s="176"/>
      <c r="G46" s="176"/>
      <c r="H46" s="176">
        <f>'実質公債費比率（分子）の構造'!M$48</f>
        <v>4738</v>
      </c>
      <c r="I46" s="176"/>
      <c r="J46" s="176"/>
      <c r="K46" s="176">
        <f>'実質公債費比率（分子）の構造'!N$48</f>
        <v>4480</v>
      </c>
      <c r="L46" s="176"/>
      <c r="M46" s="176"/>
      <c r="N46" s="176">
        <f>'実質公債費比率（分子）の構造'!O$48</f>
        <v>4273</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22131</v>
      </c>
      <c r="C49" s="176"/>
      <c r="D49" s="176"/>
      <c r="E49" s="176">
        <f>'実質公債費比率（分子）の構造'!L$45</f>
        <v>23232</v>
      </c>
      <c r="F49" s="176"/>
      <c r="G49" s="176"/>
      <c r="H49" s="176">
        <f>'実質公債費比率（分子）の構造'!M$45</f>
        <v>24460</v>
      </c>
      <c r="I49" s="176"/>
      <c r="J49" s="176"/>
      <c r="K49" s="176">
        <f>'実質公債費比率（分子）の構造'!N$45</f>
        <v>25642</v>
      </c>
      <c r="L49" s="176"/>
      <c r="M49" s="176"/>
      <c r="N49" s="176">
        <f>'実質公債費比率（分子）の構造'!O$45</f>
        <v>26127</v>
      </c>
      <c r="O49" s="176"/>
      <c r="P49" s="176"/>
    </row>
    <row r="50" spans="1:16" x14ac:dyDescent="0.2">
      <c r="A50" s="176" t="s">
        <v>67</v>
      </c>
      <c r="B50" s="176" t="e">
        <f>NA()</f>
        <v>#N/A</v>
      </c>
      <c r="C50" s="176">
        <f>IF(ISNUMBER('実質公債費比率（分子）の構造'!K$53),'実質公債費比率（分子）の構造'!K$53,NA())</f>
        <v>6597</v>
      </c>
      <c r="D50" s="176" t="e">
        <f>NA()</f>
        <v>#N/A</v>
      </c>
      <c r="E50" s="176" t="e">
        <f>NA()</f>
        <v>#N/A</v>
      </c>
      <c r="F50" s="176">
        <f>IF(ISNUMBER('実質公債費比率（分子）の構造'!L$53),'実質公債費比率（分子）の構造'!L$53,NA())</f>
        <v>7206</v>
      </c>
      <c r="G50" s="176" t="e">
        <f>NA()</f>
        <v>#N/A</v>
      </c>
      <c r="H50" s="176" t="e">
        <f>NA()</f>
        <v>#N/A</v>
      </c>
      <c r="I50" s="176">
        <f>IF(ISNUMBER('実質公債費比率（分子）の構造'!M$53),'実質公債費比率（分子）の構造'!M$53,NA())</f>
        <v>8846</v>
      </c>
      <c r="J50" s="176" t="e">
        <f>NA()</f>
        <v>#N/A</v>
      </c>
      <c r="K50" s="176" t="e">
        <f>NA()</f>
        <v>#N/A</v>
      </c>
      <c r="L50" s="176">
        <f>IF(ISNUMBER('実質公債費比率（分子）の構造'!N$53),'実質公債費比率（分子）の構造'!N$53,NA())</f>
        <v>8942</v>
      </c>
      <c r="M50" s="176" t="e">
        <f>NA()</f>
        <v>#N/A</v>
      </c>
      <c r="N50" s="176" t="e">
        <f>NA()</f>
        <v>#N/A</v>
      </c>
      <c r="O50" s="176">
        <f>IF(ISNUMBER('実質公債費比率（分子）の構造'!O$53),'実質公債費比率（分子）の構造'!O$53,NA())</f>
        <v>8985</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177141</v>
      </c>
      <c r="E56" s="175"/>
      <c r="F56" s="175"/>
      <c r="G56" s="175">
        <f>'将来負担比率（分子）の構造'!J$52</f>
        <v>178389</v>
      </c>
      <c r="H56" s="175"/>
      <c r="I56" s="175"/>
      <c r="J56" s="175">
        <f>'将来負担比率（分子）の構造'!K$52</f>
        <v>176323</v>
      </c>
      <c r="K56" s="175"/>
      <c r="L56" s="175"/>
      <c r="M56" s="175">
        <f>'将来負担比率（分子）の構造'!L$52</f>
        <v>170536</v>
      </c>
      <c r="N56" s="175"/>
      <c r="O56" s="175"/>
      <c r="P56" s="175">
        <f>'将来負担比率（分子）の構造'!M$52</f>
        <v>163452</v>
      </c>
    </row>
    <row r="57" spans="1:16" x14ac:dyDescent="0.2">
      <c r="A57" s="175" t="s">
        <v>42</v>
      </c>
      <c r="B57" s="175"/>
      <c r="C57" s="175"/>
      <c r="D57" s="175">
        <f>'将来負担比率（分子）の構造'!I$51</f>
        <v>35702</v>
      </c>
      <c r="E57" s="175"/>
      <c r="F57" s="175"/>
      <c r="G57" s="175">
        <f>'将来負担比率（分子）の構造'!J$51</f>
        <v>36960</v>
      </c>
      <c r="H57" s="175"/>
      <c r="I57" s="175"/>
      <c r="J57" s="175">
        <f>'将来負担比率（分子）の構造'!K$51</f>
        <v>36282</v>
      </c>
      <c r="K57" s="175"/>
      <c r="L57" s="175"/>
      <c r="M57" s="175">
        <f>'将来負担比率（分子）の構造'!L$51</f>
        <v>38075</v>
      </c>
      <c r="N57" s="175"/>
      <c r="O57" s="175"/>
      <c r="P57" s="175">
        <f>'将来負担比率（分子）の構造'!M$51</f>
        <v>39428</v>
      </c>
    </row>
    <row r="58" spans="1:16" x14ac:dyDescent="0.2">
      <c r="A58" s="175" t="s">
        <v>41</v>
      </c>
      <c r="B58" s="175"/>
      <c r="C58" s="175"/>
      <c r="D58" s="175">
        <f>'将来負担比率（分子）の構造'!I$50</f>
        <v>47954</v>
      </c>
      <c r="E58" s="175"/>
      <c r="F58" s="175"/>
      <c r="G58" s="175">
        <f>'将来負担比率（分子）の構造'!J$50</f>
        <v>45812</v>
      </c>
      <c r="H58" s="175"/>
      <c r="I58" s="175"/>
      <c r="J58" s="175">
        <f>'将来負担比率（分子）の構造'!K$50</f>
        <v>48057</v>
      </c>
      <c r="K58" s="175"/>
      <c r="L58" s="175"/>
      <c r="M58" s="175">
        <f>'将来負担比率（分子）の構造'!L$50</f>
        <v>45045</v>
      </c>
      <c r="N58" s="175"/>
      <c r="O58" s="175"/>
      <c r="P58" s="175">
        <f>'将来負担比率（分子）の構造'!M$50</f>
        <v>45231</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f>'将来負担比率（分子）の構造'!I$46</f>
        <v>2499</v>
      </c>
      <c r="C61" s="175"/>
      <c r="D61" s="175"/>
      <c r="E61" s="175">
        <f>'将来負担比率（分子）の構造'!J$46</f>
        <v>470</v>
      </c>
      <c r="F61" s="175"/>
      <c r="G61" s="175"/>
      <c r="H61" s="175">
        <f>'将来負担比率（分子）の構造'!K$46</f>
        <v>23</v>
      </c>
      <c r="I61" s="175"/>
      <c r="J61" s="175"/>
      <c r="K61" s="175">
        <f>'将来負担比率（分子）の構造'!L$46</f>
        <v>194</v>
      </c>
      <c r="L61" s="175"/>
      <c r="M61" s="175"/>
      <c r="N61" s="175">
        <f>'将来負担比率（分子）の構造'!M$46</f>
        <v>181</v>
      </c>
      <c r="O61" s="175"/>
      <c r="P61" s="175"/>
    </row>
    <row r="62" spans="1:16" x14ac:dyDescent="0.2">
      <c r="A62" s="175" t="s">
        <v>35</v>
      </c>
      <c r="B62" s="175">
        <f>'将来負担比率（分子）の構造'!I$45</f>
        <v>16399</v>
      </c>
      <c r="C62" s="175"/>
      <c r="D62" s="175"/>
      <c r="E62" s="175">
        <f>'将来負担比率（分子）の構造'!J$45</f>
        <v>20393</v>
      </c>
      <c r="F62" s="175"/>
      <c r="G62" s="175"/>
      <c r="H62" s="175">
        <f>'将来負担比率（分子）の構造'!K$45</f>
        <v>20252</v>
      </c>
      <c r="I62" s="175"/>
      <c r="J62" s="175"/>
      <c r="K62" s="175">
        <f>'将来負担比率（分子）の構造'!L$45</f>
        <v>20228</v>
      </c>
      <c r="L62" s="175"/>
      <c r="M62" s="175"/>
      <c r="N62" s="175">
        <f>'将来負担比率（分子）の構造'!M$45</f>
        <v>20955</v>
      </c>
      <c r="O62" s="175"/>
      <c r="P62" s="175"/>
    </row>
    <row r="63" spans="1:16" x14ac:dyDescent="0.2">
      <c r="A63" s="175" t="s">
        <v>34</v>
      </c>
      <c r="B63" s="175" t="str">
        <f>'将来負担比率（分子）の構造'!I$44</f>
        <v>-</v>
      </c>
      <c r="C63" s="175"/>
      <c r="D63" s="175"/>
      <c r="E63" s="175" t="str">
        <f>'将来負担比率（分子）の構造'!J$44</f>
        <v>-</v>
      </c>
      <c r="F63" s="175"/>
      <c r="G63" s="175"/>
      <c r="H63" s="175" t="str">
        <f>'将来負担比率（分子）の構造'!K$44</f>
        <v>-</v>
      </c>
      <c r="I63" s="175"/>
      <c r="J63" s="175"/>
      <c r="K63" s="175" t="str">
        <f>'将来負担比率（分子）の構造'!L$44</f>
        <v>-</v>
      </c>
      <c r="L63" s="175"/>
      <c r="M63" s="175"/>
      <c r="N63" s="175" t="str">
        <f>'将来負担比率（分子）の構造'!M$44</f>
        <v>-</v>
      </c>
      <c r="O63" s="175"/>
      <c r="P63" s="175"/>
    </row>
    <row r="64" spans="1:16" x14ac:dyDescent="0.2">
      <c r="A64" s="175" t="s">
        <v>33</v>
      </c>
      <c r="B64" s="175">
        <f>'将来負担比率（分子）の構造'!I$43</f>
        <v>42718</v>
      </c>
      <c r="C64" s="175"/>
      <c r="D64" s="175"/>
      <c r="E64" s="175">
        <f>'将来負担比率（分子）の構造'!J$43</f>
        <v>40942</v>
      </c>
      <c r="F64" s="175"/>
      <c r="G64" s="175"/>
      <c r="H64" s="175">
        <f>'将来負担比率（分子）の構造'!K$43</f>
        <v>40577</v>
      </c>
      <c r="I64" s="175"/>
      <c r="J64" s="175"/>
      <c r="K64" s="175">
        <f>'将来負担比率（分子）の構造'!L$43</f>
        <v>37385</v>
      </c>
      <c r="L64" s="175"/>
      <c r="M64" s="175"/>
      <c r="N64" s="175">
        <f>'将来負担比率（分子）の構造'!M$43</f>
        <v>35253</v>
      </c>
      <c r="O64" s="175"/>
      <c r="P64" s="175"/>
    </row>
    <row r="65" spans="1:16" x14ac:dyDescent="0.2">
      <c r="A65" s="175" t="s">
        <v>32</v>
      </c>
      <c r="B65" s="175">
        <f>'将来負担比率（分子）の構造'!I$42</f>
        <v>144</v>
      </c>
      <c r="C65" s="175"/>
      <c r="D65" s="175"/>
      <c r="E65" s="175">
        <f>'将来負担比率（分子）の構造'!J$42</f>
        <v>86</v>
      </c>
      <c r="F65" s="175"/>
      <c r="G65" s="175"/>
      <c r="H65" s="175">
        <f>'将来負担比率（分子）の構造'!K$42</f>
        <v>347</v>
      </c>
      <c r="I65" s="175"/>
      <c r="J65" s="175"/>
      <c r="K65" s="175">
        <f>'将来負担比率（分子）の構造'!L$42</f>
        <v>892</v>
      </c>
      <c r="L65" s="175"/>
      <c r="M65" s="175"/>
      <c r="N65" s="175">
        <f>'将来負担比率（分子）の構造'!M$42</f>
        <v>275</v>
      </c>
      <c r="O65" s="175"/>
      <c r="P65" s="175"/>
    </row>
    <row r="66" spans="1:16" x14ac:dyDescent="0.2">
      <c r="A66" s="175" t="s">
        <v>31</v>
      </c>
      <c r="B66" s="175">
        <f>'将来負担比率（分子）の構造'!I$41</f>
        <v>267543</v>
      </c>
      <c r="C66" s="175"/>
      <c r="D66" s="175"/>
      <c r="E66" s="175">
        <f>'将来負担比率（分子）の構造'!J$41</f>
        <v>276182</v>
      </c>
      <c r="F66" s="175"/>
      <c r="G66" s="175"/>
      <c r="H66" s="175">
        <f>'将来負担比率（分子）の構造'!K$41</f>
        <v>285243</v>
      </c>
      <c r="I66" s="175"/>
      <c r="J66" s="175"/>
      <c r="K66" s="175">
        <f>'将来負担比率（分子）の構造'!L$41</f>
        <v>282908</v>
      </c>
      <c r="L66" s="175"/>
      <c r="M66" s="175"/>
      <c r="N66" s="175">
        <f>'将来負担比率（分子）の構造'!M$41</f>
        <v>273320</v>
      </c>
      <c r="O66" s="175"/>
      <c r="P66" s="175"/>
    </row>
    <row r="67" spans="1:16" x14ac:dyDescent="0.2">
      <c r="A67" s="175" t="s">
        <v>71</v>
      </c>
      <c r="B67" s="175" t="e">
        <f>NA()</f>
        <v>#N/A</v>
      </c>
      <c r="C67" s="175">
        <f>IF(ISNUMBER('将来負担比率（分子）の構造'!I$53), IF('将来負担比率（分子）の構造'!I$53 &lt; 0, 0, '将来負担比率（分子）の構造'!I$53), NA())</f>
        <v>68507</v>
      </c>
      <c r="D67" s="175" t="e">
        <f>NA()</f>
        <v>#N/A</v>
      </c>
      <c r="E67" s="175" t="e">
        <f>NA()</f>
        <v>#N/A</v>
      </c>
      <c r="F67" s="175">
        <f>IF(ISNUMBER('将来負担比率（分子）の構造'!J$53), IF('将来負担比率（分子）の構造'!J$53 &lt; 0, 0, '将来負担比率（分子）の構造'!J$53), NA())</f>
        <v>76913</v>
      </c>
      <c r="G67" s="175" t="e">
        <f>NA()</f>
        <v>#N/A</v>
      </c>
      <c r="H67" s="175" t="e">
        <f>NA()</f>
        <v>#N/A</v>
      </c>
      <c r="I67" s="175">
        <f>IF(ISNUMBER('将来負担比率（分子）の構造'!K$53), IF('将来負担比率（分子）の構造'!K$53 &lt; 0, 0, '将来負担比率（分子）の構造'!K$53), NA())</f>
        <v>85780</v>
      </c>
      <c r="J67" s="175" t="e">
        <f>NA()</f>
        <v>#N/A</v>
      </c>
      <c r="K67" s="175" t="e">
        <f>NA()</f>
        <v>#N/A</v>
      </c>
      <c r="L67" s="175">
        <f>IF(ISNUMBER('将来負担比率（分子）の構造'!L$53), IF('将来負担比率（分子）の構造'!L$53 &lt; 0, 0, '将来負担比率（分子）の構造'!L$53), NA())</f>
        <v>87952</v>
      </c>
      <c r="M67" s="175" t="e">
        <f>NA()</f>
        <v>#N/A</v>
      </c>
      <c r="N67" s="175" t="e">
        <f>NA()</f>
        <v>#N/A</v>
      </c>
      <c r="O67" s="175">
        <f>IF(ISNUMBER('将来負担比率（分子）の構造'!M$53), IF('将来負担比率（分子）の構造'!M$53 &lt; 0, 0, '将来負担比率（分子）の構造'!M$53), NA())</f>
        <v>81873</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12078</v>
      </c>
      <c r="C72" s="179">
        <f>基金残高に係る経年分析!G55</f>
        <v>10765</v>
      </c>
      <c r="D72" s="179">
        <f>基金残高に係る経年分析!H55</f>
        <v>12783</v>
      </c>
    </row>
    <row r="73" spans="1:16" x14ac:dyDescent="0.2">
      <c r="A73" s="178" t="s">
        <v>74</v>
      </c>
      <c r="B73" s="179">
        <f>基金残高に係る経年分析!F56</f>
        <v>9307</v>
      </c>
      <c r="C73" s="179">
        <f>基金残高に係る経年分析!G56</f>
        <v>9099</v>
      </c>
      <c r="D73" s="179">
        <f>基金残高に係る経年分析!H56</f>
        <v>6376</v>
      </c>
    </row>
    <row r="74" spans="1:16" x14ac:dyDescent="0.2">
      <c r="A74" s="178" t="s">
        <v>75</v>
      </c>
      <c r="B74" s="179">
        <f>基金残高に係る経年分析!F57</f>
        <v>24097</v>
      </c>
      <c r="C74" s="179">
        <f>基金残高に係る経年分析!G57</f>
        <v>22964</v>
      </c>
      <c r="D74" s="179">
        <f>基金残高に係る経年分析!H57</f>
        <v>22791</v>
      </c>
    </row>
  </sheetData>
  <sheetProtection algorithmName="SHA-512" hashValue="QHhEwErMkNMK5bxC0N3snAzdxhmZF+C51p8S9LZdDos0JXh5QVrUzw7qt0N1nTbtMAZHsnC5rQhXaqFrCV5+yg==" saltValue="9P1Z+7/sHzLmGcF10n/o2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election activeCell="B5" sqref="B5:Q5"/>
    </sheetView>
  </sheetViews>
  <sheetFormatPr defaultColWidth="0" defaultRowHeight="11.25" customHeight="1" zeroHeight="1" x14ac:dyDescent="0.2"/>
  <cols>
    <col min="1" max="1" width="1.6640625" style="214" customWidth="1"/>
    <col min="2" max="2" width="2.33203125" style="214" customWidth="1"/>
    <col min="3" max="16" width="2.6640625" style="214" customWidth="1"/>
    <col min="17" max="17" width="2.33203125" style="214" customWidth="1"/>
    <col min="18" max="95" width="1.6640625" style="214" customWidth="1"/>
    <col min="96" max="133" width="1.6640625" style="226" customWidth="1"/>
    <col min="134" max="143" width="1.66406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7" t="s">
        <v>202</v>
      </c>
      <c r="DI1" s="718"/>
      <c r="DJ1" s="718"/>
      <c r="DK1" s="718"/>
      <c r="DL1" s="718"/>
      <c r="DM1" s="718"/>
      <c r="DN1" s="719"/>
      <c r="DO1" s="214"/>
      <c r="DP1" s="717" t="s">
        <v>203</v>
      </c>
      <c r="DQ1" s="718"/>
      <c r="DR1" s="718"/>
      <c r="DS1" s="718"/>
      <c r="DT1" s="718"/>
      <c r="DU1" s="718"/>
      <c r="DV1" s="718"/>
      <c r="DW1" s="718"/>
      <c r="DX1" s="718"/>
      <c r="DY1" s="718"/>
      <c r="DZ1" s="718"/>
      <c r="EA1" s="718"/>
      <c r="EB1" s="718"/>
      <c r="EC1" s="719"/>
      <c r="ED1" s="213"/>
      <c r="EE1" s="213"/>
      <c r="EF1" s="213"/>
      <c r="EG1" s="213"/>
      <c r="EH1" s="213"/>
      <c r="EI1" s="213"/>
      <c r="EJ1" s="213"/>
      <c r="EK1" s="213"/>
      <c r="EL1" s="213"/>
      <c r="EM1" s="213"/>
    </row>
    <row r="2" spans="2:143" ht="22.5" customHeight="1" x14ac:dyDescent="0.2">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2">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2">
      <c r="B5" s="679" t="s">
        <v>215</v>
      </c>
      <c r="C5" s="680"/>
      <c r="D5" s="680"/>
      <c r="E5" s="680"/>
      <c r="F5" s="680"/>
      <c r="G5" s="680"/>
      <c r="H5" s="680"/>
      <c r="I5" s="680"/>
      <c r="J5" s="680"/>
      <c r="K5" s="680"/>
      <c r="L5" s="680"/>
      <c r="M5" s="680"/>
      <c r="N5" s="680"/>
      <c r="O5" s="680"/>
      <c r="P5" s="680"/>
      <c r="Q5" s="681"/>
      <c r="R5" s="676">
        <v>55355689</v>
      </c>
      <c r="S5" s="677"/>
      <c r="T5" s="677"/>
      <c r="U5" s="677"/>
      <c r="V5" s="677"/>
      <c r="W5" s="677"/>
      <c r="X5" s="677"/>
      <c r="Y5" s="702"/>
      <c r="Z5" s="715">
        <v>23.1</v>
      </c>
      <c r="AA5" s="715"/>
      <c r="AB5" s="715"/>
      <c r="AC5" s="715"/>
      <c r="AD5" s="716">
        <v>51012362</v>
      </c>
      <c r="AE5" s="716"/>
      <c r="AF5" s="716"/>
      <c r="AG5" s="716"/>
      <c r="AH5" s="716"/>
      <c r="AI5" s="716"/>
      <c r="AJ5" s="716"/>
      <c r="AK5" s="716"/>
      <c r="AL5" s="703">
        <v>50.2</v>
      </c>
      <c r="AM5" s="685"/>
      <c r="AN5" s="685"/>
      <c r="AO5" s="704"/>
      <c r="AP5" s="679" t="s">
        <v>216</v>
      </c>
      <c r="AQ5" s="680"/>
      <c r="AR5" s="680"/>
      <c r="AS5" s="680"/>
      <c r="AT5" s="680"/>
      <c r="AU5" s="680"/>
      <c r="AV5" s="680"/>
      <c r="AW5" s="680"/>
      <c r="AX5" s="680"/>
      <c r="AY5" s="680"/>
      <c r="AZ5" s="680"/>
      <c r="BA5" s="680"/>
      <c r="BB5" s="680"/>
      <c r="BC5" s="680"/>
      <c r="BD5" s="680"/>
      <c r="BE5" s="680"/>
      <c r="BF5" s="681"/>
      <c r="BG5" s="621">
        <v>49331726</v>
      </c>
      <c r="BH5" s="622"/>
      <c r="BI5" s="622"/>
      <c r="BJ5" s="622"/>
      <c r="BK5" s="622"/>
      <c r="BL5" s="622"/>
      <c r="BM5" s="622"/>
      <c r="BN5" s="623"/>
      <c r="BO5" s="659">
        <v>89.1</v>
      </c>
      <c r="BP5" s="659"/>
      <c r="BQ5" s="659"/>
      <c r="BR5" s="659"/>
      <c r="BS5" s="660">
        <v>891050</v>
      </c>
      <c r="BT5" s="660"/>
      <c r="BU5" s="660"/>
      <c r="BV5" s="660"/>
      <c r="BW5" s="660"/>
      <c r="BX5" s="660"/>
      <c r="BY5" s="660"/>
      <c r="BZ5" s="660"/>
      <c r="CA5" s="660"/>
      <c r="CB5" s="700"/>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2">
      <c r="B6" s="618" t="s">
        <v>220</v>
      </c>
      <c r="C6" s="619"/>
      <c r="D6" s="619"/>
      <c r="E6" s="619"/>
      <c r="F6" s="619"/>
      <c r="G6" s="619"/>
      <c r="H6" s="619"/>
      <c r="I6" s="619"/>
      <c r="J6" s="619"/>
      <c r="K6" s="619"/>
      <c r="L6" s="619"/>
      <c r="M6" s="619"/>
      <c r="N6" s="619"/>
      <c r="O6" s="619"/>
      <c r="P6" s="619"/>
      <c r="Q6" s="620"/>
      <c r="R6" s="621">
        <v>985056</v>
      </c>
      <c r="S6" s="622"/>
      <c r="T6" s="622"/>
      <c r="U6" s="622"/>
      <c r="V6" s="622"/>
      <c r="W6" s="622"/>
      <c r="X6" s="622"/>
      <c r="Y6" s="623"/>
      <c r="Z6" s="659">
        <v>0.4</v>
      </c>
      <c r="AA6" s="659"/>
      <c r="AB6" s="659"/>
      <c r="AC6" s="659"/>
      <c r="AD6" s="660">
        <v>985056</v>
      </c>
      <c r="AE6" s="660"/>
      <c r="AF6" s="660"/>
      <c r="AG6" s="660"/>
      <c r="AH6" s="660"/>
      <c r="AI6" s="660"/>
      <c r="AJ6" s="660"/>
      <c r="AK6" s="660"/>
      <c r="AL6" s="624">
        <v>1</v>
      </c>
      <c r="AM6" s="625"/>
      <c r="AN6" s="625"/>
      <c r="AO6" s="661"/>
      <c r="AP6" s="618" t="s">
        <v>221</v>
      </c>
      <c r="AQ6" s="619"/>
      <c r="AR6" s="619"/>
      <c r="AS6" s="619"/>
      <c r="AT6" s="619"/>
      <c r="AU6" s="619"/>
      <c r="AV6" s="619"/>
      <c r="AW6" s="619"/>
      <c r="AX6" s="619"/>
      <c r="AY6" s="619"/>
      <c r="AZ6" s="619"/>
      <c r="BA6" s="619"/>
      <c r="BB6" s="619"/>
      <c r="BC6" s="619"/>
      <c r="BD6" s="619"/>
      <c r="BE6" s="619"/>
      <c r="BF6" s="620"/>
      <c r="BG6" s="621">
        <v>49331726</v>
      </c>
      <c r="BH6" s="622"/>
      <c r="BI6" s="622"/>
      <c r="BJ6" s="622"/>
      <c r="BK6" s="622"/>
      <c r="BL6" s="622"/>
      <c r="BM6" s="622"/>
      <c r="BN6" s="623"/>
      <c r="BO6" s="659">
        <v>89.1</v>
      </c>
      <c r="BP6" s="659"/>
      <c r="BQ6" s="659"/>
      <c r="BR6" s="659"/>
      <c r="BS6" s="660">
        <v>891050</v>
      </c>
      <c r="BT6" s="660"/>
      <c r="BU6" s="660"/>
      <c r="BV6" s="660"/>
      <c r="BW6" s="660"/>
      <c r="BX6" s="660"/>
      <c r="BY6" s="660"/>
      <c r="BZ6" s="660"/>
      <c r="CA6" s="660"/>
      <c r="CB6" s="700"/>
      <c r="CD6" s="679" t="s">
        <v>222</v>
      </c>
      <c r="CE6" s="680"/>
      <c r="CF6" s="680"/>
      <c r="CG6" s="680"/>
      <c r="CH6" s="680"/>
      <c r="CI6" s="680"/>
      <c r="CJ6" s="680"/>
      <c r="CK6" s="680"/>
      <c r="CL6" s="680"/>
      <c r="CM6" s="680"/>
      <c r="CN6" s="680"/>
      <c r="CO6" s="680"/>
      <c r="CP6" s="680"/>
      <c r="CQ6" s="681"/>
      <c r="CR6" s="621">
        <v>805099</v>
      </c>
      <c r="CS6" s="622"/>
      <c r="CT6" s="622"/>
      <c r="CU6" s="622"/>
      <c r="CV6" s="622"/>
      <c r="CW6" s="622"/>
      <c r="CX6" s="622"/>
      <c r="CY6" s="623"/>
      <c r="CZ6" s="703">
        <v>0.3</v>
      </c>
      <c r="DA6" s="685"/>
      <c r="DB6" s="685"/>
      <c r="DC6" s="705"/>
      <c r="DD6" s="627" t="s">
        <v>122</v>
      </c>
      <c r="DE6" s="622"/>
      <c r="DF6" s="622"/>
      <c r="DG6" s="622"/>
      <c r="DH6" s="622"/>
      <c r="DI6" s="622"/>
      <c r="DJ6" s="622"/>
      <c r="DK6" s="622"/>
      <c r="DL6" s="622"/>
      <c r="DM6" s="622"/>
      <c r="DN6" s="622"/>
      <c r="DO6" s="622"/>
      <c r="DP6" s="623"/>
      <c r="DQ6" s="627">
        <v>803892</v>
      </c>
      <c r="DR6" s="622"/>
      <c r="DS6" s="622"/>
      <c r="DT6" s="622"/>
      <c r="DU6" s="622"/>
      <c r="DV6" s="622"/>
      <c r="DW6" s="622"/>
      <c r="DX6" s="622"/>
      <c r="DY6" s="622"/>
      <c r="DZ6" s="622"/>
      <c r="EA6" s="622"/>
      <c r="EB6" s="622"/>
      <c r="EC6" s="658"/>
    </row>
    <row r="7" spans="2:143" ht="11.25" customHeight="1" x14ac:dyDescent="0.2">
      <c r="B7" s="618" t="s">
        <v>223</v>
      </c>
      <c r="C7" s="619"/>
      <c r="D7" s="619"/>
      <c r="E7" s="619"/>
      <c r="F7" s="619"/>
      <c r="G7" s="619"/>
      <c r="H7" s="619"/>
      <c r="I7" s="619"/>
      <c r="J7" s="619"/>
      <c r="K7" s="619"/>
      <c r="L7" s="619"/>
      <c r="M7" s="619"/>
      <c r="N7" s="619"/>
      <c r="O7" s="619"/>
      <c r="P7" s="619"/>
      <c r="Q7" s="620"/>
      <c r="R7" s="621">
        <v>15602</v>
      </c>
      <c r="S7" s="622"/>
      <c r="T7" s="622"/>
      <c r="U7" s="622"/>
      <c r="V7" s="622"/>
      <c r="W7" s="622"/>
      <c r="X7" s="622"/>
      <c r="Y7" s="623"/>
      <c r="Z7" s="659">
        <v>0</v>
      </c>
      <c r="AA7" s="659"/>
      <c r="AB7" s="659"/>
      <c r="AC7" s="659"/>
      <c r="AD7" s="660">
        <v>15602</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23768511</v>
      </c>
      <c r="BH7" s="622"/>
      <c r="BI7" s="622"/>
      <c r="BJ7" s="622"/>
      <c r="BK7" s="622"/>
      <c r="BL7" s="622"/>
      <c r="BM7" s="622"/>
      <c r="BN7" s="623"/>
      <c r="BO7" s="659">
        <v>42.9</v>
      </c>
      <c r="BP7" s="659"/>
      <c r="BQ7" s="659"/>
      <c r="BR7" s="659"/>
      <c r="BS7" s="660">
        <v>891050</v>
      </c>
      <c r="BT7" s="660"/>
      <c r="BU7" s="660"/>
      <c r="BV7" s="660"/>
      <c r="BW7" s="660"/>
      <c r="BX7" s="660"/>
      <c r="BY7" s="660"/>
      <c r="BZ7" s="660"/>
      <c r="CA7" s="660"/>
      <c r="CB7" s="700"/>
      <c r="CD7" s="618" t="s">
        <v>225</v>
      </c>
      <c r="CE7" s="619"/>
      <c r="CF7" s="619"/>
      <c r="CG7" s="619"/>
      <c r="CH7" s="619"/>
      <c r="CI7" s="619"/>
      <c r="CJ7" s="619"/>
      <c r="CK7" s="619"/>
      <c r="CL7" s="619"/>
      <c r="CM7" s="619"/>
      <c r="CN7" s="619"/>
      <c r="CO7" s="619"/>
      <c r="CP7" s="619"/>
      <c r="CQ7" s="620"/>
      <c r="CR7" s="621">
        <v>20991860</v>
      </c>
      <c r="CS7" s="622"/>
      <c r="CT7" s="622"/>
      <c r="CU7" s="622"/>
      <c r="CV7" s="622"/>
      <c r="CW7" s="622"/>
      <c r="CX7" s="622"/>
      <c r="CY7" s="623"/>
      <c r="CZ7" s="659">
        <v>9.1</v>
      </c>
      <c r="DA7" s="659"/>
      <c r="DB7" s="659"/>
      <c r="DC7" s="659"/>
      <c r="DD7" s="627">
        <v>1701136</v>
      </c>
      <c r="DE7" s="622"/>
      <c r="DF7" s="622"/>
      <c r="DG7" s="622"/>
      <c r="DH7" s="622"/>
      <c r="DI7" s="622"/>
      <c r="DJ7" s="622"/>
      <c r="DK7" s="622"/>
      <c r="DL7" s="622"/>
      <c r="DM7" s="622"/>
      <c r="DN7" s="622"/>
      <c r="DO7" s="622"/>
      <c r="DP7" s="623"/>
      <c r="DQ7" s="627">
        <v>17291106</v>
      </c>
      <c r="DR7" s="622"/>
      <c r="DS7" s="622"/>
      <c r="DT7" s="622"/>
      <c r="DU7" s="622"/>
      <c r="DV7" s="622"/>
      <c r="DW7" s="622"/>
      <c r="DX7" s="622"/>
      <c r="DY7" s="622"/>
      <c r="DZ7" s="622"/>
      <c r="EA7" s="622"/>
      <c r="EB7" s="622"/>
      <c r="EC7" s="658"/>
    </row>
    <row r="8" spans="2:143" ht="11.25" customHeight="1" x14ac:dyDescent="0.2">
      <c r="B8" s="618" t="s">
        <v>226</v>
      </c>
      <c r="C8" s="619"/>
      <c r="D8" s="619"/>
      <c r="E8" s="619"/>
      <c r="F8" s="619"/>
      <c r="G8" s="619"/>
      <c r="H8" s="619"/>
      <c r="I8" s="619"/>
      <c r="J8" s="619"/>
      <c r="K8" s="619"/>
      <c r="L8" s="619"/>
      <c r="M8" s="619"/>
      <c r="N8" s="619"/>
      <c r="O8" s="619"/>
      <c r="P8" s="619"/>
      <c r="Q8" s="620"/>
      <c r="R8" s="621">
        <v>194852</v>
      </c>
      <c r="S8" s="622"/>
      <c r="T8" s="622"/>
      <c r="U8" s="622"/>
      <c r="V8" s="622"/>
      <c r="W8" s="622"/>
      <c r="X8" s="622"/>
      <c r="Y8" s="623"/>
      <c r="Z8" s="659">
        <v>0.1</v>
      </c>
      <c r="AA8" s="659"/>
      <c r="AB8" s="659"/>
      <c r="AC8" s="659"/>
      <c r="AD8" s="660">
        <v>194852</v>
      </c>
      <c r="AE8" s="660"/>
      <c r="AF8" s="660"/>
      <c r="AG8" s="660"/>
      <c r="AH8" s="660"/>
      <c r="AI8" s="660"/>
      <c r="AJ8" s="660"/>
      <c r="AK8" s="660"/>
      <c r="AL8" s="624">
        <v>0.2</v>
      </c>
      <c r="AM8" s="625"/>
      <c r="AN8" s="625"/>
      <c r="AO8" s="661"/>
      <c r="AP8" s="618" t="s">
        <v>227</v>
      </c>
      <c r="AQ8" s="619"/>
      <c r="AR8" s="619"/>
      <c r="AS8" s="619"/>
      <c r="AT8" s="619"/>
      <c r="AU8" s="619"/>
      <c r="AV8" s="619"/>
      <c r="AW8" s="619"/>
      <c r="AX8" s="619"/>
      <c r="AY8" s="619"/>
      <c r="AZ8" s="619"/>
      <c r="BA8" s="619"/>
      <c r="BB8" s="619"/>
      <c r="BC8" s="619"/>
      <c r="BD8" s="619"/>
      <c r="BE8" s="619"/>
      <c r="BF8" s="620"/>
      <c r="BG8" s="621">
        <v>668375</v>
      </c>
      <c r="BH8" s="622"/>
      <c r="BI8" s="622"/>
      <c r="BJ8" s="622"/>
      <c r="BK8" s="622"/>
      <c r="BL8" s="622"/>
      <c r="BM8" s="622"/>
      <c r="BN8" s="623"/>
      <c r="BO8" s="659">
        <v>1.2</v>
      </c>
      <c r="BP8" s="659"/>
      <c r="BQ8" s="659"/>
      <c r="BR8" s="659"/>
      <c r="BS8" s="660" t="s">
        <v>122</v>
      </c>
      <c r="BT8" s="660"/>
      <c r="BU8" s="660"/>
      <c r="BV8" s="660"/>
      <c r="BW8" s="660"/>
      <c r="BX8" s="660"/>
      <c r="BY8" s="660"/>
      <c r="BZ8" s="660"/>
      <c r="CA8" s="660"/>
      <c r="CB8" s="700"/>
      <c r="CD8" s="618" t="s">
        <v>228</v>
      </c>
      <c r="CE8" s="619"/>
      <c r="CF8" s="619"/>
      <c r="CG8" s="619"/>
      <c r="CH8" s="619"/>
      <c r="CI8" s="619"/>
      <c r="CJ8" s="619"/>
      <c r="CK8" s="619"/>
      <c r="CL8" s="619"/>
      <c r="CM8" s="619"/>
      <c r="CN8" s="619"/>
      <c r="CO8" s="619"/>
      <c r="CP8" s="619"/>
      <c r="CQ8" s="620"/>
      <c r="CR8" s="621">
        <v>98832866</v>
      </c>
      <c r="CS8" s="622"/>
      <c r="CT8" s="622"/>
      <c r="CU8" s="622"/>
      <c r="CV8" s="622"/>
      <c r="CW8" s="622"/>
      <c r="CX8" s="622"/>
      <c r="CY8" s="623"/>
      <c r="CZ8" s="659">
        <v>42.8</v>
      </c>
      <c r="DA8" s="659"/>
      <c r="DB8" s="659"/>
      <c r="DC8" s="659"/>
      <c r="DD8" s="627">
        <v>1086021</v>
      </c>
      <c r="DE8" s="622"/>
      <c r="DF8" s="622"/>
      <c r="DG8" s="622"/>
      <c r="DH8" s="622"/>
      <c r="DI8" s="622"/>
      <c r="DJ8" s="622"/>
      <c r="DK8" s="622"/>
      <c r="DL8" s="622"/>
      <c r="DM8" s="622"/>
      <c r="DN8" s="622"/>
      <c r="DO8" s="622"/>
      <c r="DP8" s="623"/>
      <c r="DQ8" s="627">
        <v>47302518</v>
      </c>
      <c r="DR8" s="622"/>
      <c r="DS8" s="622"/>
      <c r="DT8" s="622"/>
      <c r="DU8" s="622"/>
      <c r="DV8" s="622"/>
      <c r="DW8" s="622"/>
      <c r="DX8" s="622"/>
      <c r="DY8" s="622"/>
      <c r="DZ8" s="622"/>
      <c r="EA8" s="622"/>
      <c r="EB8" s="622"/>
      <c r="EC8" s="658"/>
    </row>
    <row r="9" spans="2:143" ht="11.25" customHeight="1" x14ac:dyDescent="0.2">
      <c r="B9" s="618" t="s">
        <v>229</v>
      </c>
      <c r="C9" s="619"/>
      <c r="D9" s="619"/>
      <c r="E9" s="619"/>
      <c r="F9" s="619"/>
      <c r="G9" s="619"/>
      <c r="H9" s="619"/>
      <c r="I9" s="619"/>
      <c r="J9" s="619"/>
      <c r="K9" s="619"/>
      <c r="L9" s="619"/>
      <c r="M9" s="619"/>
      <c r="N9" s="619"/>
      <c r="O9" s="619"/>
      <c r="P9" s="619"/>
      <c r="Q9" s="620"/>
      <c r="R9" s="621">
        <v>243021</v>
      </c>
      <c r="S9" s="622"/>
      <c r="T9" s="622"/>
      <c r="U9" s="622"/>
      <c r="V9" s="622"/>
      <c r="W9" s="622"/>
      <c r="X9" s="622"/>
      <c r="Y9" s="623"/>
      <c r="Z9" s="659">
        <v>0.1</v>
      </c>
      <c r="AA9" s="659"/>
      <c r="AB9" s="659"/>
      <c r="AC9" s="659"/>
      <c r="AD9" s="660">
        <v>243021</v>
      </c>
      <c r="AE9" s="660"/>
      <c r="AF9" s="660"/>
      <c r="AG9" s="660"/>
      <c r="AH9" s="660"/>
      <c r="AI9" s="660"/>
      <c r="AJ9" s="660"/>
      <c r="AK9" s="660"/>
      <c r="AL9" s="624">
        <v>0.2</v>
      </c>
      <c r="AM9" s="625"/>
      <c r="AN9" s="625"/>
      <c r="AO9" s="661"/>
      <c r="AP9" s="618" t="s">
        <v>230</v>
      </c>
      <c r="AQ9" s="619"/>
      <c r="AR9" s="619"/>
      <c r="AS9" s="619"/>
      <c r="AT9" s="619"/>
      <c r="AU9" s="619"/>
      <c r="AV9" s="619"/>
      <c r="AW9" s="619"/>
      <c r="AX9" s="619"/>
      <c r="AY9" s="619"/>
      <c r="AZ9" s="619"/>
      <c r="BA9" s="619"/>
      <c r="BB9" s="619"/>
      <c r="BC9" s="619"/>
      <c r="BD9" s="619"/>
      <c r="BE9" s="619"/>
      <c r="BF9" s="620"/>
      <c r="BG9" s="621">
        <v>18855163</v>
      </c>
      <c r="BH9" s="622"/>
      <c r="BI9" s="622"/>
      <c r="BJ9" s="622"/>
      <c r="BK9" s="622"/>
      <c r="BL9" s="622"/>
      <c r="BM9" s="622"/>
      <c r="BN9" s="623"/>
      <c r="BO9" s="659">
        <v>34.1</v>
      </c>
      <c r="BP9" s="659"/>
      <c r="BQ9" s="659"/>
      <c r="BR9" s="659"/>
      <c r="BS9" s="660" t="s">
        <v>122</v>
      </c>
      <c r="BT9" s="660"/>
      <c r="BU9" s="660"/>
      <c r="BV9" s="660"/>
      <c r="BW9" s="660"/>
      <c r="BX9" s="660"/>
      <c r="BY9" s="660"/>
      <c r="BZ9" s="660"/>
      <c r="CA9" s="660"/>
      <c r="CB9" s="700"/>
      <c r="CD9" s="618" t="s">
        <v>231</v>
      </c>
      <c r="CE9" s="619"/>
      <c r="CF9" s="619"/>
      <c r="CG9" s="619"/>
      <c r="CH9" s="619"/>
      <c r="CI9" s="619"/>
      <c r="CJ9" s="619"/>
      <c r="CK9" s="619"/>
      <c r="CL9" s="619"/>
      <c r="CM9" s="619"/>
      <c r="CN9" s="619"/>
      <c r="CO9" s="619"/>
      <c r="CP9" s="619"/>
      <c r="CQ9" s="620"/>
      <c r="CR9" s="621">
        <v>32739344</v>
      </c>
      <c r="CS9" s="622"/>
      <c r="CT9" s="622"/>
      <c r="CU9" s="622"/>
      <c r="CV9" s="622"/>
      <c r="CW9" s="622"/>
      <c r="CX9" s="622"/>
      <c r="CY9" s="623"/>
      <c r="CZ9" s="659">
        <v>14.2</v>
      </c>
      <c r="DA9" s="659"/>
      <c r="DB9" s="659"/>
      <c r="DC9" s="659"/>
      <c r="DD9" s="627">
        <v>4048435</v>
      </c>
      <c r="DE9" s="622"/>
      <c r="DF9" s="622"/>
      <c r="DG9" s="622"/>
      <c r="DH9" s="622"/>
      <c r="DI9" s="622"/>
      <c r="DJ9" s="622"/>
      <c r="DK9" s="622"/>
      <c r="DL9" s="622"/>
      <c r="DM9" s="622"/>
      <c r="DN9" s="622"/>
      <c r="DO9" s="622"/>
      <c r="DP9" s="623"/>
      <c r="DQ9" s="627">
        <v>13434612</v>
      </c>
      <c r="DR9" s="622"/>
      <c r="DS9" s="622"/>
      <c r="DT9" s="622"/>
      <c r="DU9" s="622"/>
      <c r="DV9" s="622"/>
      <c r="DW9" s="622"/>
      <c r="DX9" s="622"/>
      <c r="DY9" s="622"/>
      <c r="DZ9" s="622"/>
      <c r="EA9" s="622"/>
      <c r="EB9" s="622"/>
      <c r="EC9" s="658"/>
    </row>
    <row r="10" spans="2:143" ht="11.25" customHeight="1" x14ac:dyDescent="0.2">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1117134</v>
      </c>
      <c r="BH10" s="622"/>
      <c r="BI10" s="622"/>
      <c r="BJ10" s="622"/>
      <c r="BK10" s="622"/>
      <c r="BL10" s="622"/>
      <c r="BM10" s="622"/>
      <c r="BN10" s="623"/>
      <c r="BO10" s="659">
        <v>2</v>
      </c>
      <c r="BP10" s="659"/>
      <c r="BQ10" s="659"/>
      <c r="BR10" s="659"/>
      <c r="BS10" s="660" t="s">
        <v>122</v>
      </c>
      <c r="BT10" s="660"/>
      <c r="BU10" s="660"/>
      <c r="BV10" s="660"/>
      <c r="BW10" s="660"/>
      <c r="BX10" s="660"/>
      <c r="BY10" s="660"/>
      <c r="BZ10" s="660"/>
      <c r="CA10" s="660"/>
      <c r="CB10" s="700"/>
      <c r="CD10" s="618" t="s">
        <v>234</v>
      </c>
      <c r="CE10" s="619"/>
      <c r="CF10" s="619"/>
      <c r="CG10" s="619"/>
      <c r="CH10" s="619"/>
      <c r="CI10" s="619"/>
      <c r="CJ10" s="619"/>
      <c r="CK10" s="619"/>
      <c r="CL10" s="619"/>
      <c r="CM10" s="619"/>
      <c r="CN10" s="619"/>
      <c r="CO10" s="619"/>
      <c r="CP10" s="619"/>
      <c r="CQ10" s="620"/>
      <c r="CR10" s="621" t="s">
        <v>122</v>
      </c>
      <c r="CS10" s="622"/>
      <c r="CT10" s="622"/>
      <c r="CU10" s="622"/>
      <c r="CV10" s="622"/>
      <c r="CW10" s="622"/>
      <c r="CX10" s="622"/>
      <c r="CY10" s="623"/>
      <c r="CZ10" s="659" t="s">
        <v>122</v>
      </c>
      <c r="DA10" s="659"/>
      <c r="DB10" s="659"/>
      <c r="DC10" s="659"/>
      <c r="DD10" s="627" t="s">
        <v>122</v>
      </c>
      <c r="DE10" s="622"/>
      <c r="DF10" s="622"/>
      <c r="DG10" s="622"/>
      <c r="DH10" s="622"/>
      <c r="DI10" s="622"/>
      <c r="DJ10" s="622"/>
      <c r="DK10" s="622"/>
      <c r="DL10" s="622"/>
      <c r="DM10" s="622"/>
      <c r="DN10" s="622"/>
      <c r="DO10" s="622"/>
      <c r="DP10" s="623"/>
      <c r="DQ10" s="627" t="s">
        <v>122</v>
      </c>
      <c r="DR10" s="622"/>
      <c r="DS10" s="622"/>
      <c r="DT10" s="622"/>
      <c r="DU10" s="622"/>
      <c r="DV10" s="622"/>
      <c r="DW10" s="622"/>
      <c r="DX10" s="622"/>
      <c r="DY10" s="622"/>
      <c r="DZ10" s="622"/>
      <c r="EA10" s="622"/>
      <c r="EB10" s="622"/>
      <c r="EC10" s="658"/>
    </row>
    <row r="11" spans="2:143" ht="11.25" customHeight="1" x14ac:dyDescent="0.2">
      <c r="B11" s="618" t="s">
        <v>235</v>
      </c>
      <c r="C11" s="619"/>
      <c r="D11" s="619"/>
      <c r="E11" s="619"/>
      <c r="F11" s="619"/>
      <c r="G11" s="619"/>
      <c r="H11" s="619"/>
      <c r="I11" s="619"/>
      <c r="J11" s="619"/>
      <c r="K11" s="619"/>
      <c r="L11" s="619"/>
      <c r="M11" s="619"/>
      <c r="N11" s="619"/>
      <c r="O11" s="619"/>
      <c r="P11" s="619"/>
      <c r="Q11" s="620"/>
      <c r="R11" s="621">
        <v>10491914</v>
      </c>
      <c r="S11" s="622"/>
      <c r="T11" s="622"/>
      <c r="U11" s="622"/>
      <c r="V11" s="622"/>
      <c r="W11" s="622"/>
      <c r="X11" s="622"/>
      <c r="Y11" s="623"/>
      <c r="Z11" s="624">
        <v>4.4000000000000004</v>
      </c>
      <c r="AA11" s="625"/>
      <c r="AB11" s="625"/>
      <c r="AC11" s="626"/>
      <c r="AD11" s="627">
        <v>10491914</v>
      </c>
      <c r="AE11" s="622"/>
      <c r="AF11" s="622"/>
      <c r="AG11" s="622"/>
      <c r="AH11" s="622"/>
      <c r="AI11" s="622"/>
      <c r="AJ11" s="622"/>
      <c r="AK11" s="623"/>
      <c r="AL11" s="624">
        <v>10.3</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3127839</v>
      </c>
      <c r="BH11" s="622"/>
      <c r="BI11" s="622"/>
      <c r="BJ11" s="622"/>
      <c r="BK11" s="622"/>
      <c r="BL11" s="622"/>
      <c r="BM11" s="622"/>
      <c r="BN11" s="623"/>
      <c r="BO11" s="659">
        <v>5.7</v>
      </c>
      <c r="BP11" s="659"/>
      <c r="BQ11" s="659"/>
      <c r="BR11" s="659"/>
      <c r="BS11" s="660">
        <v>891050</v>
      </c>
      <c r="BT11" s="660"/>
      <c r="BU11" s="660"/>
      <c r="BV11" s="660"/>
      <c r="BW11" s="660"/>
      <c r="BX11" s="660"/>
      <c r="BY11" s="660"/>
      <c r="BZ11" s="660"/>
      <c r="CA11" s="660"/>
      <c r="CB11" s="700"/>
      <c r="CD11" s="618" t="s">
        <v>237</v>
      </c>
      <c r="CE11" s="619"/>
      <c r="CF11" s="619"/>
      <c r="CG11" s="619"/>
      <c r="CH11" s="619"/>
      <c r="CI11" s="619"/>
      <c r="CJ11" s="619"/>
      <c r="CK11" s="619"/>
      <c r="CL11" s="619"/>
      <c r="CM11" s="619"/>
      <c r="CN11" s="619"/>
      <c r="CO11" s="619"/>
      <c r="CP11" s="619"/>
      <c r="CQ11" s="620"/>
      <c r="CR11" s="621">
        <v>3229269</v>
      </c>
      <c r="CS11" s="622"/>
      <c r="CT11" s="622"/>
      <c r="CU11" s="622"/>
      <c r="CV11" s="622"/>
      <c r="CW11" s="622"/>
      <c r="CX11" s="622"/>
      <c r="CY11" s="623"/>
      <c r="CZ11" s="659">
        <v>1.4</v>
      </c>
      <c r="DA11" s="659"/>
      <c r="DB11" s="659"/>
      <c r="DC11" s="659"/>
      <c r="DD11" s="627">
        <v>795549</v>
      </c>
      <c r="DE11" s="622"/>
      <c r="DF11" s="622"/>
      <c r="DG11" s="622"/>
      <c r="DH11" s="622"/>
      <c r="DI11" s="622"/>
      <c r="DJ11" s="622"/>
      <c r="DK11" s="622"/>
      <c r="DL11" s="622"/>
      <c r="DM11" s="622"/>
      <c r="DN11" s="622"/>
      <c r="DO11" s="622"/>
      <c r="DP11" s="623"/>
      <c r="DQ11" s="627">
        <v>1604791</v>
      </c>
      <c r="DR11" s="622"/>
      <c r="DS11" s="622"/>
      <c r="DT11" s="622"/>
      <c r="DU11" s="622"/>
      <c r="DV11" s="622"/>
      <c r="DW11" s="622"/>
      <c r="DX11" s="622"/>
      <c r="DY11" s="622"/>
      <c r="DZ11" s="622"/>
      <c r="EA11" s="622"/>
      <c r="EB11" s="622"/>
      <c r="EC11" s="658"/>
    </row>
    <row r="12" spans="2:143" ht="11.25" customHeight="1" x14ac:dyDescent="0.2">
      <c r="B12" s="618" t="s">
        <v>238</v>
      </c>
      <c r="C12" s="619"/>
      <c r="D12" s="619"/>
      <c r="E12" s="619"/>
      <c r="F12" s="619"/>
      <c r="G12" s="619"/>
      <c r="H12" s="619"/>
      <c r="I12" s="619"/>
      <c r="J12" s="619"/>
      <c r="K12" s="619"/>
      <c r="L12" s="619"/>
      <c r="M12" s="619"/>
      <c r="N12" s="619"/>
      <c r="O12" s="619"/>
      <c r="P12" s="619"/>
      <c r="Q12" s="620"/>
      <c r="R12" s="621">
        <v>54159</v>
      </c>
      <c r="S12" s="622"/>
      <c r="T12" s="622"/>
      <c r="U12" s="622"/>
      <c r="V12" s="622"/>
      <c r="W12" s="622"/>
      <c r="X12" s="622"/>
      <c r="Y12" s="623"/>
      <c r="Z12" s="659">
        <v>0</v>
      </c>
      <c r="AA12" s="659"/>
      <c r="AB12" s="659"/>
      <c r="AC12" s="659"/>
      <c r="AD12" s="660">
        <v>54159</v>
      </c>
      <c r="AE12" s="660"/>
      <c r="AF12" s="660"/>
      <c r="AG12" s="660"/>
      <c r="AH12" s="660"/>
      <c r="AI12" s="660"/>
      <c r="AJ12" s="660"/>
      <c r="AK12" s="660"/>
      <c r="AL12" s="624">
        <v>0.1</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21661923</v>
      </c>
      <c r="BH12" s="622"/>
      <c r="BI12" s="622"/>
      <c r="BJ12" s="622"/>
      <c r="BK12" s="622"/>
      <c r="BL12" s="622"/>
      <c r="BM12" s="622"/>
      <c r="BN12" s="623"/>
      <c r="BO12" s="659">
        <v>39.1</v>
      </c>
      <c r="BP12" s="659"/>
      <c r="BQ12" s="659"/>
      <c r="BR12" s="659"/>
      <c r="BS12" s="660" t="s">
        <v>122</v>
      </c>
      <c r="BT12" s="660"/>
      <c r="BU12" s="660"/>
      <c r="BV12" s="660"/>
      <c r="BW12" s="660"/>
      <c r="BX12" s="660"/>
      <c r="BY12" s="660"/>
      <c r="BZ12" s="660"/>
      <c r="CA12" s="660"/>
      <c r="CB12" s="700"/>
      <c r="CD12" s="618" t="s">
        <v>240</v>
      </c>
      <c r="CE12" s="619"/>
      <c r="CF12" s="619"/>
      <c r="CG12" s="619"/>
      <c r="CH12" s="619"/>
      <c r="CI12" s="619"/>
      <c r="CJ12" s="619"/>
      <c r="CK12" s="619"/>
      <c r="CL12" s="619"/>
      <c r="CM12" s="619"/>
      <c r="CN12" s="619"/>
      <c r="CO12" s="619"/>
      <c r="CP12" s="619"/>
      <c r="CQ12" s="620"/>
      <c r="CR12" s="621">
        <v>5312344</v>
      </c>
      <c r="CS12" s="622"/>
      <c r="CT12" s="622"/>
      <c r="CU12" s="622"/>
      <c r="CV12" s="622"/>
      <c r="CW12" s="622"/>
      <c r="CX12" s="622"/>
      <c r="CY12" s="623"/>
      <c r="CZ12" s="659">
        <v>2.2999999999999998</v>
      </c>
      <c r="DA12" s="659"/>
      <c r="DB12" s="659"/>
      <c r="DC12" s="659"/>
      <c r="DD12" s="627">
        <v>332292</v>
      </c>
      <c r="DE12" s="622"/>
      <c r="DF12" s="622"/>
      <c r="DG12" s="622"/>
      <c r="DH12" s="622"/>
      <c r="DI12" s="622"/>
      <c r="DJ12" s="622"/>
      <c r="DK12" s="622"/>
      <c r="DL12" s="622"/>
      <c r="DM12" s="622"/>
      <c r="DN12" s="622"/>
      <c r="DO12" s="622"/>
      <c r="DP12" s="623"/>
      <c r="DQ12" s="627">
        <v>4403343</v>
      </c>
      <c r="DR12" s="622"/>
      <c r="DS12" s="622"/>
      <c r="DT12" s="622"/>
      <c r="DU12" s="622"/>
      <c r="DV12" s="622"/>
      <c r="DW12" s="622"/>
      <c r="DX12" s="622"/>
      <c r="DY12" s="622"/>
      <c r="DZ12" s="622"/>
      <c r="EA12" s="622"/>
      <c r="EB12" s="622"/>
      <c r="EC12" s="658"/>
    </row>
    <row r="13" spans="2:143" ht="11.25" customHeight="1" x14ac:dyDescent="0.2">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21353895</v>
      </c>
      <c r="BH13" s="622"/>
      <c r="BI13" s="622"/>
      <c r="BJ13" s="622"/>
      <c r="BK13" s="622"/>
      <c r="BL13" s="622"/>
      <c r="BM13" s="622"/>
      <c r="BN13" s="623"/>
      <c r="BO13" s="659">
        <v>38.6</v>
      </c>
      <c r="BP13" s="659"/>
      <c r="BQ13" s="659"/>
      <c r="BR13" s="659"/>
      <c r="BS13" s="660" t="s">
        <v>122</v>
      </c>
      <c r="BT13" s="660"/>
      <c r="BU13" s="660"/>
      <c r="BV13" s="660"/>
      <c r="BW13" s="660"/>
      <c r="BX13" s="660"/>
      <c r="BY13" s="660"/>
      <c r="BZ13" s="660"/>
      <c r="CA13" s="660"/>
      <c r="CB13" s="700"/>
      <c r="CD13" s="618" t="s">
        <v>243</v>
      </c>
      <c r="CE13" s="619"/>
      <c r="CF13" s="619"/>
      <c r="CG13" s="619"/>
      <c r="CH13" s="619"/>
      <c r="CI13" s="619"/>
      <c r="CJ13" s="619"/>
      <c r="CK13" s="619"/>
      <c r="CL13" s="619"/>
      <c r="CM13" s="619"/>
      <c r="CN13" s="619"/>
      <c r="CO13" s="619"/>
      <c r="CP13" s="619"/>
      <c r="CQ13" s="620"/>
      <c r="CR13" s="621">
        <v>22458197</v>
      </c>
      <c r="CS13" s="622"/>
      <c r="CT13" s="622"/>
      <c r="CU13" s="622"/>
      <c r="CV13" s="622"/>
      <c r="CW13" s="622"/>
      <c r="CX13" s="622"/>
      <c r="CY13" s="623"/>
      <c r="CZ13" s="659">
        <v>9.6999999999999993</v>
      </c>
      <c r="DA13" s="659"/>
      <c r="DB13" s="659"/>
      <c r="DC13" s="659"/>
      <c r="DD13" s="627">
        <v>11333091</v>
      </c>
      <c r="DE13" s="622"/>
      <c r="DF13" s="622"/>
      <c r="DG13" s="622"/>
      <c r="DH13" s="622"/>
      <c r="DI13" s="622"/>
      <c r="DJ13" s="622"/>
      <c r="DK13" s="622"/>
      <c r="DL13" s="622"/>
      <c r="DM13" s="622"/>
      <c r="DN13" s="622"/>
      <c r="DO13" s="622"/>
      <c r="DP13" s="623"/>
      <c r="DQ13" s="627">
        <v>10441804</v>
      </c>
      <c r="DR13" s="622"/>
      <c r="DS13" s="622"/>
      <c r="DT13" s="622"/>
      <c r="DU13" s="622"/>
      <c r="DV13" s="622"/>
      <c r="DW13" s="622"/>
      <c r="DX13" s="622"/>
      <c r="DY13" s="622"/>
      <c r="DZ13" s="622"/>
      <c r="EA13" s="622"/>
      <c r="EB13" s="622"/>
      <c r="EC13" s="658"/>
    </row>
    <row r="14" spans="2:143" ht="11.25" customHeight="1" x14ac:dyDescent="0.2">
      <c r="B14" s="618" t="s">
        <v>244</v>
      </c>
      <c r="C14" s="619"/>
      <c r="D14" s="619"/>
      <c r="E14" s="619"/>
      <c r="F14" s="619"/>
      <c r="G14" s="619"/>
      <c r="H14" s="619"/>
      <c r="I14" s="619"/>
      <c r="J14" s="619"/>
      <c r="K14" s="619"/>
      <c r="L14" s="619"/>
      <c r="M14" s="619"/>
      <c r="N14" s="619"/>
      <c r="O14" s="619"/>
      <c r="P14" s="619"/>
      <c r="Q14" s="620"/>
      <c r="R14" s="621">
        <v>2931</v>
      </c>
      <c r="S14" s="622"/>
      <c r="T14" s="622"/>
      <c r="U14" s="622"/>
      <c r="V14" s="622"/>
      <c r="W14" s="622"/>
      <c r="X14" s="622"/>
      <c r="Y14" s="623"/>
      <c r="Z14" s="659">
        <v>0</v>
      </c>
      <c r="AA14" s="659"/>
      <c r="AB14" s="659"/>
      <c r="AC14" s="659"/>
      <c r="AD14" s="660">
        <v>2931</v>
      </c>
      <c r="AE14" s="660"/>
      <c r="AF14" s="660"/>
      <c r="AG14" s="660"/>
      <c r="AH14" s="660"/>
      <c r="AI14" s="660"/>
      <c r="AJ14" s="660"/>
      <c r="AK14" s="660"/>
      <c r="AL14" s="624">
        <v>0</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1086356</v>
      </c>
      <c r="BH14" s="622"/>
      <c r="BI14" s="622"/>
      <c r="BJ14" s="622"/>
      <c r="BK14" s="622"/>
      <c r="BL14" s="622"/>
      <c r="BM14" s="622"/>
      <c r="BN14" s="623"/>
      <c r="BO14" s="659">
        <v>2</v>
      </c>
      <c r="BP14" s="659"/>
      <c r="BQ14" s="659"/>
      <c r="BR14" s="659"/>
      <c r="BS14" s="660" t="s">
        <v>122</v>
      </c>
      <c r="BT14" s="660"/>
      <c r="BU14" s="660"/>
      <c r="BV14" s="660"/>
      <c r="BW14" s="660"/>
      <c r="BX14" s="660"/>
      <c r="BY14" s="660"/>
      <c r="BZ14" s="660"/>
      <c r="CA14" s="660"/>
      <c r="CB14" s="700"/>
      <c r="CD14" s="618" t="s">
        <v>246</v>
      </c>
      <c r="CE14" s="619"/>
      <c r="CF14" s="619"/>
      <c r="CG14" s="619"/>
      <c r="CH14" s="619"/>
      <c r="CI14" s="619"/>
      <c r="CJ14" s="619"/>
      <c r="CK14" s="619"/>
      <c r="CL14" s="619"/>
      <c r="CM14" s="619"/>
      <c r="CN14" s="619"/>
      <c r="CO14" s="619"/>
      <c r="CP14" s="619"/>
      <c r="CQ14" s="620"/>
      <c r="CR14" s="621">
        <v>4561445</v>
      </c>
      <c r="CS14" s="622"/>
      <c r="CT14" s="622"/>
      <c r="CU14" s="622"/>
      <c r="CV14" s="622"/>
      <c r="CW14" s="622"/>
      <c r="CX14" s="622"/>
      <c r="CY14" s="623"/>
      <c r="CZ14" s="659">
        <v>2</v>
      </c>
      <c r="DA14" s="659"/>
      <c r="DB14" s="659"/>
      <c r="DC14" s="659"/>
      <c r="DD14" s="627">
        <v>125790</v>
      </c>
      <c r="DE14" s="622"/>
      <c r="DF14" s="622"/>
      <c r="DG14" s="622"/>
      <c r="DH14" s="622"/>
      <c r="DI14" s="622"/>
      <c r="DJ14" s="622"/>
      <c r="DK14" s="622"/>
      <c r="DL14" s="622"/>
      <c r="DM14" s="622"/>
      <c r="DN14" s="622"/>
      <c r="DO14" s="622"/>
      <c r="DP14" s="623"/>
      <c r="DQ14" s="627">
        <v>3787611</v>
      </c>
      <c r="DR14" s="622"/>
      <c r="DS14" s="622"/>
      <c r="DT14" s="622"/>
      <c r="DU14" s="622"/>
      <c r="DV14" s="622"/>
      <c r="DW14" s="622"/>
      <c r="DX14" s="622"/>
      <c r="DY14" s="622"/>
      <c r="DZ14" s="622"/>
      <c r="EA14" s="622"/>
      <c r="EB14" s="622"/>
      <c r="EC14" s="658"/>
    </row>
    <row r="15" spans="2:143" ht="11.25" customHeight="1" x14ac:dyDescent="0.2">
      <c r="B15" s="618" t="s">
        <v>247</v>
      </c>
      <c r="C15" s="619"/>
      <c r="D15" s="619"/>
      <c r="E15" s="619"/>
      <c r="F15" s="619"/>
      <c r="G15" s="619"/>
      <c r="H15" s="619"/>
      <c r="I15" s="619"/>
      <c r="J15" s="619"/>
      <c r="K15" s="619"/>
      <c r="L15" s="619"/>
      <c r="M15" s="619"/>
      <c r="N15" s="619"/>
      <c r="O15" s="619"/>
      <c r="P15" s="619"/>
      <c r="Q15" s="620"/>
      <c r="R15" s="621" t="s">
        <v>122</v>
      </c>
      <c r="S15" s="622"/>
      <c r="T15" s="622"/>
      <c r="U15" s="622"/>
      <c r="V15" s="622"/>
      <c r="W15" s="622"/>
      <c r="X15" s="622"/>
      <c r="Y15" s="623"/>
      <c r="Z15" s="659" t="s">
        <v>122</v>
      </c>
      <c r="AA15" s="659"/>
      <c r="AB15" s="659"/>
      <c r="AC15" s="659"/>
      <c r="AD15" s="660" t="s">
        <v>122</v>
      </c>
      <c r="AE15" s="660"/>
      <c r="AF15" s="660"/>
      <c r="AG15" s="660"/>
      <c r="AH15" s="660"/>
      <c r="AI15" s="660"/>
      <c r="AJ15" s="660"/>
      <c r="AK15" s="660"/>
      <c r="AL15" s="624" t="s">
        <v>122</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2814936</v>
      </c>
      <c r="BH15" s="622"/>
      <c r="BI15" s="622"/>
      <c r="BJ15" s="622"/>
      <c r="BK15" s="622"/>
      <c r="BL15" s="622"/>
      <c r="BM15" s="622"/>
      <c r="BN15" s="623"/>
      <c r="BO15" s="659">
        <v>5.0999999999999996</v>
      </c>
      <c r="BP15" s="659"/>
      <c r="BQ15" s="659"/>
      <c r="BR15" s="659"/>
      <c r="BS15" s="660" t="s">
        <v>122</v>
      </c>
      <c r="BT15" s="660"/>
      <c r="BU15" s="660"/>
      <c r="BV15" s="660"/>
      <c r="BW15" s="660"/>
      <c r="BX15" s="660"/>
      <c r="BY15" s="660"/>
      <c r="BZ15" s="660"/>
      <c r="CA15" s="660"/>
      <c r="CB15" s="700"/>
      <c r="CD15" s="618" t="s">
        <v>249</v>
      </c>
      <c r="CE15" s="619"/>
      <c r="CF15" s="619"/>
      <c r="CG15" s="619"/>
      <c r="CH15" s="619"/>
      <c r="CI15" s="619"/>
      <c r="CJ15" s="619"/>
      <c r="CK15" s="619"/>
      <c r="CL15" s="619"/>
      <c r="CM15" s="619"/>
      <c r="CN15" s="619"/>
      <c r="CO15" s="619"/>
      <c r="CP15" s="619"/>
      <c r="CQ15" s="620"/>
      <c r="CR15" s="621">
        <v>15207931</v>
      </c>
      <c r="CS15" s="622"/>
      <c r="CT15" s="622"/>
      <c r="CU15" s="622"/>
      <c r="CV15" s="622"/>
      <c r="CW15" s="622"/>
      <c r="CX15" s="622"/>
      <c r="CY15" s="623"/>
      <c r="CZ15" s="659">
        <v>6.6</v>
      </c>
      <c r="DA15" s="659"/>
      <c r="DB15" s="659"/>
      <c r="DC15" s="659"/>
      <c r="DD15" s="627">
        <v>4468533</v>
      </c>
      <c r="DE15" s="622"/>
      <c r="DF15" s="622"/>
      <c r="DG15" s="622"/>
      <c r="DH15" s="622"/>
      <c r="DI15" s="622"/>
      <c r="DJ15" s="622"/>
      <c r="DK15" s="622"/>
      <c r="DL15" s="622"/>
      <c r="DM15" s="622"/>
      <c r="DN15" s="622"/>
      <c r="DO15" s="622"/>
      <c r="DP15" s="623"/>
      <c r="DQ15" s="627">
        <v>9555877</v>
      </c>
      <c r="DR15" s="622"/>
      <c r="DS15" s="622"/>
      <c r="DT15" s="622"/>
      <c r="DU15" s="622"/>
      <c r="DV15" s="622"/>
      <c r="DW15" s="622"/>
      <c r="DX15" s="622"/>
      <c r="DY15" s="622"/>
      <c r="DZ15" s="622"/>
      <c r="EA15" s="622"/>
      <c r="EB15" s="622"/>
      <c r="EC15" s="658"/>
    </row>
    <row r="16" spans="2:143" ht="11.25" customHeight="1" x14ac:dyDescent="0.2">
      <c r="B16" s="618" t="s">
        <v>250</v>
      </c>
      <c r="C16" s="619"/>
      <c r="D16" s="619"/>
      <c r="E16" s="619"/>
      <c r="F16" s="619"/>
      <c r="G16" s="619"/>
      <c r="H16" s="619"/>
      <c r="I16" s="619"/>
      <c r="J16" s="619"/>
      <c r="K16" s="619"/>
      <c r="L16" s="619"/>
      <c r="M16" s="619"/>
      <c r="N16" s="619"/>
      <c r="O16" s="619"/>
      <c r="P16" s="619"/>
      <c r="Q16" s="620"/>
      <c r="R16" s="621">
        <v>70158</v>
      </c>
      <c r="S16" s="622"/>
      <c r="T16" s="622"/>
      <c r="U16" s="622"/>
      <c r="V16" s="622"/>
      <c r="W16" s="622"/>
      <c r="X16" s="622"/>
      <c r="Y16" s="623"/>
      <c r="Z16" s="659">
        <v>0</v>
      </c>
      <c r="AA16" s="659"/>
      <c r="AB16" s="659"/>
      <c r="AC16" s="659"/>
      <c r="AD16" s="660">
        <v>70158</v>
      </c>
      <c r="AE16" s="660"/>
      <c r="AF16" s="660"/>
      <c r="AG16" s="660"/>
      <c r="AH16" s="660"/>
      <c r="AI16" s="660"/>
      <c r="AJ16" s="660"/>
      <c r="AK16" s="660"/>
      <c r="AL16" s="624">
        <v>0.1</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700"/>
      <c r="CD16" s="618" t="s">
        <v>252</v>
      </c>
      <c r="CE16" s="619"/>
      <c r="CF16" s="619"/>
      <c r="CG16" s="619"/>
      <c r="CH16" s="619"/>
      <c r="CI16" s="619"/>
      <c r="CJ16" s="619"/>
      <c r="CK16" s="619"/>
      <c r="CL16" s="619"/>
      <c r="CM16" s="619"/>
      <c r="CN16" s="619"/>
      <c r="CO16" s="619"/>
      <c r="CP16" s="619"/>
      <c r="CQ16" s="620"/>
      <c r="CR16" s="621">
        <v>262877</v>
      </c>
      <c r="CS16" s="622"/>
      <c r="CT16" s="622"/>
      <c r="CU16" s="622"/>
      <c r="CV16" s="622"/>
      <c r="CW16" s="622"/>
      <c r="CX16" s="622"/>
      <c r="CY16" s="623"/>
      <c r="CZ16" s="659">
        <v>0.1</v>
      </c>
      <c r="DA16" s="659"/>
      <c r="DB16" s="659"/>
      <c r="DC16" s="659"/>
      <c r="DD16" s="627" t="s">
        <v>122</v>
      </c>
      <c r="DE16" s="622"/>
      <c r="DF16" s="622"/>
      <c r="DG16" s="622"/>
      <c r="DH16" s="622"/>
      <c r="DI16" s="622"/>
      <c r="DJ16" s="622"/>
      <c r="DK16" s="622"/>
      <c r="DL16" s="622"/>
      <c r="DM16" s="622"/>
      <c r="DN16" s="622"/>
      <c r="DO16" s="622"/>
      <c r="DP16" s="623"/>
      <c r="DQ16" s="627">
        <v>8658</v>
      </c>
      <c r="DR16" s="622"/>
      <c r="DS16" s="622"/>
      <c r="DT16" s="622"/>
      <c r="DU16" s="622"/>
      <c r="DV16" s="622"/>
      <c r="DW16" s="622"/>
      <c r="DX16" s="622"/>
      <c r="DY16" s="622"/>
      <c r="DZ16" s="622"/>
      <c r="EA16" s="622"/>
      <c r="EB16" s="622"/>
      <c r="EC16" s="658"/>
    </row>
    <row r="17" spans="2:133" ht="11.25" customHeight="1" x14ac:dyDescent="0.2">
      <c r="B17" s="618" t="s">
        <v>253</v>
      </c>
      <c r="C17" s="619"/>
      <c r="D17" s="619"/>
      <c r="E17" s="619"/>
      <c r="F17" s="619"/>
      <c r="G17" s="619"/>
      <c r="H17" s="619"/>
      <c r="I17" s="619"/>
      <c r="J17" s="619"/>
      <c r="K17" s="619"/>
      <c r="L17" s="619"/>
      <c r="M17" s="619"/>
      <c r="N17" s="619"/>
      <c r="O17" s="619"/>
      <c r="P17" s="619"/>
      <c r="Q17" s="620"/>
      <c r="R17" s="621">
        <v>696282</v>
      </c>
      <c r="S17" s="622"/>
      <c r="T17" s="622"/>
      <c r="U17" s="622"/>
      <c r="V17" s="622"/>
      <c r="W17" s="622"/>
      <c r="X17" s="622"/>
      <c r="Y17" s="623"/>
      <c r="Z17" s="659">
        <v>0.3</v>
      </c>
      <c r="AA17" s="659"/>
      <c r="AB17" s="659"/>
      <c r="AC17" s="659"/>
      <c r="AD17" s="660">
        <v>696282</v>
      </c>
      <c r="AE17" s="660"/>
      <c r="AF17" s="660"/>
      <c r="AG17" s="660"/>
      <c r="AH17" s="660"/>
      <c r="AI17" s="660"/>
      <c r="AJ17" s="660"/>
      <c r="AK17" s="660"/>
      <c r="AL17" s="624">
        <v>0.7</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700"/>
      <c r="CD17" s="618" t="s">
        <v>255</v>
      </c>
      <c r="CE17" s="619"/>
      <c r="CF17" s="619"/>
      <c r="CG17" s="619"/>
      <c r="CH17" s="619"/>
      <c r="CI17" s="619"/>
      <c r="CJ17" s="619"/>
      <c r="CK17" s="619"/>
      <c r="CL17" s="619"/>
      <c r="CM17" s="619"/>
      <c r="CN17" s="619"/>
      <c r="CO17" s="619"/>
      <c r="CP17" s="619"/>
      <c r="CQ17" s="620"/>
      <c r="CR17" s="621">
        <v>25300207</v>
      </c>
      <c r="CS17" s="622"/>
      <c r="CT17" s="622"/>
      <c r="CU17" s="622"/>
      <c r="CV17" s="622"/>
      <c r="CW17" s="622"/>
      <c r="CX17" s="622"/>
      <c r="CY17" s="623"/>
      <c r="CZ17" s="659">
        <v>11</v>
      </c>
      <c r="DA17" s="659"/>
      <c r="DB17" s="659"/>
      <c r="DC17" s="659"/>
      <c r="DD17" s="627" t="s">
        <v>122</v>
      </c>
      <c r="DE17" s="622"/>
      <c r="DF17" s="622"/>
      <c r="DG17" s="622"/>
      <c r="DH17" s="622"/>
      <c r="DI17" s="622"/>
      <c r="DJ17" s="622"/>
      <c r="DK17" s="622"/>
      <c r="DL17" s="622"/>
      <c r="DM17" s="622"/>
      <c r="DN17" s="622"/>
      <c r="DO17" s="622"/>
      <c r="DP17" s="623"/>
      <c r="DQ17" s="627">
        <v>23738344</v>
      </c>
      <c r="DR17" s="622"/>
      <c r="DS17" s="622"/>
      <c r="DT17" s="622"/>
      <c r="DU17" s="622"/>
      <c r="DV17" s="622"/>
      <c r="DW17" s="622"/>
      <c r="DX17" s="622"/>
      <c r="DY17" s="622"/>
      <c r="DZ17" s="622"/>
      <c r="EA17" s="622"/>
      <c r="EB17" s="622"/>
      <c r="EC17" s="658"/>
    </row>
    <row r="18" spans="2:133" ht="11.25" customHeight="1" x14ac:dyDescent="0.2">
      <c r="B18" s="618" t="s">
        <v>256</v>
      </c>
      <c r="C18" s="619"/>
      <c r="D18" s="619"/>
      <c r="E18" s="619"/>
      <c r="F18" s="619"/>
      <c r="G18" s="619"/>
      <c r="H18" s="619"/>
      <c r="I18" s="619"/>
      <c r="J18" s="619"/>
      <c r="K18" s="619"/>
      <c r="L18" s="619"/>
      <c r="M18" s="619"/>
      <c r="N18" s="619"/>
      <c r="O18" s="619"/>
      <c r="P18" s="619"/>
      <c r="Q18" s="620"/>
      <c r="R18" s="621">
        <v>301196</v>
      </c>
      <c r="S18" s="622"/>
      <c r="T18" s="622"/>
      <c r="U18" s="622"/>
      <c r="V18" s="622"/>
      <c r="W18" s="622"/>
      <c r="X18" s="622"/>
      <c r="Y18" s="623"/>
      <c r="Z18" s="659">
        <v>0.1</v>
      </c>
      <c r="AA18" s="659"/>
      <c r="AB18" s="659"/>
      <c r="AC18" s="659"/>
      <c r="AD18" s="660">
        <v>301196</v>
      </c>
      <c r="AE18" s="660"/>
      <c r="AF18" s="660"/>
      <c r="AG18" s="660"/>
      <c r="AH18" s="660"/>
      <c r="AI18" s="660"/>
      <c r="AJ18" s="660"/>
      <c r="AK18" s="660"/>
      <c r="AL18" s="624">
        <v>0.3</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700"/>
      <c r="CD18" s="618" t="s">
        <v>258</v>
      </c>
      <c r="CE18" s="619"/>
      <c r="CF18" s="619"/>
      <c r="CG18" s="619"/>
      <c r="CH18" s="619"/>
      <c r="CI18" s="619"/>
      <c r="CJ18" s="619"/>
      <c r="CK18" s="619"/>
      <c r="CL18" s="619"/>
      <c r="CM18" s="619"/>
      <c r="CN18" s="619"/>
      <c r="CO18" s="619"/>
      <c r="CP18" s="619"/>
      <c r="CQ18" s="620"/>
      <c r="CR18" s="621">
        <v>1320275</v>
      </c>
      <c r="CS18" s="622"/>
      <c r="CT18" s="622"/>
      <c r="CU18" s="622"/>
      <c r="CV18" s="622"/>
      <c r="CW18" s="622"/>
      <c r="CX18" s="622"/>
      <c r="CY18" s="623"/>
      <c r="CZ18" s="659">
        <v>0.6</v>
      </c>
      <c r="DA18" s="659"/>
      <c r="DB18" s="659"/>
      <c r="DC18" s="659"/>
      <c r="DD18" s="627">
        <v>1320275</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2">
      <c r="B19" s="618" t="s">
        <v>259</v>
      </c>
      <c r="C19" s="619"/>
      <c r="D19" s="619"/>
      <c r="E19" s="619"/>
      <c r="F19" s="619"/>
      <c r="G19" s="619"/>
      <c r="H19" s="619"/>
      <c r="I19" s="619"/>
      <c r="J19" s="619"/>
      <c r="K19" s="619"/>
      <c r="L19" s="619"/>
      <c r="M19" s="619"/>
      <c r="N19" s="619"/>
      <c r="O19" s="619"/>
      <c r="P19" s="619"/>
      <c r="Q19" s="620"/>
      <c r="R19" s="621">
        <v>293273</v>
      </c>
      <c r="S19" s="622"/>
      <c r="T19" s="622"/>
      <c r="U19" s="622"/>
      <c r="V19" s="622"/>
      <c r="W19" s="622"/>
      <c r="X19" s="622"/>
      <c r="Y19" s="623"/>
      <c r="Z19" s="659">
        <v>0.1</v>
      </c>
      <c r="AA19" s="659"/>
      <c r="AB19" s="659"/>
      <c r="AC19" s="659"/>
      <c r="AD19" s="660">
        <v>293273</v>
      </c>
      <c r="AE19" s="660"/>
      <c r="AF19" s="660"/>
      <c r="AG19" s="660"/>
      <c r="AH19" s="660"/>
      <c r="AI19" s="660"/>
      <c r="AJ19" s="660"/>
      <c r="AK19" s="660"/>
      <c r="AL19" s="624">
        <v>0.3</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6023963</v>
      </c>
      <c r="BH19" s="622"/>
      <c r="BI19" s="622"/>
      <c r="BJ19" s="622"/>
      <c r="BK19" s="622"/>
      <c r="BL19" s="622"/>
      <c r="BM19" s="622"/>
      <c r="BN19" s="623"/>
      <c r="BO19" s="659">
        <v>10.9</v>
      </c>
      <c r="BP19" s="659"/>
      <c r="BQ19" s="659"/>
      <c r="BR19" s="659"/>
      <c r="BS19" s="660" t="s">
        <v>122</v>
      </c>
      <c r="BT19" s="660"/>
      <c r="BU19" s="660"/>
      <c r="BV19" s="660"/>
      <c r="BW19" s="660"/>
      <c r="BX19" s="660"/>
      <c r="BY19" s="660"/>
      <c r="BZ19" s="660"/>
      <c r="CA19" s="660"/>
      <c r="CB19" s="700"/>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2">
      <c r="B20" s="688" t="s">
        <v>262</v>
      </c>
      <c r="C20" s="689"/>
      <c r="D20" s="689"/>
      <c r="E20" s="689"/>
      <c r="F20" s="689"/>
      <c r="G20" s="689"/>
      <c r="H20" s="689"/>
      <c r="I20" s="689"/>
      <c r="J20" s="689"/>
      <c r="K20" s="689"/>
      <c r="L20" s="689"/>
      <c r="M20" s="689"/>
      <c r="N20" s="689"/>
      <c r="O20" s="689"/>
      <c r="P20" s="689"/>
      <c r="Q20" s="690"/>
      <c r="R20" s="621">
        <v>7923</v>
      </c>
      <c r="S20" s="622"/>
      <c r="T20" s="622"/>
      <c r="U20" s="622"/>
      <c r="V20" s="622"/>
      <c r="W20" s="622"/>
      <c r="X20" s="622"/>
      <c r="Y20" s="623"/>
      <c r="Z20" s="659">
        <v>0</v>
      </c>
      <c r="AA20" s="659"/>
      <c r="AB20" s="659"/>
      <c r="AC20" s="659"/>
      <c r="AD20" s="660">
        <v>7923</v>
      </c>
      <c r="AE20" s="660"/>
      <c r="AF20" s="660"/>
      <c r="AG20" s="660"/>
      <c r="AH20" s="660"/>
      <c r="AI20" s="660"/>
      <c r="AJ20" s="660"/>
      <c r="AK20" s="660"/>
      <c r="AL20" s="624">
        <v>0</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5726792</v>
      </c>
      <c r="BH20" s="622"/>
      <c r="BI20" s="622"/>
      <c r="BJ20" s="622"/>
      <c r="BK20" s="622"/>
      <c r="BL20" s="622"/>
      <c r="BM20" s="622"/>
      <c r="BN20" s="623"/>
      <c r="BO20" s="659">
        <v>10.3</v>
      </c>
      <c r="BP20" s="659"/>
      <c r="BQ20" s="659"/>
      <c r="BR20" s="659"/>
      <c r="BS20" s="660" t="s">
        <v>122</v>
      </c>
      <c r="BT20" s="660"/>
      <c r="BU20" s="660"/>
      <c r="BV20" s="660"/>
      <c r="BW20" s="660"/>
      <c r="BX20" s="660"/>
      <c r="BY20" s="660"/>
      <c r="BZ20" s="660"/>
      <c r="CA20" s="660"/>
      <c r="CB20" s="700"/>
      <c r="CD20" s="618" t="s">
        <v>264</v>
      </c>
      <c r="CE20" s="619"/>
      <c r="CF20" s="619"/>
      <c r="CG20" s="619"/>
      <c r="CH20" s="619"/>
      <c r="CI20" s="619"/>
      <c r="CJ20" s="619"/>
      <c r="CK20" s="619"/>
      <c r="CL20" s="619"/>
      <c r="CM20" s="619"/>
      <c r="CN20" s="619"/>
      <c r="CO20" s="619"/>
      <c r="CP20" s="619"/>
      <c r="CQ20" s="620"/>
      <c r="CR20" s="621">
        <v>231021714</v>
      </c>
      <c r="CS20" s="622"/>
      <c r="CT20" s="622"/>
      <c r="CU20" s="622"/>
      <c r="CV20" s="622"/>
      <c r="CW20" s="622"/>
      <c r="CX20" s="622"/>
      <c r="CY20" s="623"/>
      <c r="CZ20" s="659">
        <v>100</v>
      </c>
      <c r="DA20" s="659"/>
      <c r="DB20" s="659"/>
      <c r="DC20" s="659"/>
      <c r="DD20" s="627">
        <v>25211122</v>
      </c>
      <c r="DE20" s="622"/>
      <c r="DF20" s="622"/>
      <c r="DG20" s="622"/>
      <c r="DH20" s="622"/>
      <c r="DI20" s="622"/>
      <c r="DJ20" s="622"/>
      <c r="DK20" s="622"/>
      <c r="DL20" s="622"/>
      <c r="DM20" s="622"/>
      <c r="DN20" s="622"/>
      <c r="DO20" s="622"/>
      <c r="DP20" s="623"/>
      <c r="DQ20" s="627">
        <v>132372556</v>
      </c>
      <c r="DR20" s="622"/>
      <c r="DS20" s="622"/>
      <c r="DT20" s="622"/>
      <c r="DU20" s="622"/>
      <c r="DV20" s="622"/>
      <c r="DW20" s="622"/>
      <c r="DX20" s="622"/>
      <c r="DY20" s="622"/>
      <c r="DZ20" s="622"/>
      <c r="EA20" s="622"/>
      <c r="EB20" s="622"/>
      <c r="EC20" s="658"/>
    </row>
    <row r="21" spans="2:133" ht="11.25" customHeight="1" x14ac:dyDescent="0.2">
      <c r="B21" s="618" t="s">
        <v>265</v>
      </c>
      <c r="C21" s="619"/>
      <c r="D21" s="619"/>
      <c r="E21" s="619"/>
      <c r="F21" s="619"/>
      <c r="G21" s="619"/>
      <c r="H21" s="619"/>
      <c r="I21" s="619"/>
      <c r="J21" s="619"/>
      <c r="K21" s="619"/>
      <c r="L21" s="619"/>
      <c r="M21" s="619"/>
      <c r="N21" s="619"/>
      <c r="O21" s="619"/>
      <c r="P21" s="619"/>
      <c r="Q21" s="620"/>
      <c r="R21" s="621">
        <v>38970490</v>
      </c>
      <c r="S21" s="622"/>
      <c r="T21" s="622"/>
      <c r="U21" s="622"/>
      <c r="V21" s="622"/>
      <c r="W21" s="622"/>
      <c r="X21" s="622"/>
      <c r="Y21" s="623"/>
      <c r="Z21" s="659">
        <v>16.3</v>
      </c>
      <c r="AA21" s="659"/>
      <c r="AB21" s="659"/>
      <c r="AC21" s="659"/>
      <c r="AD21" s="660">
        <v>36745344</v>
      </c>
      <c r="AE21" s="660"/>
      <c r="AF21" s="660"/>
      <c r="AG21" s="660"/>
      <c r="AH21" s="660"/>
      <c r="AI21" s="660"/>
      <c r="AJ21" s="660"/>
      <c r="AK21" s="660"/>
      <c r="AL21" s="624">
        <v>36.1</v>
      </c>
      <c r="AM21" s="625"/>
      <c r="AN21" s="625"/>
      <c r="AO21" s="661"/>
      <c r="AP21" s="618" t="s">
        <v>266</v>
      </c>
      <c r="AQ21" s="698"/>
      <c r="AR21" s="698"/>
      <c r="AS21" s="698"/>
      <c r="AT21" s="698"/>
      <c r="AU21" s="698"/>
      <c r="AV21" s="698"/>
      <c r="AW21" s="698"/>
      <c r="AX21" s="698"/>
      <c r="AY21" s="698"/>
      <c r="AZ21" s="698"/>
      <c r="BA21" s="698"/>
      <c r="BB21" s="698"/>
      <c r="BC21" s="698"/>
      <c r="BD21" s="698"/>
      <c r="BE21" s="698"/>
      <c r="BF21" s="699"/>
      <c r="BG21" s="621">
        <v>48209</v>
      </c>
      <c r="BH21" s="622"/>
      <c r="BI21" s="622"/>
      <c r="BJ21" s="622"/>
      <c r="BK21" s="622"/>
      <c r="BL21" s="622"/>
      <c r="BM21" s="622"/>
      <c r="BN21" s="623"/>
      <c r="BO21" s="659">
        <v>0.1</v>
      </c>
      <c r="BP21" s="659"/>
      <c r="BQ21" s="659"/>
      <c r="BR21" s="659"/>
      <c r="BS21" s="660" t="s">
        <v>122</v>
      </c>
      <c r="BT21" s="660"/>
      <c r="BU21" s="660"/>
      <c r="BV21" s="660"/>
      <c r="BW21" s="660"/>
      <c r="BX21" s="660"/>
      <c r="BY21" s="660"/>
      <c r="BZ21" s="660"/>
      <c r="CA21" s="660"/>
      <c r="CB21" s="700"/>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2">
      <c r="B22" s="618" t="s">
        <v>267</v>
      </c>
      <c r="C22" s="619"/>
      <c r="D22" s="619"/>
      <c r="E22" s="619"/>
      <c r="F22" s="619"/>
      <c r="G22" s="619"/>
      <c r="H22" s="619"/>
      <c r="I22" s="619"/>
      <c r="J22" s="619"/>
      <c r="K22" s="619"/>
      <c r="L22" s="619"/>
      <c r="M22" s="619"/>
      <c r="N22" s="619"/>
      <c r="O22" s="619"/>
      <c r="P22" s="619"/>
      <c r="Q22" s="620"/>
      <c r="R22" s="621">
        <v>36745344</v>
      </c>
      <c r="S22" s="622"/>
      <c r="T22" s="622"/>
      <c r="U22" s="622"/>
      <c r="V22" s="622"/>
      <c r="W22" s="622"/>
      <c r="X22" s="622"/>
      <c r="Y22" s="623"/>
      <c r="Z22" s="659">
        <v>15.4</v>
      </c>
      <c r="AA22" s="659"/>
      <c r="AB22" s="659"/>
      <c r="AC22" s="659"/>
      <c r="AD22" s="660">
        <v>36745344</v>
      </c>
      <c r="AE22" s="660"/>
      <c r="AF22" s="660"/>
      <c r="AG22" s="660"/>
      <c r="AH22" s="660"/>
      <c r="AI22" s="660"/>
      <c r="AJ22" s="660"/>
      <c r="AK22" s="660"/>
      <c r="AL22" s="624">
        <v>36.1</v>
      </c>
      <c r="AM22" s="625"/>
      <c r="AN22" s="625"/>
      <c r="AO22" s="661"/>
      <c r="AP22" s="618" t="s">
        <v>268</v>
      </c>
      <c r="AQ22" s="698"/>
      <c r="AR22" s="698"/>
      <c r="AS22" s="698"/>
      <c r="AT22" s="698"/>
      <c r="AU22" s="698"/>
      <c r="AV22" s="698"/>
      <c r="AW22" s="698"/>
      <c r="AX22" s="698"/>
      <c r="AY22" s="698"/>
      <c r="AZ22" s="698"/>
      <c r="BA22" s="698"/>
      <c r="BB22" s="698"/>
      <c r="BC22" s="698"/>
      <c r="BD22" s="698"/>
      <c r="BE22" s="698"/>
      <c r="BF22" s="699"/>
      <c r="BG22" s="621">
        <v>1632427</v>
      </c>
      <c r="BH22" s="622"/>
      <c r="BI22" s="622"/>
      <c r="BJ22" s="622"/>
      <c r="BK22" s="622"/>
      <c r="BL22" s="622"/>
      <c r="BM22" s="622"/>
      <c r="BN22" s="623"/>
      <c r="BO22" s="659">
        <v>2.9</v>
      </c>
      <c r="BP22" s="659"/>
      <c r="BQ22" s="659"/>
      <c r="BR22" s="659"/>
      <c r="BS22" s="660" t="s">
        <v>122</v>
      </c>
      <c r="BT22" s="660"/>
      <c r="BU22" s="660"/>
      <c r="BV22" s="660"/>
      <c r="BW22" s="660"/>
      <c r="BX22" s="660"/>
      <c r="BY22" s="660"/>
      <c r="BZ22" s="660"/>
      <c r="CA22" s="660"/>
      <c r="CB22" s="700"/>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2">
      <c r="B23" s="618" t="s">
        <v>270</v>
      </c>
      <c r="C23" s="619"/>
      <c r="D23" s="619"/>
      <c r="E23" s="619"/>
      <c r="F23" s="619"/>
      <c r="G23" s="619"/>
      <c r="H23" s="619"/>
      <c r="I23" s="619"/>
      <c r="J23" s="619"/>
      <c r="K23" s="619"/>
      <c r="L23" s="619"/>
      <c r="M23" s="619"/>
      <c r="N23" s="619"/>
      <c r="O23" s="619"/>
      <c r="P23" s="619"/>
      <c r="Q23" s="620"/>
      <c r="R23" s="621">
        <v>2225146</v>
      </c>
      <c r="S23" s="622"/>
      <c r="T23" s="622"/>
      <c r="U23" s="622"/>
      <c r="V23" s="622"/>
      <c r="W23" s="622"/>
      <c r="X23" s="622"/>
      <c r="Y23" s="623"/>
      <c r="Z23" s="659">
        <v>0.9</v>
      </c>
      <c r="AA23" s="659"/>
      <c r="AB23" s="659"/>
      <c r="AC23" s="659"/>
      <c r="AD23" s="660" t="s">
        <v>122</v>
      </c>
      <c r="AE23" s="660"/>
      <c r="AF23" s="660"/>
      <c r="AG23" s="660"/>
      <c r="AH23" s="660"/>
      <c r="AI23" s="660"/>
      <c r="AJ23" s="660"/>
      <c r="AK23" s="660"/>
      <c r="AL23" s="624" t="s">
        <v>122</v>
      </c>
      <c r="AM23" s="625"/>
      <c r="AN23" s="625"/>
      <c r="AO23" s="661"/>
      <c r="AP23" s="618" t="s">
        <v>271</v>
      </c>
      <c r="AQ23" s="698"/>
      <c r="AR23" s="698"/>
      <c r="AS23" s="698"/>
      <c r="AT23" s="698"/>
      <c r="AU23" s="698"/>
      <c r="AV23" s="698"/>
      <c r="AW23" s="698"/>
      <c r="AX23" s="698"/>
      <c r="AY23" s="698"/>
      <c r="AZ23" s="698"/>
      <c r="BA23" s="698"/>
      <c r="BB23" s="698"/>
      <c r="BC23" s="698"/>
      <c r="BD23" s="698"/>
      <c r="BE23" s="698"/>
      <c r="BF23" s="699"/>
      <c r="BG23" s="621">
        <v>4046156</v>
      </c>
      <c r="BH23" s="622"/>
      <c r="BI23" s="622"/>
      <c r="BJ23" s="622"/>
      <c r="BK23" s="622"/>
      <c r="BL23" s="622"/>
      <c r="BM23" s="622"/>
      <c r="BN23" s="623"/>
      <c r="BO23" s="659">
        <v>7.3</v>
      </c>
      <c r="BP23" s="659"/>
      <c r="BQ23" s="659"/>
      <c r="BR23" s="659"/>
      <c r="BS23" s="660" t="s">
        <v>122</v>
      </c>
      <c r="BT23" s="660"/>
      <c r="BU23" s="660"/>
      <c r="BV23" s="660"/>
      <c r="BW23" s="660"/>
      <c r="BX23" s="660"/>
      <c r="BY23" s="660"/>
      <c r="BZ23" s="660"/>
      <c r="CA23" s="660"/>
      <c r="CB23" s="700"/>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2">
      <c r="B24" s="618" t="s">
        <v>277</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278</v>
      </c>
      <c r="AQ24" s="698"/>
      <c r="AR24" s="698"/>
      <c r="AS24" s="698"/>
      <c r="AT24" s="698"/>
      <c r="AU24" s="698"/>
      <c r="AV24" s="698"/>
      <c r="AW24" s="698"/>
      <c r="AX24" s="698"/>
      <c r="AY24" s="698"/>
      <c r="AZ24" s="698"/>
      <c r="BA24" s="698"/>
      <c r="BB24" s="698"/>
      <c r="BC24" s="698"/>
      <c r="BD24" s="698"/>
      <c r="BE24" s="698"/>
      <c r="BF24" s="699"/>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700"/>
      <c r="CD24" s="679" t="s">
        <v>279</v>
      </c>
      <c r="CE24" s="680"/>
      <c r="CF24" s="680"/>
      <c r="CG24" s="680"/>
      <c r="CH24" s="680"/>
      <c r="CI24" s="680"/>
      <c r="CJ24" s="680"/>
      <c r="CK24" s="680"/>
      <c r="CL24" s="680"/>
      <c r="CM24" s="680"/>
      <c r="CN24" s="680"/>
      <c r="CO24" s="680"/>
      <c r="CP24" s="680"/>
      <c r="CQ24" s="681"/>
      <c r="CR24" s="676">
        <v>133936078</v>
      </c>
      <c r="CS24" s="677"/>
      <c r="CT24" s="677"/>
      <c r="CU24" s="677"/>
      <c r="CV24" s="677"/>
      <c r="CW24" s="677"/>
      <c r="CX24" s="677"/>
      <c r="CY24" s="702"/>
      <c r="CZ24" s="703">
        <v>58</v>
      </c>
      <c r="DA24" s="685"/>
      <c r="DB24" s="685"/>
      <c r="DC24" s="705"/>
      <c r="DD24" s="701">
        <v>72838134</v>
      </c>
      <c r="DE24" s="677"/>
      <c r="DF24" s="677"/>
      <c r="DG24" s="677"/>
      <c r="DH24" s="677"/>
      <c r="DI24" s="677"/>
      <c r="DJ24" s="677"/>
      <c r="DK24" s="702"/>
      <c r="DL24" s="701">
        <v>65354710</v>
      </c>
      <c r="DM24" s="677"/>
      <c r="DN24" s="677"/>
      <c r="DO24" s="677"/>
      <c r="DP24" s="677"/>
      <c r="DQ24" s="677"/>
      <c r="DR24" s="677"/>
      <c r="DS24" s="677"/>
      <c r="DT24" s="677"/>
      <c r="DU24" s="677"/>
      <c r="DV24" s="702"/>
      <c r="DW24" s="703">
        <v>62.9</v>
      </c>
      <c r="DX24" s="685"/>
      <c r="DY24" s="685"/>
      <c r="DZ24" s="685"/>
      <c r="EA24" s="685"/>
      <c r="EB24" s="685"/>
      <c r="EC24" s="704"/>
    </row>
    <row r="25" spans="2:133" ht="11.25" customHeight="1" x14ac:dyDescent="0.2">
      <c r="B25" s="618" t="s">
        <v>280</v>
      </c>
      <c r="C25" s="619"/>
      <c r="D25" s="619"/>
      <c r="E25" s="619"/>
      <c r="F25" s="619"/>
      <c r="G25" s="619"/>
      <c r="H25" s="619"/>
      <c r="I25" s="619"/>
      <c r="J25" s="619"/>
      <c r="K25" s="619"/>
      <c r="L25" s="619"/>
      <c r="M25" s="619"/>
      <c r="N25" s="619"/>
      <c r="O25" s="619"/>
      <c r="P25" s="619"/>
      <c r="Q25" s="620"/>
      <c r="R25" s="621">
        <v>107381350</v>
      </c>
      <c r="S25" s="622"/>
      <c r="T25" s="622"/>
      <c r="U25" s="622"/>
      <c r="V25" s="622"/>
      <c r="W25" s="622"/>
      <c r="X25" s="622"/>
      <c r="Y25" s="623"/>
      <c r="Z25" s="659">
        <v>44.9</v>
      </c>
      <c r="AA25" s="659"/>
      <c r="AB25" s="659"/>
      <c r="AC25" s="659"/>
      <c r="AD25" s="660">
        <v>100812877</v>
      </c>
      <c r="AE25" s="660"/>
      <c r="AF25" s="660"/>
      <c r="AG25" s="660"/>
      <c r="AH25" s="660"/>
      <c r="AI25" s="660"/>
      <c r="AJ25" s="660"/>
      <c r="AK25" s="660"/>
      <c r="AL25" s="624">
        <v>99.1</v>
      </c>
      <c r="AM25" s="625"/>
      <c r="AN25" s="625"/>
      <c r="AO25" s="661"/>
      <c r="AP25" s="618" t="s">
        <v>281</v>
      </c>
      <c r="AQ25" s="698"/>
      <c r="AR25" s="698"/>
      <c r="AS25" s="698"/>
      <c r="AT25" s="698"/>
      <c r="AU25" s="698"/>
      <c r="AV25" s="698"/>
      <c r="AW25" s="698"/>
      <c r="AX25" s="698"/>
      <c r="AY25" s="698"/>
      <c r="AZ25" s="698"/>
      <c r="BA25" s="698"/>
      <c r="BB25" s="698"/>
      <c r="BC25" s="698"/>
      <c r="BD25" s="698"/>
      <c r="BE25" s="698"/>
      <c r="BF25" s="699"/>
      <c r="BG25" s="621">
        <v>297171</v>
      </c>
      <c r="BH25" s="622"/>
      <c r="BI25" s="622"/>
      <c r="BJ25" s="622"/>
      <c r="BK25" s="622"/>
      <c r="BL25" s="622"/>
      <c r="BM25" s="622"/>
      <c r="BN25" s="623"/>
      <c r="BO25" s="659">
        <v>0.5</v>
      </c>
      <c r="BP25" s="659"/>
      <c r="BQ25" s="659"/>
      <c r="BR25" s="659"/>
      <c r="BS25" s="660" t="s">
        <v>122</v>
      </c>
      <c r="BT25" s="660"/>
      <c r="BU25" s="660"/>
      <c r="BV25" s="660"/>
      <c r="BW25" s="660"/>
      <c r="BX25" s="660"/>
      <c r="BY25" s="660"/>
      <c r="BZ25" s="660"/>
      <c r="CA25" s="660"/>
      <c r="CB25" s="700"/>
      <c r="CD25" s="618" t="s">
        <v>282</v>
      </c>
      <c r="CE25" s="619"/>
      <c r="CF25" s="619"/>
      <c r="CG25" s="619"/>
      <c r="CH25" s="619"/>
      <c r="CI25" s="619"/>
      <c r="CJ25" s="619"/>
      <c r="CK25" s="619"/>
      <c r="CL25" s="619"/>
      <c r="CM25" s="619"/>
      <c r="CN25" s="619"/>
      <c r="CO25" s="619"/>
      <c r="CP25" s="619"/>
      <c r="CQ25" s="620"/>
      <c r="CR25" s="621">
        <v>25246374</v>
      </c>
      <c r="CS25" s="634"/>
      <c r="CT25" s="634"/>
      <c r="CU25" s="634"/>
      <c r="CV25" s="634"/>
      <c r="CW25" s="634"/>
      <c r="CX25" s="634"/>
      <c r="CY25" s="635"/>
      <c r="CZ25" s="624">
        <v>10.9</v>
      </c>
      <c r="DA25" s="636"/>
      <c r="DB25" s="636"/>
      <c r="DC25" s="637"/>
      <c r="DD25" s="627">
        <v>23005483</v>
      </c>
      <c r="DE25" s="634"/>
      <c r="DF25" s="634"/>
      <c r="DG25" s="634"/>
      <c r="DH25" s="634"/>
      <c r="DI25" s="634"/>
      <c r="DJ25" s="634"/>
      <c r="DK25" s="635"/>
      <c r="DL25" s="627">
        <v>22454103</v>
      </c>
      <c r="DM25" s="634"/>
      <c r="DN25" s="634"/>
      <c r="DO25" s="634"/>
      <c r="DP25" s="634"/>
      <c r="DQ25" s="634"/>
      <c r="DR25" s="634"/>
      <c r="DS25" s="634"/>
      <c r="DT25" s="634"/>
      <c r="DU25" s="634"/>
      <c r="DV25" s="635"/>
      <c r="DW25" s="624">
        <v>21.6</v>
      </c>
      <c r="DX25" s="636"/>
      <c r="DY25" s="636"/>
      <c r="DZ25" s="636"/>
      <c r="EA25" s="636"/>
      <c r="EB25" s="636"/>
      <c r="EC25" s="648"/>
    </row>
    <row r="26" spans="2:133" ht="11.25" customHeight="1" x14ac:dyDescent="0.2">
      <c r="B26" s="618" t="s">
        <v>283</v>
      </c>
      <c r="C26" s="619"/>
      <c r="D26" s="619"/>
      <c r="E26" s="619"/>
      <c r="F26" s="619"/>
      <c r="G26" s="619"/>
      <c r="H26" s="619"/>
      <c r="I26" s="619"/>
      <c r="J26" s="619"/>
      <c r="K26" s="619"/>
      <c r="L26" s="619"/>
      <c r="M26" s="619"/>
      <c r="N26" s="619"/>
      <c r="O26" s="619"/>
      <c r="P26" s="619"/>
      <c r="Q26" s="620"/>
      <c r="R26" s="621">
        <v>41405</v>
      </c>
      <c r="S26" s="622"/>
      <c r="T26" s="622"/>
      <c r="U26" s="622"/>
      <c r="V26" s="622"/>
      <c r="W26" s="622"/>
      <c r="X26" s="622"/>
      <c r="Y26" s="623"/>
      <c r="Z26" s="659">
        <v>0</v>
      </c>
      <c r="AA26" s="659"/>
      <c r="AB26" s="659"/>
      <c r="AC26" s="659"/>
      <c r="AD26" s="660">
        <v>41405</v>
      </c>
      <c r="AE26" s="660"/>
      <c r="AF26" s="660"/>
      <c r="AG26" s="660"/>
      <c r="AH26" s="660"/>
      <c r="AI26" s="660"/>
      <c r="AJ26" s="660"/>
      <c r="AK26" s="660"/>
      <c r="AL26" s="624">
        <v>0</v>
      </c>
      <c r="AM26" s="625"/>
      <c r="AN26" s="625"/>
      <c r="AO26" s="661"/>
      <c r="AP26" s="618" t="s">
        <v>284</v>
      </c>
      <c r="AQ26" s="698"/>
      <c r="AR26" s="698"/>
      <c r="AS26" s="698"/>
      <c r="AT26" s="698"/>
      <c r="AU26" s="698"/>
      <c r="AV26" s="698"/>
      <c r="AW26" s="698"/>
      <c r="AX26" s="698"/>
      <c r="AY26" s="698"/>
      <c r="AZ26" s="698"/>
      <c r="BA26" s="698"/>
      <c r="BB26" s="698"/>
      <c r="BC26" s="698"/>
      <c r="BD26" s="698"/>
      <c r="BE26" s="698"/>
      <c r="BF26" s="699"/>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700"/>
      <c r="CD26" s="618" t="s">
        <v>285</v>
      </c>
      <c r="CE26" s="619"/>
      <c r="CF26" s="619"/>
      <c r="CG26" s="619"/>
      <c r="CH26" s="619"/>
      <c r="CI26" s="619"/>
      <c r="CJ26" s="619"/>
      <c r="CK26" s="619"/>
      <c r="CL26" s="619"/>
      <c r="CM26" s="619"/>
      <c r="CN26" s="619"/>
      <c r="CO26" s="619"/>
      <c r="CP26" s="619"/>
      <c r="CQ26" s="620"/>
      <c r="CR26" s="621">
        <v>16986201</v>
      </c>
      <c r="CS26" s="622"/>
      <c r="CT26" s="622"/>
      <c r="CU26" s="622"/>
      <c r="CV26" s="622"/>
      <c r="CW26" s="622"/>
      <c r="CX26" s="622"/>
      <c r="CY26" s="623"/>
      <c r="CZ26" s="624">
        <v>7.4</v>
      </c>
      <c r="DA26" s="636"/>
      <c r="DB26" s="636"/>
      <c r="DC26" s="637"/>
      <c r="DD26" s="627">
        <v>15395436</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2">
      <c r="B27" s="618" t="s">
        <v>286</v>
      </c>
      <c r="C27" s="619"/>
      <c r="D27" s="619"/>
      <c r="E27" s="619"/>
      <c r="F27" s="619"/>
      <c r="G27" s="619"/>
      <c r="H27" s="619"/>
      <c r="I27" s="619"/>
      <c r="J27" s="619"/>
      <c r="K27" s="619"/>
      <c r="L27" s="619"/>
      <c r="M27" s="619"/>
      <c r="N27" s="619"/>
      <c r="O27" s="619"/>
      <c r="P27" s="619"/>
      <c r="Q27" s="620"/>
      <c r="R27" s="621">
        <v>1404248</v>
      </c>
      <c r="S27" s="622"/>
      <c r="T27" s="622"/>
      <c r="U27" s="622"/>
      <c r="V27" s="622"/>
      <c r="W27" s="622"/>
      <c r="X27" s="622"/>
      <c r="Y27" s="623"/>
      <c r="Z27" s="659">
        <v>0.6</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55355689</v>
      </c>
      <c r="BH27" s="622"/>
      <c r="BI27" s="622"/>
      <c r="BJ27" s="622"/>
      <c r="BK27" s="622"/>
      <c r="BL27" s="622"/>
      <c r="BM27" s="622"/>
      <c r="BN27" s="623"/>
      <c r="BO27" s="659">
        <v>100</v>
      </c>
      <c r="BP27" s="659"/>
      <c r="BQ27" s="659"/>
      <c r="BR27" s="659"/>
      <c r="BS27" s="660">
        <v>891050</v>
      </c>
      <c r="BT27" s="660"/>
      <c r="BU27" s="660"/>
      <c r="BV27" s="660"/>
      <c r="BW27" s="660"/>
      <c r="BX27" s="660"/>
      <c r="BY27" s="660"/>
      <c r="BZ27" s="660"/>
      <c r="CA27" s="660"/>
      <c r="CB27" s="700"/>
      <c r="CD27" s="618" t="s">
        <v>288</v>
      </c>
      <c r="CE27" s="619"/>
      <c r="CF27" s="619"/>
      <c r="CG27" s="619"/>
      <c r="CH27" s="619"/>
      <c r="CI27" s="619"/>
      <c r="CJ27" s="619"/>
      <c r="CK27" s="619"/>
      <c r="CL27" s="619"/>
      <c r="CM27" s="619"/>
      <c r="CN27" s="619"/>
      <c r="CO27" s="619"/>
      <c r="CP27" s="619"/>
      <c r="CQ27" s="620"/>
      <c r="CR27" s="621">
        <v>83389497</v>
      </c>
      <c r="CS27" s="634"/>
      <c r="CT27" s="634"/>
      <c r="CU27" s="634"/>
      <c r="CV27" s="634"/>
      <c r="CW27" s="634"/>
      <c r="CX27" s="634"/>
      <c r="CY27" s="635"/>
      <c r="CZ27" s="624">
        <v>36.1</v>
      </c>
      <c r="DA27" s="636"/>
      <c r="DB27" s="636"/>
      <c r="DC27" s="637"/>
      <c r="DD27" s="627">
        <v>26094307</v>
      </c>
      <c r="DE27" s="634"/>
      <c r="DF27" s="634"/>
      <c r="DG27" s="634"/>
      <c r="DH27" s="634"/>
      <c r="DI27" s="634"/>
      <c r="DJ27" s="634"/>
      <c r="DK27" s="635"/>
      <c r="DL27" s="627">
        <v>19164616</v>
      </c>
      <c r="DM27" s="634"/>
      <c r="DN27" s="634"/>
      <c r="DO27" s="634"/>
      <c r="DP27" s="634"/>
      <c r="DQ27" s="634"/>
      <c r="DR27" s="634"/>
      <c r="DS27" s="634"/>
      <c r="DT27" s="634"/>
      <c r="DU27" s="634"/>
      <c r="DV27" s="635"/>
      <c r="DW27" s="624">
        <v>18.5</v>
      </c>
      <c r="DX27" s="636"/>
      <c r="DY27" s="636"/>
      <c r="DZ27" s="636"/>
      <c r="EA27" s="636"/>
      <c r="EB27" s="636"/>
      <c r="EC27" s="648"/>
    </row>
    <row r="28" spans="2:133" ht="11.25" customHeight="1" x14ac:dyDescent="0.2">
      <c r="B28" s="618" t="s">
        <v>289</v>
      </c>
      <c r="C28" s="619"/>
      <c r="D28" s="619"/>
      <c r="E28" s="619"/>
      <c r="F28" s="619"/>
      <c r="G28" s="619"/>
      <c r="H28" s="619"/>
      <c r="I28" s="619"/>
      <c r="J28" s="619"/>
      <c r="K28" s="619"/>
      <c r="L28" s="619"/>
      <c r="M28" s="619"/>
      <c r="N28" s="619"/>
      <c r="O28" s="619"/>
      <c r="P28" s="619"/>
      <c r="Q28" s="620"/>
      <c r="R28" s="621">
        <v>3093246</v>
      </c>
      <c r="S28" s="622"/>
      <c r="T28" s="622"/>
      <c r="U28" s="622"/>
      <c r="V28" s="622"/>
      <c r="W28" s="622"/>
      <c r="X28" s="622"/>
      <c r="Y28" s="623"/>
      <c r="Z28" s="659">
        <v>1.3</v>
      </c>
      <c r="AA28" s="659"/>
      <c r="AB28" s="659"/>
      <c r="AC28" s="659"/>
      <c r="AD28" s="660">
        <v>333488</v>
      </c>
      <c r="AE28" s="660"/>
      <c r="AF28" s="660"/>
      <c r="AG28" s="660"/>
      <c r="AH28" s="660"/>
      <c r="AI28" s="660"/>
      <c r="AJ28" s="660"/>
      <c r="AK28" s="660"/>
      <c r="AL28" s="624">
        <v>0.3</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25300207</v>
      </c>
      <c r="CS28" s="622"/>
      <c r="CT28" s="622"/>
      <c r="CU28" s="622"/>
      <c r="CV28" s="622"/>
      <c r="CW28" s="622"/>
      <c r="CX28" s="622"/>
      <c r="CY28" s="623"/>
      <c r="CZ28" s="624">
        <v>11</v>
      </c>
      <c r="DA28" s="636"/>
      <c r="DB28" s="636"/>
      <c r="DC28" s="637"/>
      <c r="DD28" s="627">
        <v>23738344</v>
      </c>
      <c r="DE28" s="622"/>
      <c r="DF28" s="622"/>
      <c r="DG28" s="622"/>
      <c r="DH28" s="622"/>
      <c r="DI28" s="622"/>
      <c r="DJ28" s="622"/>
      <c r="DK28" s="623"/>
      <c r="DL28" s="627">
        <v>23735991</v>
      </c>
      <c r="DM28" s="622"/>
      <c r="DN28" s="622"/>
      <c r="DO28" s="622"/>
      <c r="DP28" s="622"/>
      <c r="DQ28" s="622"/>
      <c r="DR28" s="622"/>
      <c r="DS28" s="622"/>
      <c r="DT28" s="622"/>
      <c r="DU28" s="622"/>
      <c r="DV28" s="623"/>
      <c r="DW28" s="624">
        <v>22.9</v>
      </c>
      <c r="DX28" s="636"/>
      <c r="DY28" s="636"/>
      <c r="DZ28" s="636"/>
      <c r="EA28" s="636"/>
      <c r="EB28" s="636"/>
      <c r="EC28" s="648"/>
    </row>
    <row r="29" spans="2:133" ht="11.25" customHeight="1" x14ac:dyDescent="0.2">
      <c r="B29" s="618" t="s">
        <v>291</v>
      </c>
      <c r="C29" s="619"/>
      <c r="D29" s="619"/>
      <c r="E29" s="619"/>
      <c r="F29" s="619"/>
      <c r="G29" s="619"/>
      <c r="H29" s="619"/>
      <c r="I29" s="619"/>
      <c r="J29" s="619"/>
      <c r="K29" s="619"/>
      <c r="L29" s="619"/>
      <c r="M29" s="619"/>
      <c r="N29" s="619"/>
      <c r="O29" s="619"/>
      <c r="P29" s="619"/>
      <c r="Q29" s="620"/>
      <c r="R29" s="621">
        <v>700633</v>
      </c>
      <c r="S29" s="622"/>
      <c r="T29" s="622"/>
      <c r="U29" s="622"/>
      <c r="V29" s="622"/>
      <c r="W29" s="622"/>
      <c r="X29" s="622"/>
      <c r="Y29" s="623"/>
      <c r="Z29" s="659">
        <v>0.3</v>
      </c>
      <c r="AA29" s="659"/>
      <c r="AB29" s="659"/>
      <c r="AC29" s="659"/>
      <c r="AD29" s="660">
        <v>1</v>
      </c>
      <c r="AE29" s="660"/>
      <c r="AF29" s="660"/>
      <c r="AG29" s="660"/>
      <c r="AH29" s="660"/>
      <c r="AI29" s="660"/>
      <c r="AJ29" s="660"/>
      <c r="AK29" s="660"/>
      <c r="AL29" s="624">
        <v>0</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700"/>
      <c r="CD29" s="640" t="s">
        <v>292</v>
      </c>
      <c r="CE29" s="641"/>
      <c r="CF29" s="618" t="s">
        <v>66</v>
      </c>
      <c r="CG29" s="619"/>
      <c r="CH29" s="619"/>
      <c r="CI29" s="619"/>
      <c r="CJ29" s="619"/>
      <c r="CK29" s="619"/>
      <c r="CL29" s="619"/>
      <c r="CM29" s="619"/>
      <c r="CN29" s="619"/>
      <c r="CO29" s="619"/>
      <c r="CP29" s="619"/>
      <c r="CQ29" s="620"/>
      <c r="CR29" s="621">
        <v>25300024</v>
      </c>
      <c r="CS29" s="634"/>
      <c r="CT29" s="634"/>
      <c r="CU29" s="634"/>
      <c r="CV29" s="634"/>
      <c r="CW29" s="634"/>
      <c r="CX29" s="634"/>
      <c r="CY29" s="635"/>
      <c r="CZ29" s="624">
        <v>11</v>
      </c>
      <c r="DA29" s="636"/>
      <c r="DB29" s="636"/>
      <c r="DC29" s="637"/>
      <c r="DD29" s="627">
        <v>23738161</v>
      </c>
      <c r="DE29" s="634"/>
      <c r="DF29" s="634"/>
      <c r="DG29" s="634"/>
      <c r="DH29" s="634"/>
      <c r="DI29" s="634"/>
      <c r="DJ29" s="634"/>
      <c r="DK29" s="635"/>
      <c r="DL29" s="627">
        <v>23735808</v>
      </c>
      <c r="DM29" s="634"/>
      <c r="DN29" s="634"/>
      <c r="DO29" s="634"/>
      <c r="DP29" s="634"/>
      <c r="DQ29" s="634"/>
      <c r="DR29" s="634"/>
      <c r="DS29" s="634"/>
      <c r="DT29" s="634"/>
      <c r="DU29" s="634"/>
      <c r="DV29" s="635"/>
      <c r="DW29" s="624">
        <v>22.9</v>
      </c>
      <c r="DX29" s="636"/>
      <c r="DY29" s="636"/>
      <c r="DZ29" s="636"/>
      <c r="EA29" s="636"/>
      <c r="EB29" s="636"/>
      <c r="EC29" s="648"/>
    </row>
    <row r="30" spans="2:133" ht="11.25" customHeight="1" x14ac:dyDescent="0.2">
      <c r="B30" s="618" t="s">
        <v>293</v>
      </c>
      <c r="C30" s="619"/>
      <c r="D30" s="619"/>
      <c r="E30" s="619"/>
      <c r="F30" s="619"/>
      <c r="G30" s="619"/>
      <c r="H30" s="619"/>
      <c r="I30" s="619"/>
      <c r="J30" s="619"/>
      <c r="K30" s="619"/>
      <c r="L30" s="619"/>
      <c r="M30" s="619"/>
      <c r="N30" s="619"/>
      <c r="O30" s="619"/>
      <c r="P30" s="619"/>
      <c r="Q30" s="620"/>
      <c r="R30" s="621">
        <v>69778348</v>
      </c>
      <c r="S30" s="622"/>
      <c r="T30" s="622"/>
      <c r="U30" s="622"/>
      <c r="V30" s="622"/>
      <c r="W30" s="622"/>
      <c r="X30" s="622"/>
      <c r="Y30" s="623"/>
      <c r="Z30" s="659">
        <v>29.2</v>
      </c>
      <c r="AA30" s="659"/>
      <c r="AB30" s="659"/>
      <c r="AC30" s="659"/>
      <c r="AD30" s="660" t="s">
        <v>122</v>
      </c>
      <c r="AE30" s="660"/>
      <c r="AF30" s="660"/>
      <c r="AG30" s="660"/>
      <c r="AH30" s="660"/>
      <c r="AI30" s="660"/>
      <c r="AJ30" s="660"/>
      <c r="AK30" s="660"/>
      <c r="AL30" s="624" t="s">
        <v>122</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1"/>
      <c r="BI30" s="691"/>
      <c r="BJ30" s="691"/>
      <c r="BK30" s="691"/>
      <c r="BL30" s="691"/>
      <c r="BM30" s="691"/>
      <c r="BN30" s="691"/>
      <c r="BO30" s="691"/>
      <c r="BP30" s="691"/>
      <c r="BQ30" s="692"/>
      <c r="BR30" s="673" t="s">
        <v>295</v>
      </c>
      <c r="BS30" s="691"/>
      <c r="BT30" s="691"/>
      <c r="BU30" s="691"/>
      <c r="BV30" s="691"/>
      <c r="BW30" s="691"/>
      <c r="BX30" s="691"/>
      <c r="BY30" s="691"/>
      <c r="BZ30" s="691"/>
      <c r="CA30" s="691"/>
      <c r="CB30" s="692"/>
      <c r="CD30" s="642"/>
      <c r="CE30" s="643"/>
      <c r="CF30" s="618" t="s">
        <v>296</v>
      </c>
      <c r="CG30" s="619"/>
      <c r="CH30" s="619"/>
      <c r="CI30" s="619"/>
      <c r="CJ30" s="619"/>
      <c r="CK30" s="619"/>
      <c r="CL30" s="619"/>
      <c r="CM30" s="619"/>
      <c r="CN30" s="619"/>
      <c r="CO30" s="619"/>
      <c r="CP30" s="619"/>
      <c r="CQ30" s="620"/>
      <c r="CR30" s="621">
        <v>24200216</v>
      </c>
      <c r="CS30" s="622"/>
      <c r="CT30" s="622"/>
      <c r="CU30" s="622"/>
      <c r="CV30" s="622"/>
      <c r="CW30" s="622"/>
      <c r="CX30" s="622"/>
      <c r="CY30" s="623"/>
      <c r="CZ30" s="624">
        <v>10.5</v>
      </c>
      <c r="DA30" s="636"/>
      <c r="DB30" s="636"/>
      <c r="DC30" s="637"/>
      <c r="DD30" s="627">
        <v>22727287</v>
      </c>
      <c r="DE30" s="622"/>
      <c r="DF30" s="622"/>
      <c r="DG30" s="622"/>
      <c r="DH30" s="622"/>
      <c r="DI30" s="622"/>
      <c r="DJ30" s="622"/>
      <c r="DK30" s="623"/>
      <c r="DL30" s="627">
        <v>22724934</v>
      </c>
      <c r="DM30" s="622"/>
      <c r="DN30" s="622"/>
      <c r="DO30" s="622"/>
      <c r="DP30" s="622"/>
      <c r="DQ30" s="622"/>
      <c r="DR30" s="622"/>
      <c r="DS30" s="622"/>
      <c r="DT30" s="622"/>
      <c r="DU30" s="622"/>
      <c r="DV30" s="623"/>
      <c r="DW30" s="624">
        <v>21.9</v>
      </c>
      <c r="DX30" s="636"/>
      <c r="DY30" s="636"/>
      <c r="DZ30" s="636"/>
      <c r="EA30" s="636"/>
      <c r="EB30" s="636"/>
      <c r="EC30" s="648"/>
    </row>
    <row r="31" spans="2:133" ht="11.25" customHeight="1" x14ac:dyDescent="0.2">
      <c r="B31" s="688" t="s">
        <v>297</v>
      </c>
      <c r="C31" s="689"/>
      <c r="D31" s="689"/>
      <c r="E31" s="689"/>
      <c r="F31" s="689"/>
      <c r="G31" s="689"/>
      <c r="H31" s="689"/>
      <c r="I31" s="689"/>
      <c r="J31" s="689"/>
      <c r="K31" s="689"/>
      <c r="L31" s="689"/>
      <c r="M31" s="689"/>
      <c r="N31" s="689"/>
      <c r="O31" s="689"/>
      <c r="P31" s="689"/>
      <c r="Q31" s="690"/>
      <c r="R31" s="621">
        <v>300</v>
      </c>
      <c r="S31" s="622"/>
      <c r="T31" s="622"/>
      <c r="U31" s="622"/>
      <c r="V31" s="622"/>
      <c r="W31" s="622"/>
      <c r="X31" s="622"/>
      <c r="Y31" s="623"/>
      <c r="Z31" s="659">
        <v>0</v>
      </c>
      <c r="AA31" s="659"/>
      <c r="AB31" s="659"/>
      <c r="AC31" s="659"/>
      <c r="AD31" s="660">
        <v>300</v>
      </c>
      <c r="AE31" s="660"/>
      <c r="AF31" s="660"/>
      <c r="AG31" s="660"/>
      <c r="AH31" s="660"/>
      <c r="AI31" s="660"/>
      <c r="AJ31" s="660"/>
      <c r="AK31" s="660"/>
      <c r="AL31" s="624">
        <v>0</v>
      </c>
      <c r="AM31" s="625"/>
      <c r="AN31" s="625"/>
      <c r="AO31" s="661"/>
      <c r="AP31" s="693" t="s">
        <v>298</v>
      </c>
      <c r="AQ31" s="694"/>
      <c r="AR31" s="694"/>
      <c r="AS31" s="694"/>
      <c r="AT31" s="695" t="s">
        <v>299</v>
      </c>
      <c r="AU31" s="218"/>
      <c r="AV31" s="218"/>
      <c r="AW31" s="218"/>
      <c r="AX31" s="679" t="s">
        <v>177</v>
      </c>
      <c r="AY31" s="680"/>
      <c r="AZ31" s="680"/>
      <c r="BA31" s="680"/>
      <c r="BB31" s="680"/>
      <c r="BC31" s="680"/>
      <c r="BD31" s="680"/>
      <c r="BE31" s="680"/>
      <c r="BF31" s="681"/>
      <c r="BG31" s="683">
        <v>99.4</v>
      </c>
      <c r="BH31" s="684"/>
      <c r="BI31" s="684"/>
      <c r="BJ31" s="684"/>
      <c r="BK31" s="684"/>
      <c r="BL31" s="684"/>
      <c r="BM31" s="685">
        <v>98</v>
      </c>
      <c r="BN31" s="684"/>
      <c r="BO31" s="684"/>
      <c r="BP31" s="684"/>
      <c r="BQ31" s="686"/>
      <c r="BR31" s="683">
        <v>99.3</v>
      </c>
      <c r="BS31" s="684"/>
      <c r="BT31" s="684"/>
      <c r="BU31" s="684"/>
      <c r="BV31" s="684"/>
      <c r="BW31" s="684"/>
      <c r="BX31" s="685">
        <v>97.7</v>
      </c>
      <c r="BY31" s="684"/>
      <c r="BZ31" s="684"/>
      <c r="CA31" s="684"/>
      <c r="CB31" s="686"/>
      <c r="CD31" s="642"/>
      <c r="CE31" s="643"/>
      <c r="CF31" s="618" t="s">
        <v>300</v>
      </c>
      <c r="CG31" s="619"/>
      <c r="CH31" s="619"/>
      <c r="CI31" s="619"/>
      <c r="CJ31" s="619"/>
      <c r="CK31" s="619"/>
      <c r="CL31" s="619"/>
      <c r="CM31" s="619"/>
      <c r="CN31" s="619"/>
      <c r="CO31" s="619"/>
      <c r="CP31" s="619"/>
      <c r="CQ31" s="620"/>
      <c r="CR31" s="621">
        <v>1099808</v>
      </c>
      <c r="CS31" s="634"/>
      <c r="CT31" s="634"/>
      <c r="CU31" s="634"/>
      <c r="CV31" s="634"/>
      <c r="CW31" s="634"/>
      <c r="CX31" s="634"/>
      <c r="CY31" s="635"/>
      <c r="CZ31" s="624">
        <v>0.5</v>
      </c>
      <c r="DA31" s="636"/>
      <c r="DB31" s="636"/>
      <c r="DC31" s="637"/>
      <c r="DD31" s="627">
        <v>1010874</v>
      </c>
      <c r="DE31" s="634"/>
      <c r="DF31" s="634"/>
      <c r="DG31" s="634"/>
      <c r="DH31" s="634"/>
      <c r="DI31" s="634"/>
      <c r="DJ31" s="634"/>
      <c r="DK31" s="635"/>
      <c r="DL31" s="627">
        <v>1010874</v>
      </c>
      <c r="DM31" s="634"/>
      <c r="DN31" s="634"/>
      <c r="DO31" s="634"/>
      <c r="DP31" s="634"/>
      <c r="DQ31" s="634"/>
      <c r="DR31" s="634"/>
      <c r="DS31" s="634"/>
      <c r="DT31" s="634"/>
      <c r="DU31" s="634"/>
      <c r="DV31" s="635"/>
      <c r="DW31" s="624">
        <v>1</v>
      </c>
      <c r="DX31" s="636"/>
      <c r="DY31" s="636"/>
      <c r="DZ31" s="636"/>
      <c r="EA31" s="636"/>
      <c r="EB31" s="636"/>
      <c r="EC31" s="648"/>
    </row>
    <row r="32" spans="2:133" ht="11.25" customHeight="1" x14ac:dyDescent="0.2">
      <c r="B32" s="618" t="s">
        <v>301</v>
      </c>
      <c r="C32" s="619"/>
      <c r="D32" s="619"/>
      <c r="E32" s="619"/>
      <c r="F32" s="619"/>
      <c r="G32" s="619"/>
      <c r="H32" s="619"/>
      <c r="I32" s="619"/>
      <c r="J32" s="619"/>
      <c r="K32" s="619"/>
      <c r="L32" s="619"/>
      <c r="M32" s="619"/>
      <c r="N32" s="619"/>
      <c r="O32" s="619"/>
      <c r="P32" s="619"/>
      <c r="Q32" s="620"/>
      <c r="R32" s="621">
        <v>15224106</v>
      </c>
      <c r="S32" s="622"/>
      <c r="T32" s="622"/>
      <c r="U32" s="622"/>
      <c r="V32" s="622"/>
      <c r="W32" s="622"/>
      <c r="X32" s="622"/>
      <c r="Y32" s="623"/>
      <c r="Z32" s="659">
        <v>6.4</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6"/>
      <c r="AU32" s="214" t="s">
        <v>302</v>
      </c>
      <c r="AX32" s="618" t="s">
        <v>303</v>
      </c>
      <c r="AY32" s="619"/>
      <c r="AZ32" s="619"/>
      <c r="BA32" s="619"/>
      <c r="BB32" s="619"/>
      <c r="BC32" s="619"/>
      <c r="BD32" s="619"/>
      <c r="BE32" s="619"/>
      <c r="BF32" s="620"/>
      <c r="BG32" s="687">
        <v>99.3</v>
      </c>
      <c r="BH32" s="634"/>
      <c r="BI32" s="634"/>
      <c r="BJ32" s="634"/>
      <c r="BK32" s="634"/>
      <c r="BL32" s="634"/>
      <c r="BM32" s="625">
        <v>98.1</v>
      </c>
      <c r="BN32" s="634"/>
      <c r="BO32" s="634"/>
      <c r="BP32" s="634"/>
      <c r="BQ32" s="657"/>
      <c r="BR32" s="687">
        <v>99.3</v>
      </c>
      <c r="BS32" s="634"/>
      <c r="BT32" s="634"/>
      <c r="BU32" s="634"/>
      <c r="BV32" s="634"/>
      <c r="BW32" s="634"/>
      <c r="BX32" s="625">
        <v>97.9</v>
      </c>
      <c r="BY32" s="634"/>
      <c r="BZ32" s="634"/>
      <c r="CA32" s="634"/>
      <c r="CB32" s="657"/>
      <c r="CD32" s="644"/>
      <c r="CE32" s="645"/>
      <c r="CF32" s="618" t="s">
        <v>304</v>
      </c>
      <c r="CG32" s="619"/>
      <c r="CH32" s="619"/>
      <c r="CI32" s="619"/>
      <c r="CJ32" s="619"/>
      <c r="CK32" s="619"/>
      <c r="CL32" s="619"/>
      <c r="CM32" s="619"/>
      <c r="CN32" s="619"/>
      <c r="CO32" s="619"/>
      <c r="CP32" s="619"/>
      <c r="CQ32" s="620"/>
      <c r="CR32" s="621">
        <v>183</v>
      </c>
      <c r="CS32" s="622"/>
      <c r="CT32" s="622"/>
      <c r="CU32" s="622"/>
      <c r="CV32" s="622"/>
      <c r="CW32" s="622"/>
      <c r="CX32" s="622"/>
      <c r="CY32" s="623"/>
      <c r="CZ32" s="624">
        <v>0</v>
      </c>
      <c r="DA32" s="636"/>
      <c r="DB32" s="636"/>
      <c r="DC32" s="637"/>
      <c r="DD32" s="627">
        <v>183</v>
      </c>
      <c r="DE32" s="622"/>
      <c r="DF32" s="622"/>
      <c r="DG32" s="622"/>
      <c r="DH32" s="622"/>
      <c r="DI32" s="622"/>
      <c r="DJ32" s="622"/>
      <c r="DK32" s="623"/>
      <c r="DL32" s="627">
        <v>183</v>
      </c>
      <c r="DM32" s="622"/>
      <c r="DN32" s="622"/>
      <c r="DO32" s="622"/>
      <c r="DP32" s="622"/>
      <c r="DQ32" s="622"/>
      <c r="DR32" s="622"/>
      <c r="DS32" s="622"/>
      <c r="DT32" s="622"/>
      <c r="DU32" s="622"/>
      <c r="DV32" s="623"/>
      <c r="DW32" s="624">
        <v>0</v>
      </c>
      <c r="DX32" s="636"/>
      <c r="DY32" s="636"/>
      <c r="DZ32" s="636"/>
      <c r="EA32" s="636"/>
      <c r="EB32" s="636"/>
      <c r="EC32" s="648"/>
    </row>
    <row r="33" spans="2:133" ht="11.25" customHeight="1" x14ac:dyDescent="0.2">
      <c r="B33" s="618" t="s">
        <v>305</v>
      </c>
      <c r="C33" s="619"/>
      <c r="D33" s="619"/>
      <c r="E33" s="619"/>
      <c r="F33" s="619"/>
      <c r="G33" s="619"/>
      <c r="H33" s="619"/>
      <c r="I33" s="619"/>
      <c r="J33" s="619"/>
      <c r="K33" s="619"/>
      <c r="L33" s="619"/>
      <c r="M33" s="619"/>
      <c r="N33" s="619"/>
      <c r="O33" s="619"/>
      <c r="P33" s="619"/>
      <c r="Q33" s="620"/>
      <c r="R33" s="621">
        <v>1905708</v>
      </c>
      <c r="S33" s="622"/>
      <c r="T33" s="622"/>
      <c r="U33" s="622"/>
      <c r="V33" s="622"/>
      <c r="W33" s="622"/>
      <c r="X33" s="622"/>
      <c r="Y33" s="623"/>
      <c r="Z33" s="659">
        <v>0.8</v>
      </c>
      <c r="AA33" s="659"/>
      <c r="AB33" s="659"/>
      <c r="AC33" s="659"/>
      <c r="AD33" s="660">
        <v>222679</v>
      </c>
      <c r="AE33" s="660"/>
      <c r="AF33" s="660"/>
      <c r="AG33" s="660"/>
      <c r="AH33" s="660"/>
      <c r="AI33" s="660"/>
      <c r="AJ33" s="660"/>
      <c r="AK33" s="660"/>
      <c r="AL33" s="624">
        <v>0.2</v>
      </c>
      <c r="AM33" s="625"/>
      <c r="AN33" s="625"/>
      <c r="AO33" s="661"/>
      <c r="AP33" s="664"/>
      <c r="AQ33" s="665"/>
      <c r="AR33" s="665"/>
      <c r="AS33" s="665"/>
      <c r="AT33" s="697"/>
      <c r="AU33" s="219"/>
      <c r="AV33" s="219"/>
      <c r="AW33" s="219"/>
      <c r="AX33" s="602" t="s">
        <v>306</v>
      </c>
      <c r="AY33" s="603"/>
      <c r="AZ33" s="603"/>
      <c r="BA33" s="603"/>
      <c r="BB33" s="603"/>
      <c r="BC33" s="603"/>
      <c r="BD33" s="603"/>
      <c r="BE33" s="603"/>
      <c r="BF33" s="604"/>
      <c r="BG33" s="682">
        <v>99.4</v>
      </c>
      <c r="BH33" s="606"/>
      <c r="BI33" s="606"/>
      <c r="BJ33" s="606"/>
      <c r="BK33" s="606"/>
      <c r="BL33" s="606"/>
      <c r="BM33" s="652">
        <v>97.5</v>
      </c>
      <c r="BN33" s="606"/>
      <c r="BO33" s="606"/>
      <c r="BP33" s="606"/>
      <c r="BQ33" s="669"/>
      <c r="BR33" s="682">
        <v>99.2</v>
      </c>
      <c r="BS33" s="606"/>
      <c r="BT33" s="606"/>
      <c r="BU33" s="606"/>
      <c r="BV33" s="606"/>
      <c r="BW33" s="606"/>
      <c r="BX33" s="652">
        <v>97.1</v>
      </c>
      <c r="BY33" s="606"/>
      <c r="BZ33" s="606"/>
      <c r="CA33" s="606"/>
      <c r="CB33" s="669"/>
      <c r="CD33" s="618" t="s">
        <v>307</v>
      </c>
      <c r="CE33" s="619"/>
      <c r="CF33" s="619"/>
      <c r="CG33" s="619"/>
      <c r="CH33" s="619"/>
      <c r="CI33" s="619"/>
      <c r="CJ33" s="619"/>
      <c r="CK33" s="619"/>
      <c r="CL33" s="619"/>
      <c r="CM33" s="619"/>
      <c r="CN33" s="619"/>
      <c r="CO33" s="619"/>
      <c r="CP33" s="619"/>
      <c r="CQ33" s="620"/>
      <c r="CR33" s="621">
        <v>71611637</v>
      </c>
      <c r="CS33" s="634"/>
      <c r="CT33" s="634"/>
      <c r="CU33" s="634"/>
      <c r="CV33" s="634"/>
      <c r="CW33" s="634"/>
      <c r="CX33" s="634"/>
      <c r="CY33" s="635"/>
      <c r="CZ33" s="624">
        <v>31</v>
      </c>
      <c r="DA33" s="636"/>
      <c r="DB33" s="636"/>
      <c r="DC33" s="637"/>
      <c r="DD33" s="627">
        <v>55715669</v>
      </c>
      <c r="DE33" s="634"/>
      <c r="DF33" s="634"/>
      <c r="DG33" s="634"/>
      <c r="DH33" s="634"/>
      <c r="DI33" s="634"/>
      <c r="DJ33" s="634"/>
      <c r="DK33" s="635"/>
      <c r="DL33" s="627">
        <v>36320193</v>
      </c>
      <c r="DM33" s="634"/>
      <c r="DN33" s="634"/>
      <c r="DO33" s="634"/>
      <c r="DP33" s="634"/>
      <c r="DQ33" s="634"/>
      <c r="DR33" s="634"/>
      <c r="DS33" s="634"/>
      <c r="DT33" s="634"/>
      <c r="DU33" s="634"/>
      <c r="DV33" s="635"/>
      <c r="DW33" s="624">
        <v>35</v>
      </c>
      <c r="DX33" s="636"/>
      <c r="DY33" s="636"/>
      <c r="DZ33" s="636"/>
      <c r="EA33" s="636"/>
      <c r="EB33" s="636"/>
      <c r="EC33" s="648"/>
    </row>
    <row r="34" spans="2:133" ht="11.25" customHeight="1" x14ac:dyDescent="0.2">
      <c r="B34" s="618" t="s">
        <v>308</v>
      </c>
      <c r="C34" s="619"/>
      <c r="D34" s="619"/>
      <c r="E34" s="619"/>
      <c r="F34" s="619"/>
      <c r="G34" s="619"/>
      <c r="H34" s="619"/>
      <c r="I34" s="619"/>
      <c r="J34" s="619"/>
      <c r="K34" s="619"/>
      <c r="L34" s="619"/>
      <c r="M34" s="619"/>
      <c r="N34" s="619"/>
      <c r="O34" s="619"/>
      <c r="P34" s="619"/>
      <c r="Q34" s="620"/>
      <c r="R34" s="621">
        <v>2124290</v>
      </c>
      <c r="S34" s="622"/>
      <c r="T34" s="622"/>
      <c r="U34" s="622"/>
      <c r="V34" s="622"/>
      <c r="W34" s="622"/>
      <c r="X34" s="622"/>
      <c r="Y34" s="623"/>
      <c r="Z34" s="659">
        <v>0.9</v>
      </c>
      <c r="AA34" s="659"/>
      <c r="AB34" s="659"/>
      <c r="AC34" s="659"/>
      <c r="AD34" s="660" t="s">
        <v>122</v>
      </c>
      <c r="AE34" s="660"/>
      <c r="AF34" s="660"/>
      <c r="AG34" s="660"/>
      <c r="AH34" s="660"/>
      <c r="AI34" s="660"/>
      <c r="AJ34" s="660"/>
      <c r="AK34" s="660"/>
      <c r="AL34" s="624" t="s">
        <v>122</v>
      </c>
      <c r="AM34" s="625"/>
      <c r="AN34" s="625"/>
      <c r="AO34" s="661"/>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18" t="s">
        <v>309</v>
      </c>
      <c r="CE34" s="619"/>
      <c r="CF34" s="619"/>
      <c r="CG34" s="619"/>
      <c r="CH34" s="619"/>
      <c r="CI34" s="619"/>
      <c r="CJ34" s="619"/>
      <c r="CK34" s="619"/>
      <c r="CL34" s="619"/>
      <c r="CM34" s="619"/>
      <c r="CN34" s="619"/>
      <c r="CO34" s="619"/>
      <c r="CP34" s="619"/>
      <c r="CQ34" s="620"/>
      <c r="CR34" s="621">
        <v>24719487</v>
      </c>
      <c r="CS34" s="622"/>
      <c r="CT34" s="622"/>
      <c r="CU34" s="622"/>
      <c r="CV34" s="622"/>
      <c r="CW34" s="622"/>
      <c r="CX34" s="622"/>
      <c r="CY34" s="623"/>
      <c r="CZ34" s="624">
        <v>10.7</v>
      </c>
      <c r="DA34" s="636"/>
      <c r="DB34" s="636"/>
      <c r="DC34" s="637"/>
      <c r="DD34" s="627">
        <v>18249868</v>
      </c>
      <c r="DE34" s="622"/>
      <c r="DF34" s="622"/>
      <c r="DG34" s="622"/>
      <c r="DH34" s="622"/>
      <c r="DI34" s="622"/>
      <c r="DJ34" s="622"/>
      <c r="DK34" s="623"/>
      <c r="DL34" s="627">
        <v>14704409</v>
      </c>
      <c r="DM34" s="622"/>
      <c r="DN34" s="622"/>
      <c r="DO34" s="622"/>
      <c r="DP34" s="622"/>
      <c r="DQ34" s="622"/>
      <c r="DR34" s="622"/>
      <c r="DS34" s="622"/>
      <c r="DT34" s="622"/>
      <c r="DU34" s="622"/>
      <c r="DV34" s="623"/>
      <c r="DW34" s="624">
        <v>14.2</v>
      </c>
      <c r="DX34" s="636"/>
      <c r="DY34" s="636"/>
      <c r="DZ34" s="636"/>
      <c r="EA34" s="636"/>
      <c r="EB34" s="636"/>
      <c r="EC34" s="648"/>
    </row>
    <row r="35" spans="2:133" ht="11.25" customHeight="1" x14ac:dyDescent="0.2">
      <c r="B35" s="618" t="s">
        <v>310</v>
      </c>
      <c r="C35" s="619"/>
      <c r="D35" s="619"/>
      <c r="E35" s="619"/>
      <c r="F35" s="619"/>
      <c r="G35" s="619"/>
      <c r="H35" s="619"/>
      <c r="I35" s="619"/>
      <c r="J35" s="619"/>
      <c r="K35" s="619"/>
      <c r="L35" s="619"/>
      <c r="M35" s="619"/>
      <c r="N35" s="619"/>
      <c r="O35" s="619"/>
      <c r="P35" s="619"/>
      <c r="Q35" s="620"/>
      <c r="R35" s="621">
        <v>7968281</v>
      </c>
      <c r="S35" s="622"/>
      <c r="T35" s="622"/>
      <c r="U35" s="622"/>
      <c r="V35" s="622"/>
      <c r="W35" s="622"/>
      <c r="X35" s="622"/>
      <c r="Y35" s="623"/>
      <c r="Z35" s="659">
        <v>3.3</v>
      </c>
      <c r="AA35" s="659"/>
      <c r="AB35" s="659"/>
      <c r="AC35" s="659"/>
      <c r="AD35" s="660" t="s">
        <v>122</v>
      </c>
      <c r="AE35" s="660"/>
      <c r="AF35" s="660"/>
      <c r="AG35" s="660"/>
      <c r="AH35" s="660"/>
      <c r="AI35" s="660"/>
      <c r="AJ35" s="660"/>
      <c r="AK35" s="660"/>
      <c r="AL35" s="624" t="s">
        <v>122</v>
      </c>
      <c r="AM35" s="625"/>
      <c r="AN35" s="625"/>
      <c r="AO35" s="661"/>
      <c r="AP35" s="222"/>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1922833</v>
      </c>
      <c r="CS35" s="634"/>
      <c r="CT35" s="634"/>
      <c r="CU35" s="634"/>
      <c r="CV35" s="634"/>
      <c r="CW35" s="634"/>
      <c r="CX35" s="634"/>
      <c r="CY35" s="635"/>
      <c r="CZ35" s="624">
        <v>0.8</v>
      </c>
      <c r="DA35" s="636"/>
      <c r="DB35" s="636"/>
      <c r="DC35" s="637"/>
      <c r="DD35" s="627">
        <v>1779702</v>
      </c>
      <c r="DE35" s="634"/>
      <c r="DF35" s="634"/>
      <c r="DG35" s="634"/>
      <c r="DH35" s="634"/>
      <c r="DI35" s="634"/>
      <c r="DJ35" s="634"/>
      <c r="DK35" s="635"/>
      <c r="DL35" s="627">
        <v>1753884</v>
      </c>
      <c r="DM35" s="634"/>
      <c r="DN35" s="634"/>
      <c r="DO35" s="634"/>
      <c r="DP35" s="634"/>
      <c r="DQ35" s="634"/>
      <c r="DR35" s="634"/>
      <c r="DS35" s="634"/>
      <c r="DT35" s="634"/>
      <c r="DU35" s="634"/>
      <c r="DV35" s="635"/>
      <c r="DW35" s="624">
        <v>1.7</v>
      </c>
      <c r="DX35" s="636"/>
      <c r="DY35" s="636"/>
      <c r="DZ35" s="636"/>
      <c r="EA35" s="636"/>
      <c r="EB35" s="636"/>
      <c r="EC35" s="648"/>
    </row>
    <row r="36" spans="2:133" ht="11.25" customHeight="1" x14ac:dyDescent="0.2">
      <c r="B36" s="618" t="s">
        <v>314</v>
      </c>
      <c r="C36" s="619"/>
      <c r="D36" s="619"/>
      <c r="E36" s="619"/>
      <c r="F36" s="619"/>
      <c r="G36" s="619"/>
      <c r="H36" s="619"/>
      <c r="I36" s="619"/>
      <c r="J36" s="619"/>
      <c r="K36" s="619"/>
      <c r="L36" s="619"/>
      <c r="M36" s="619"/>
      <c r="N36" s="619"/>
      <c r="O36" s="619"/>
      <c r="P36" s="619"/>
      <c r="Q36" s="620"/>
      <c r="R36" s="621">
        <v>8549945</v>
      </c>
      <c r="S36" s="622"/>
      <c r="T36" s="622"/>
      <c r="U36" s="622"/>
      <c r="V36" s="622"/>
      <c r="W36" s="622"/>
      <c r="X36" s="622"/>
      <c r="Y36" s="623"/>
      <c r="Z36" s="659">
        <v>3.6</v>
      </c>
      <c r="AA36" s="659"/>
      <c r="AB36" s="659"/>
      <c r="AC36" s="659"/>
      <c r="AD36" s="660" t="s">
        <v>122</v>
      </c>
      <c r="AE36" s="660"/>
      <c r="AF36" s="660"/>
      <c r="AG36" s="660"/>
      <c r="AH36" s="660"/>
      <c r="AI36" s="660"/>
      <c r="AJ36" s="660"/>
      <c r="AK36" s="660"/>
      <c r="AL36" s="624" t="s">
        <v>122</v>
      </c>
      <c r="AM36" s="625"/>
      <c r="AN36" s="625"/>
      <c r="AO36" s="661"/>
      <c r="AP36" s="222"/>
      <c r="AQ36" s="670" t="s">
        <v>315</v>
      </c>
      <c r="AR36" s="671"/>
      <c r="AS36" s="671"/>
      <c r="AT36" s="671"/>
      <c r="AU36" s="671"/>
      <c r="AV36" s="671"/>
      <c r="AW36" s="671"/>
      <c r="AX36" s="671"/>
      <c r="AY36" s="672"/>
      <c r="AZ36" s="676">
        <v>25432896</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124974</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14612401</v>
      </c>
      <c r="CS36" s="622"/>
      <c r="CT36" s="622"/>
      <c r="CU36" s="622"/>
      <c r="CV36" s="622"/>
      <c r="CW36" s="622"/>
      <c r="CX36" s="622"/>
      <c r="CY36" s="623"/>
      <c r="CZ36" s="624">
        <v>6.3</v>
      </c>
      <c r="DA36" s="636"/>
      <c r="DB36" s="636"/>
      <c r="DC36" s="637"/>
      <c r="DD36" s="627">
        <v>11821047</v>
      </c>
      <c r="DE36" s="622"/>
      <c r="DF36" s="622"/>
      <c r="DG36" s="622"/>
      <c r="DH36" s="622"/>
      <c r="DI36" s="622"/>
      <c r="DJ36" s="622"/>
      <c r="DK36" s="623"/>
      <c r="DL36" s="627">
        <v>5087571</v>
      </c>
      <c r="DM36" s="622"/>
      <c r="DN36" s="622"/>
      <c r="DO36" s="622"/>
      <c r="DP36" s="622"/>
      <c r="DQ36" s="622"/>
      <c r="DR36" s="622"/>
      <c r="DS36" s="622"/>
      <c r="DT36" s="622"/>
      <c r="DU36" s="622"/>
      <c r="DV36" s="623"/>
      <c r="DW36" s="624">
        <v>4.9000000000000004</v>
      </c>
      <c r="DX36" s="636"/>
      <c r="DY36" s="636"/>
      <c r="DZ36" s="636"/>
      <c r="EA36" s="636"/>
      <c r="EB36" s="636"/>
      <c r="EC36" s="648"/>
    </row>
    <row r="37" spans="2:133" ht="11.25" customHeight="1" x14ac:dyDescent="0.2">
      <c r="B37" s="618" t="s">
        <v>318</v>
      </c>
      <c r="C37" s="619"/>
      <c r="D37" s="619"/>
      <c r="E37" s="619"/>
      <c r="F37" s="619"/>
      <c r="G37" s="619"/>
      <c r="H37" s="619"/>
      <c r="I37" s="619"/>
      <c r="J37" s="619"/>
      <c r="K37" s="619"/>
      <c r="L37" s="619"/>
      <c r="M37" s="619"/>
      <c r="N37" s="619"/>
      <c r="O37" s="619"/>
      <c r="P37" s="619"/>
      <c r="Q37" s="620"/>
      <c r="R37" s="621">
        <v>5987661</v>
      </c>
      <c r="S37" s="622"/>
      <c r="T37" s="622"/>
      <c r="U37" s="622"/>
      <c r="V37" s="622"/>
      <c r="W37" s="622"/>
      <c r="X37" s="622"/>
      <c r="Y37" s="623"/>
      <c r="Z37" s="659">
        <v>2.5</v>
      </c>
      <c r="AA37" s="659"/>
      <c r="AB37" s="659"/>
      <c r="AC37" s="659"/>
      <c r="AD37" s="660">
        <v>271118</v>
      </c>
      <c r="AE37" s="660"/>
      <c r="AF37" s="660"/>
      <c r="AG37" s="660"/>
      <c r="AH37" s="660"/>
      <c r="AI37" s="660"/>
      <c r="AJ37" s="660"/>
      <c r="AK37" s="660"/>
      <c r="AL37" s="624">
        <v>0.3</v>
      </c>
      <c r="AM37" s="625"/>
      <c r="AN37" s="625"/>
      <c r="AO37" s="661"/>
      <c r="AQ37" s="654" t="s">
        <v>319</v>
      </c>
      <c r="AR37" s="655"/>
      <c r="AS37" s="655"/>
      <c r="AT37" s="655"/>
      <c r="AU37" s="655"/>
      <c r="AV37" s="655"/>
      <c r="AW37" s="655"/>
      <c r="AX37" s="655"/>
      <c r="AY37" s="656"/>
      <c r="AZ37" s="621">
        <v>4347257</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-701620</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104193</v>
      </c>
      <c r="CS37" s="634"/>
      <c r="CT37" s="634"/>
      <c r="CU37" s="634"/>
      <c r="CV37" s="634"/>
      <c r="CW37" s="634"/>
      <c r="CX37" s="634"/>
      <c r="CY37" s="635"/>
      <c r="CZ37" s="624">
        <v>0</v>
      </c>
      <c r="DA37" s="636"/>
      <c r="DB37" s="636"/>
      <c r="DC37" s="637"/>
      <c r="DD37" s="627">
        <v>104193</v>
      </c>
      <c r="DE37" s="634"/>
      <c r="DF37" s="634"/>
      <c r="DG37" s="634"/>
      <c r="DH37" s="634"/>
      <c r="DI37" s="634"/>
      <c r="DJ37" s="634"/>
      <c r="DK37" s="635"/>
      <c r="DL37" s="627">
        <v>28757</v>
      </c>
      <c r="DM37" s="634"/>
      <c r="DN37" s="634"/>
      <c r="DO37" s="634"/>
      <c r="DP37" s="634"/>
      <c r="DQ37" s="634"/>
      <c r="DR37" s="634"/>
      <c r="DS37" s="634"/>
      <c r="DT37" s="634"/>
      <c r="DU37" s="634"/>
      <c r="DV37" s="635"/>
      <c r="DW37" s="624">
        <v>0</v>
      </c>
      <c r="DX37" s="636"/>
      <c r="DY37" s="636"/>
      <c r="DZ37" s="636"/>
      <c r="EA37" s="636"/>
      <c r="EB37" s="636"/>
      <c r="EC37" s="648"/>
    </row>
    <row r="38" spans="2:133" ht="11.25" customHeight="1" x14ac:dyDescent="0.2">
      <c r="B38" s="618" t="s">
        <v>322</v>
      </c>
      <c r="C38" s="619"/>
      <c r="D38" s="619"/>
      <c r="E38" s="619"/>
      <c r="F38" s="619"/>
      <c r="G38" s="619"/>
      <c r="H38" s="619"/>
      <c r="I38" s="619"/>
      <c r="J38" s="619"/>
      <c r="K38" s="619"/>
      <c r="L38" s="619"/>
      <c r="M38" s="619"/>
      <c r="N38" s="619"/>
      <c r="O38" s="619"/>
      <c r="P38" s="619"/>
      <c r="Q38" s="620"/>
      <c r="R38" s="621">
        <v>15085900</v>
      </c>
      <c r="S38" s="622"/>
      <c r="T38" s="622"/>
      <c r="U38" s="622"/>
      <c r="V38" s="622"/>
      <c r="W38" s="622"/>
      <c r="X38" s="622"/>
      <c r="Y38" s="623"/>
      <c r="Z38" s="659">
        <v>6.3</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424399</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56809</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21012990</v>
      </c>
      <c r="CS38" s="622"/>
      <c r="CT38" s="622"/>
      <c r="CU38" s="622"/>
      <c r="CV38" s="622"/>
      <c r="CW38" s="622"/>
      <c r="CX38" s="622"/>
      <c r="CY38" s="623"/>
      <c r="CZ38" s="624">
        <v>9.1</v>
      </c>
      <c r="DA38" s="636"/>
      <c r="DB38" s="636"/>
      <c r="DC38" s="637"/>
      <c r="DD38" s="627">
        <v>16463137</v>
      </c>
      <c r="DE38" s="622"/>
      <c r="DF38" s="622"/>
      <c r="DG38" s="622"/>
      <c r="DH38" s="622"/>
      <c r="DI38" s="622"/>
      <c r="DJ38" s="622"/>
      <c r="DK38" s="623"/>
      <c r="DL38" s="627">
        <v>14771652</v>
      </c>
      <c r="DM38" s="622"/>
      <c r="DN38" s="622"/>
      <c r="DO38" s="622"/>
      <c r="DP38" s="622"/>
      <c r="DQ38" s="622"/>
      <c r="DR38" s="622"/>
      <c r="DS38" s="622"/>
      <c r="DT38" s="622"/>
      <c r="DU38" s="622"/>
      <c r="DV38" s="623"/>
      <c r="DW38" s="624">
        <v>14.2</v>
      </c>
      <c r="DX38" s="636"/>
      <c r="DY38" s="636"/>
      <c r="DZ38" s="636"/>
      <c r="EA38" s="636"/>
      <c r="EB38" s="636"/>
      <c r="EC38" s="648"/>
    </row>
    <row r="39" spans="2:133" ht="11.25" customHeight="1" x14ac:dyDescent="0.2">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v>43461</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81382</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5808133</v>
      </c>
      <c r="CS39" s="634"/>
      <c r="CT39" s="634"/>
      <c r="CU39" s="634"/>
      <c r="CV39" s="634"/>
      <c r="CW39" s="634"/>
      <c r="CX39" s="634"/>
      <c r="CY39" s="635"/>
      <c r="CZ39" s="624">
        <v>2.5</v>
      </c>
      <c r="DA39" s="636"/>
      <c r="DB39" s="636"/>
      <c r="DC39" s="637"/>
      <c r="DD39" s="627">
        <v>5168321</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2">
      <c r="B40" s="618" t="s">
        <v>330</v>
      </c>
      <c r="C40" s="619"/>
      <c r="D40" s="619"/>
      <c r="E40" s="619"/>
      <c r="F40" s="619"/>
      <c r="G40" s="619"/>
      <c r="H40" s="619"/>
      <c r="I40" s="619"/>
      <c r="J40" s="619"/>
      <c r="K40" s="619"/>
      <c r="L40" s="619"/>
      <c r="M40" s="619"/>
      <c r="N40" s="619"/>
      <c r="O40" s="619"/>
      <c r="P40" s="619"/>
      <c r="Q40" s="620"/>
      <c r="R40" s="621">
        <v>2174023</v>
      </c>
      <c r="S40" s="622"/>
      <c r="T40" s="622"/>
      <c r="U40" s="622"/>
      <c r="V40" s="622"/>
      <c r="W40" s="622"/>
      <c r="X40" s="622"/>
      <c r="Y40" s="623"/>
      <c r="Z40" s="659">
        <v>0.9</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t="s">
        <v>122</v>
      </c>
      <c r="BA40" s="622"/>
      <c r="BB40" s="622"/>
      <c r="BC40" s="622"/>
      <c r="BD40" s="634"/>
      <c r="BE40" s="634"/>
      <c r="BF40" s="657"/>
      <c r="BG40" s="662" t="s">
        <v>332</v>
      </c>
      <c r="BH40" s="663"/>
      <c r="BI40" s="663"/>
      <c r="BJ40" s="663"/>
      <c r="BK40" s="663"/>
      <c r="BL40" s="223"/>
      <c r="BM40" s="619" t="s">
        <v>333</v>
      </c>
      <c r="BN40" s="619"/>
      <c r="BO40" s="619"/>
      <c r="BP40" s="619"/>
      <c r="BQ40" s="619"/>
      <c r="BR40" s="619"/>
      <c r="BS40" s="619"/>
      <c r="BT40" s="619"/>
      <c r="BU40" s="620"/>
      <c r="BV40" s="621">
        <v>101</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3535793</v>
      </c>
      <c r="CS40" s="622"/>
      <c r="CT40" s="622"/>
      <c r="CU40" s="622"/>
      <c r="CV40" s="622"/>
      <c r="CW40" s="622"/>
      <c r="CX40" s="622"/>
      <c r="CY40" s="623"/>
      <c r="CZ40" s="624">
        <v>1.5</v>
      </c>
      <c r="DA40" s="636"/>
      <c r="DB40" s="636"/>
      <c r="DC40" s="637"/>
      <c r="DD40" s="627">
        <v>2233594</v>
      </c>
      <c r="DE40" s="622"/>
      <c r="DF40" s="622"/>
      <c r="DG40" s="622"/>
      <c r="DH40" s="622"/>
      <c r="DI40" s="622"/>
      <c r="DJ40" s="622"/>
      <c r="DK40" s="623"/>
      <c r="DL40" s="627">
        <v>2677</v>
      </c>
      <c r="DM40" s="622"/>
      <c r="DN40" s="622"/>
      <c r="DO40" s="622"/>
      <c r="DP40" s="622"/>
      <c r="DQ40" s="622"/>
      <c r="DR40" s="622"/>
      <c r="DS40" s="622"/>
      <c r="DT40" s="622"/>
      <c r="DU40" s="622"/>
      <c r="DV40" s="623"/>
      <c r="DW40" s="624">
        <v>0</v>
      </c>
      <c r="DX40" s="636"/>
      <c r="DY40" s="636"/>
      <c r="DZ40" s="636"/>
      <c r="EA40" s="636"/>
      <c r="EB40" s="636"/>
      <c r="EC40" s="648"/>
    </row>
    <row r="41" spans="2:133" ht="11.25" customHeight="1" x14ac:dyDescent="0.2">
      <c r="B41" s="602" t="s">
        <v>335</v>
      </c>
      <c r="C41" s="603"/>
      <c r="D41" s="603"/>
      <c r="E41" s="603"/>
      <c r="F41" s="603"/>
      <c r="G41" s="603"/>
      <c r="H41" s="603"/>
      <c r="I41" s="603"/>
      <c r="J41" s="603"/>
      <c r="K41" s="603"/>
      <c r="L41" s="603"/>
      <c r="M41" s="603"/>
      <c r="N41" s="603"/>
      <c r="O41" s="603"/>
      <c r="P41" s="603"/>
      <c r="Q41" s="604"/>
      <c r="R41" s="605">
        <v>239245421</v>
      </c>
      <c r="S41" s="646"/>
      <c r="T41" s="646"/>
      <c r="U41" s="646"/>
      <c r="V41" s="646"/>
      <c r="W41" s="646"/>
      <c r="X41" s="646"/>
      <c r="Y41" s="649"/>
      <c r="Z41" s="650">
        <v>100</v>
      </c>
      <c r="AA41" s="650"/>
      <c r="AB41" s="650"/>
      <c r="AC41" s="650"/>
      <c r="AD41" s="651">
        <v>101681868</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4512121</v>
      </c>
      <c r="BA41" s="622"/>
      <c r="BB41" s="622"/>
      <c r="BC41" s="622"/>
      <c r="BD41" s="634"/>
      <c r="BE41" s="634"/>
      <c r="BF41" s="657"/>
      <c r="BG41" s="662"/>
      <c r="BH41" s="663"/>
      <c r="BI41" s="663"/>
      <c r="BJ41" s="663"/>
      <c r="BK41" s="663"/>
      <c r="BL41" s="223"/>
      <c r="BM41" s="619" t="s">
        <v>337</v>
      </c>
      <c r="BN41" s="619"/>
      <c r="BO41" s="619"/>
      <c r="BP41" s="619"/>
      <c r="BQ41" s="619"/>
      <c r="BR41" s="619"/>
      <c r="BS41" s="619"/>
      <c r="BT41" s="619"/>
      <c r="BU41" s="620"/>
      <c r="BV41" s="621" t="s">
        <v>122</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2">
      <c r="AQ42" s="666" t="s">
        <v>339</v>
      </c>
      <c r="AR42" s="667"/>
      <c r="AS42" s="667"/>
      <c r="AT42" s="667"/>
      <c r="AU42" s="667"/>
      <c r="AV42" s="667"/>
      <c r="AW42" s="667"/>
      <c r="AX42" s="667"/>
      <c r="AY42" s="668"/>
      <c r="AZ42" s="605">
        <v>16105658</v>
      </c>
      <c r="BA42" s="646"/>
      <c r="BB42" s="646"/>
      <c r="BC42" s="646"/>
      <c r="BD42" s="606"/>
      <c r="BE42" s="606"/>
      <c r="BF42" s="669"/>
      <c r="BG42" s="664"/>
      <c r="BH42" s="665"/>
      <c r="BI42" s="665"/>
      <c r="BJ42" s="665"/>
      <c r="BK42" s="665"/>
      <c r="BL42" s="224"/>
      <c r="BM42" s="603" t="s">
        <v>340</v>
      </c>
      <c r="BN42" s="603"/>
      <c r="BO42" s="603"/>
      <c r="BP42" s="603"/>
      <c r="BQ42" s="603"/>
      <c r="BR42" s="603"/>
      <c r="BS42" s="603"/>
      <c r="BT42" s="603"/>
      <c r="BU42" s="604"/>
      <c r="BV42" s="605">
        <v>488</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25473999</v>
      </c>
      <c r="CS42" s="634"/>
      <c r="CT42" s="634"/>
      <c r="CU42" s="634"/>
      <c r="CV42" s="634"/>
      <c r="CW42" s="634"/>
      <c r="CX42" s="634"/>
      <c r="CY42" s="635"/>
      <c r="CZ42" s="624">
        <v>11</v>
      </c>
      <c r="DA42" s="636"/>
      <c r="DB42" s="636"/>
      <c r="DC42" s="637"/>
      <c r="DD42" s="627">
        <v>3818753</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2">
      <c r="B43" s="214" t="s">
        <v>342</v>
      </c>
      <c r="CD43" s="618" t="s">
        <v>343</v>
      </c>
      <c r="CE43" s="619"/>
      <c r="CF43" s="619"/>
      <c r="CG43" s="619"/>
      <c r="CH43" s="619"/>
      <c r="CI43" s="619"/>
      <c r="CJ43" s="619"/>
      <c r="CK43" s="619"/>
      <c r="CL43" s="619"/>
      <c r="CM43" s="619"/>
      <c r="CN43" s="619"/>
      <c r="CO43" s="619"/>
      <c r="CP43" s="619"/>
      <c r="CQ43" s="620"/>
      <c r="CR43" s="621">
        <v>662632</v>
      </c>
      <c r="CS43" s="634"/>
      <c r="CT43" s="634"/>
      <c r="CU43" s="634"/>
      <c r="CV43" s="634"/>
      <c r="CW43" s="634"/>
      <c r="CX43" s="634"/>
      <c r="CY43" s="635"/>
      <c r="CZ43" s="624">
        <v>0.3</v>
      </c>
      <c r="DA43" s="636"/>
      <c r="DB43" s="636"/>
      <c r="DC43" s="637"/>
      <c r="DD43" s="627">
        <v>561032</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2">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25211122</v>
      </c>
      <c r="CS44" s="622"/>
      <c r="CT44" s="622"/>
      <c r="CU44" s="622"/>
      <c r="CV44" s="622"/>
      <c r="CW44" s="622"/>
      <c r="CX44" s="622"/>
      <c r="CY44" s="623"/>
      <c r="CZ44" s="624">
        <v>10.9</v>
      </c>
      <c r="DA44" s="625"/>
      <c r="DB44" s="625"/>
      <c r="DC44" s="626"/>
      <c r="DD44" s="627">
        <v>3810095</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2">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11596119</v>
      </c>
      <c r="CS45" s="634"/>
      <c r="CT45" s="634"/>
      <c r="CU45" s="634"/>
      <c r="CV45" s="634"/>
      <c r="CW45" s="634"/>
      <c r="CX45" s="634"/>
      <c r="CY45" s="635"/>
      <c r="CZ45" s="624">
        <v>5</v>
      </c>
      <c r="DA45" s="636"/>
      <c r="DB45" s="636"/>
      <c r="DC45" s="637"/>
      <c r="DD45" s="627">
        <v>1203435</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2">
      <c r="B46" s="225"/>
      <c r="CD46" s="642"/>
      <c r="CE46" s="643"/>
      <c r="CF46" s="618" t="s">
        <v>348</v>
      </c>
      <c r="CG46" s="619"/>
      <c r="CH46" s="619"/>
      <c r="CI46" s="619"/>
      <c r="CJ46" s="619"/>
      <c r="CK46" s="619"/>
      <c r="CL46" s="619"/>
      <c r="CM46" s="619"/>
      <c r="CN46" s="619"/>
      <c r="CO46" s="619"/>
      <c r="CP46" s="619"/>
      <c r="CQ46" s="620"/>
      <c r="CR46" s="621">
        <v>12491190</v>
      </c>
      <c r="CS46" s="622"/>
      <c r="CT46" s="622"/>
      <c r="CU46" s="622"/>
      <c r="CV46" s="622"/>
      <c r="CW46" s="622"/>
      <c r="CX46" s="622"/>
      <c r="CY46" s="623"/>
      <c r="CZ46" s="624">
        <v>5.4</v>
      </c>
      <c r="DA46" s="625"/>
      <c r="DB46" s="625"/>
      <c r="DC46" s="626"/>
      <c r="DD46" s="627">
        <v>2541821</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2">
      <c r="B47" s="225"/>
      <c r="CD47" s="642"/>
      <c r="CE47" s="643"/>
      <c r="CF47" s="618" t="s">
        <v>349</v>
      </c>
      <c r="CG47" s="619"/>
      <c r="CH47" s="619"/>
      <c r="CI47" s="619"/>
      <c r="CJ47" s="619"/>
      <c r="CK47" s="619"/>
      <c r="CL47" s="619"/>
      <c r="CM47" s="619"/>
      <c r="CN47" s="619"/>
      <c r="CO47" s="619"/>
      <c r="CP47" s="619"/>
      <c r="CQ47" s="620"/>
      <c r="CR47" s="621">
        <v>262877</v>
      </c>
      <c r="CS47" s="634"/>
      <c r="CT47" s="634"/>
      <c r="CU47" s="634"/>
      <c r="CV47" s="634"/>
      <c r="CW47" s="634"/>
      <c r="CX47" s="634"/>
      <c r="CY47" s="635"/>
      <c r="CZ47" s="624">
        <v>0.1</v>
      </c>
      <c r="DA47" s="636"/>
      <c r="DB47" s="636"/>
      <c r="DC47" s="637"/>
      <c r="DD47" s="627">
        <v>8658</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ht="10.8" x14ac:dyDescent="0.2">
      <c r="B48" s="225"/>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2">
      <c r="B49" s="225"/>
      <c r="CD49" s="602" t="s">
        <v>351</v>
      </c>
      <c r="CE49" s="603"/>
      <c r="CF49" s="603"/>
      <c r="CG49" s="603"/>
      <c r="CH49" s="603"/>
      <c r="CI49" s="603"/>
      <c r="CJ49" s="603"/>
      <c r="CK49" s="603"/>
      <c r="CL49" s="603"/>
      <c r="CM49" s="603"/>
      <c r="CN49" s="603"/>
      <c r="CO49" s="603"/>
      <c r="CP49" s="603"/>
      <c r="CQ49" s="604"/>
      <c r="CR49" s="605">
        <v>231021714</v>
      </c>
      <c r="CS49" s="606"/>
      <c r="CT49" s="606"/>
      <c r="CU49" s="606"/>
      <c r="CV49" s="606"/>
      <c r="CW49" s="606"/>
      <c r="CX49" s="606"/>
      <c r="CY49" s="607"/>
      <c r="CZ49" s="608">
        <v>100</v>
      </c>
      <c r="DA49" s="609"/>
      <c r="DB49" s="609"/>
      <c r="DC49" s="610"/>
      <c r="DD49" s="611">
        <v>132372556</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xpwTtd4PIgUtzbpxVtYGR4QFy7ufhMT+HgRYfWVUTfxXm2ysAyqxYtZM8858q7zcpfoGieb2Z9o4of2l5lTrGQ==" saltValue="/1l7etR8hq7mXltiQb5wa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election activeCell="DG47" sqref="DG47:DK47"/>
    </sheetView>
  </sheetViews>
  <sheetFormatPr defaultColWidth="0" defaultRowHeight="13.2" zeroHeight="1" x14ac:dyDescent="0.2"/>
  <cols>
    <col min="1" max="130" width="2.77734375" style="231" customWidth="1"/>
    <col min="131" max="131" width="1.66406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091" t="s">
        <v>353</v>
      </c>
      <c r="DK2" s="1092"/>
      <c r="DL2" s="1092"/>
      <c r="DM2" s="1092"/>
      <c r="DN2" s="1092"/>
      <c r="DO2" s="1093"/>
      <c r="DP2" s="228"/>
      <c r="DQ2" s="1091" t="s">
        <v>354</v>
      </c>
      <c r="DR2" s="1092"/>
      <c r="DS2" s="1092"/>
      <c r="DT2" s="1092"/>
      <c r="DU2" s="1092"/>
      <c r="DV2" s="1092"/>
      <c r="DW2" s="1092"/>
      <c r="DX2" s="1092"/>
      <c r="DY2" s="1092"/>
      <c r="DZ2" s="1093"/>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32"/>
      <c r="BA4" s="232"/>
      <c r="BB4" s="232"/>
      <c r="BC4" s="232"/>
      <c r="BD4" s="232"/>
      <c r="BE4" s="233"/>
      <c r="BF4" s="233"/>
      <c r="BG4" s="233"/>
      <c r="BH4" s="233"/>
      <c r="BI4" s="233"/>
      <c r="BJ4" s="233"/>
      <c r="BK4" s="233"/>
      <c r="BL4" s="233"/>
      <c r="BM4" s="233"/>
      <c r="BN4" s="233"/>
      <c r="BO4" s="233"/>
      <c r="BP4" s="233"/>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x14ac:dyDescent="0.2">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32"/>
      <c r="BA5" s="232"/>
      <c r="BB5" s="232"/>
      <c r="BC5" s="232"/>
      <c r="BD5" s="232"/>
      <c r="BE5" s="233"/>
      <c r="BF5" s="233"/>
      <c r="BG5" s="233"/>
      <c r="BH5" s="233"/>
      <c r="BI5" s="233"/>
      <c r="BJ5" s="233"/>
      <c r="BK5" s="233"/>
      <c r="BL5" s="233"/>
      <c r="BM5" s="233"/>
      <c r="BN5" s="233"/>
      <c r="BO5" s="233"/>
      <c r="BP5" s="233"/>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34"/>
    </row>
    <row r="6" spans="1:131" s="235" customFormat="1" ht="26.25" customHeight="1" thickBot="1" x14ac:dyDescent="0.25">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32"/>
      <c r="BA6" s="232"/>
      <c r="BB6" s="232"/>
      <c r="BC6" s="232"/>
      <c r="BD6" s="232"/>
      <c r="BE6" s="233"/>
      <c r="BF6" s="233"/>
      <c r="BG6" s="233"/>
      <c r="BH6" s="233"/>
      <c r="BI6" s="233"/>
      <c r="BJ6" s="233"/>
      <c r="BK6" s="233"/>
      <c r="BL6" s="233"/>
      <c r="BM6" s="233"/>
      <c r="BN6" s="233"/>
      <c r="BO6" s="233"/>
      <c r="BP6" s="233"/>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34"/>
    </row>
    <row r="7" spans="1:131" s="235" customFormat="1" ht="26.25" customHeight="1" thickTop="1" x14ac:dyDescent="0.2">
      <c r="A7" s="236">
        <v>1</v>
      </c>
      <c r="B7" s="1047" t="s">
        <v>374</v>
      </c>
      <c r="C7" s="1048"/>
      <c r="D7" s="1048"/>
      <c r="E7" s="1048"/>
      <c r="F7" s="1048"/>
      <c r="G7" s="1048"/>
      <c r="H7" s="1048"/>
      <c r="I7" s="1048"/>
      <c r="J7" s="1048"/>
      <c r="K7" s="1048"/>
      <c r="L7" s="1048"/>
      <c r="M7" s="1048"/>
      <c r="N7" s="1048"/>
      <c r="O7" s="1048"/>
      <c r="P7" s="1049"/>
      <c r="Q7" s="1102">
        <v>237066</v>
      </c>
      <c r="R7" s="1103"/>
      <c r="S7" s="1103"/>
      <c r="T7" s="1103"/>
      <c r="U7" s="1103"/>
      <c r="V7" s="1103">
        <v>229469</v>
      </c>
      <c r="W7" s="1103"/>
      <c r="X7" s="1103"/>
      <c r="Y7" s="1103"/>
      <c r="Z7" s="1103"/>
      <c r="AA7" s="1103">
        <v>7597</v>
      </c>
      <c r="AB7" s="1103"/>
      <c r="AC7" s="1103"/>
      <c r="AD7" s="1103"/>
      <c r="AE7" s="1104"/>
      <c r="AF7" s="1105">
        <v>4998</v>
      </c>
      <c r="AG7" s="1106"/>
      <c r="AH7" s="1106"/>
      <c r="AI7" s="1106"/>
      <c r="AJ7" s="1107"/>
      <c r="AK7" s="1108">
        <v>6701</v>
      </c>
      <c r="AL7" s="1109"/>
      <c r="AM7" s="1109"/>
      <c r="AN7" s="1109"/>
      <c r="AO7" s="1109"/>
      <c r="AP7" s="1109">
        <v>263109</v>
      </c>
      <c r="AQ7" s="1109"/>
      <c r="AR7" s="1109"/>
      <c r="AS7" s="1109"/>
      <c r="AT7" s="1109"/>
      <c r="AU7" s="1110"/>
      <c r="AV7" s="1110"/>
      <c r="AW7" s="1110"/>
      <c r="AX7" s="1110"/>
      <c r="AY7" s="1111"/>
      <c r="AZ7" s="232"/>
      <c r="BA7" s="232"/>
      <c r="BB7" s="232"/>
      <c r="BC7" s="232"/>
      <c r="BD7" s="232"/>
      <c r="BE7" s="233"/>
      <c r="BF7" s="233"/>
      <c r="BG7" s="233"/>
      <c r="BH7" s="233"/>
      <c r="BI7" s="233"/>
      <c r="BJ7" s="233"/>
      <c r="BK7" s="233"/>
      <c r="BL7" s="233"/>
      <c r="BM7" s="233"/>
      <c r="BN7" s="233"/>
      <c r="BO7" s="233"/>
      <c r="BP7" s="233"/>
      <c r="BQ7" s="236">
        <v>1</v>
      </c>
      <c r="BR7" s="237"/>
      <c r="BS7" s="1099" t="s">
        <v>560</v>
      </c>
      <c r="BT7" s="1100"/>
      <c r="BU7" s="1100"/>
      <c r="BV7" s="1100"/>
      <c r="BW7" s="1100"/>
      <c r="BX7" s="1100"/>
      <c r="BY7" s="1100"/>
      <c r="BZ7" s="1100"/>
      <c r="CA7" s="1100"/>
      <c r="CB7" s="1100"/>
      <c r="CC7" s="1100"/>
      <c r="CD7" s="1100"/>
      <c r="CE7" s="1100"/>
      <c r="CF7" s="1100"/>
      <c r="CG7" s="1112"/>
      <c r="CH7" s="1096">
        <v>45</v>
      </c>
      <c r="CI7" s="1097"/>
      <c r="CJ7" s="1097"/>
      <c r="CK7" s="1097"/>
      <c r="CL7" s="1098"/>
      <c r="CM7" s="1096">
        <v>474</v>
      </c>
      <c r="CN7" s="1097"/>
      <c r="CO7" s="1097"/>
      <c r="CP7" s="1097"/>
      <c r="CQ7" s="1098"/>
      <c r="CR7" s="1096">
        <v>3</v>
      </c>
      <c r="CS7" s="1097"/>
      <c r="CT7" s="1097"/>
      <c r="CU7" s="1097"/>
      <c r="CV7" s="1098"/>
      <c r="CW7" s="1096" t="s">
        <v>495</v>
      </c>
      <c r="CX7" s="1097"/>
      <c r="CY7" s="1097"/>
      <c r="CZ7" s="1097"/>
      <c r="DA7" s="1098"/>
      <c r="DB7" s="1096" t="s">
        <v>495</v>
      </c>
      <c r="DC7" s="1097"/>
      <c r="DD7" s="1097"/>
      <c r="DE7" s="1097"/>
      <c r="DF7" s="1098"/>
      <c r="DG7" s="1096" t="s">
        <v>495</v>
      </c>
      <c r="DH7" s="1097"/>
      <c r="DI7" s="1097"/>
      <c r="DJ7" s="1097"/>
      <c r="DK7" s="1098"/>
      <c r="DL7" s="1096" t="s">
        <v>495</v>
      </c>
      <c r="DM7" s="1097"/>
      <c r="DN7" s="1097"/>
      <c r="DO7" s="1097"/>
      <c r="DP7" s="1098"/>
      <c r="DQ7" s="1096" t="s">
        <v>495</v>
      </c>
      <c r="DR7" s="1097"/>
      <c r="DS7" s="1097"/>
      <c r="DT7" s="1097"/>
      <c r="DU7" s="1098"/>
      <c r="DV7" s="1099"/>
      <c r="DW7" s="1100"/>
      <c r="DX7" s="1100"/>
      <c r="DY7" s="1100"/>
      <c r="DZ7" s="1101"/>
      <c r="EA7" s="234"/>
    </row>
    <row r="8" spans="1:131" s="235" customFormat="1" ht="26.25" customHeight="1" x14ac:dyDescent="0.2">
      <c r="A8" s="238">
        <v>2</v>
      </c>
      <c r="B8" s="1030" t="s">
        <v>375</v>
      </c>
      <c r="C8" s="1031"/>
      <c r="D8" s="1031"/>
      <c r="E8" s="1031"/>
      <c r="F8" s="1031"/>
      <c r="G8" s="1031"/>
      <c r="H8" s="1031"/>
      <c r="I8" s="1031"/>
      <c r="J8" s="1031"/>
      <c r="K8" s="1031"/>
      <c r="L8" s="1031"/>
      <c r="M8" s="1031"/>
      <c r="N8" s="1031"/>
      <c r="O8" s="1031"/>
      <c r="P8" s="1032"/>
      <c r="Q8" s="1038">
        <v>2845</v>
      </c>
      <c r="R8" s="1039"/>
      <c r="S8" s="1039"/>
      <c r="T8" s="1039"/>
      <c r="U8" s="1039"/>
      <c r="V8" s="1039">
        <v>2259</v>
      </c>
      <c r="W8" s="1039"/>
      <c r="X8" s="1039"/>
      <c r="Y8" s="1039"/>
      <c r="Z8" s="1039"/>
      <c r="AA8" s="1039">
        <v>586</v>
      </c>
      <c r="AB8" s="1039"/>
      <c r="AC8" s="1039"/>
      <c r="AD8" s="1039"/>
      <c r="AE8" s="1040"/>
      <c r="AF8" s="1035" t="s">
        <v>122</v>
      </c>
      <c r="AG8" s="1036"/>
      <c r="AH8" s="1036"/>
      <c r="AI8" s="1036"/>
      <c r="AJ8" s="1037"/>
      <c r="AK8" s="1080">
        <v>36</v>
      </c>
      <c r="AL8" s="1081"/>
      <c r="AM8" s="1081"/>
      <c r="AN8" s="1081"/>
      <c r="AO8" s="1081"/>
      <c r="AP8" s="1081" t="s">
        <v>577</v>
      </c>
      <c r="AQ8" s="1081"/>
      <c r="AR8" s="1081"/>
      <c r="AS8" s="1081"/>
      <c r="AT8" s="1081"/>
      <c r="AU8" s="1082"/>
      <c r="AV8" s="1082"/>
      <c r="AW8" s="1082"/>
      <c r="AX8" s="1082"/>
      <c r="AY8" s="1083"/>
      <c r="AZ8" s="232"/>
      <c r="BA8" s="232"/>
      <c r="BB8" s="232"/>
      <c r="BC8" s="232"/>
      <c r="BD8" s="232"/>
      <c r="BE8" s="233"/>
      <c r="BF8" s="233"/>
      <c r="BG8" s="233"/>
      <c r="BH8" s="233"/>
      <c r="BI8" s="233"/>
      <c r="BJ8" s="233"/>
      <c r="BK8" s="233"/>
      <c r="BL8" s="233"/>
      <c r="BM8" s="233"/>
      <c r="BN8" s="233"/>
      <c r="BO8" s="233"/>
      <c r="BP8" s="233"/>
      <c r="BQ8" s="238">
        <v>2</v>
      </c>
      <c r="BR8" s="239"/>
      <c r="BS8" s="992" t="s">
        <v>561</v>
      </c>
      <c r="BT8" s="993"/>
      <c r="BU8" s="993"/>
      <c r="BV8" s="993"/>
      <c r="BW8" s="993"/>
      <c r="BX8" s="993"/>
      <c r="BY8" s="993"/>
      <c r="BZ8" s="993"/>
      <c r="CA8" s="993"/>
      <c r="CB8" s="993"/>
      <c r="CC8" s="993"/>
      <c r="CD8" s="993"/>
      <c r="CE8" s="993"/>
      <c r="CF8" s="993"/>
      <c r="CG8" s="1014"/>
      <c r="CH8" s="989">
        <v>120</v>
      </c>
      <c r="CI8" s="990"/>
      <c r="CJ8" s="990"/>
      <c r="CK8" s="990"/>
      <c r="CL8" s="991"/>
      <c r="CM8" s="989">
        <v>334</v>
      </c>
      <c r="CN8" s="990"/>
      <c r="CO8" s="990"/>
      <c r="CP8" s="990"/>
      <c r="CQ8" s="991"/>
      <c r="CR8" s="989">
        <v>17.5</v>
      </c>
      <c r="CS8" s="990"/>
      <c r="CT8" s="990"/>
      <c r="CU8" s="990"/>
      <c r="CV8" s="991"/>
      <c r="CW8" s="989" t="s">
        <v>495</v>
      </c>
      <c r="CX8" s="990"/>
      <c r="CY8" s="990"/>
      <c r="CZ8" s="990"/>
      <c r="DA8" s="991"/>
      <c r="DB8" s="989" t="s">
        <v>495</v>
      </c>
      <c r="DC8" s="990"/>
      <c r="DD8" s="990"/>
      <c r="DE8" s="990"/>
      <c r="DF8" s="991"/>
      <c r="DG8" s="989" t="s">
        <v>495</v>
      </c>
      <c r="DH8" s="990"/>
      <c r="DI8" s="990"/>
      <c r="DJ8" s="990"/>
      <c r="DK8" s="991"/>
      <c r="DL8" s="989" t="s">
        <v>495</v>
      </c>
      <c r="DM8" s="990"/>
      <c r="DN8" s="990"/>
      <c r="DO8" s="990"/>
      <c r="DP8" s="991"/>
      <c r="DQ8" s="989" t="s">
        <v>495</v>
      </c>
      <c r="DR8" s="990"/>
      <c r="DS8" s="990"/>
      <c r="DT8" s="990"/>
      <c r="DU8" s="991"/>
      <c r="DV8" s="992"/>
      <c r="DW8" s="993"/>
      <c r="DX8" s="993"/>
      <c r="DY8" s="993"/>
      <c r="DZ8" s="994"/>
      <c r="EA8" s="234"/>
    </row>
    <row r="9" spans="1:131" s="235" customFormat="1" ht="26.25" customHeight="1" x14ac:dyDescent="0.2">
      <c r="A9" s="238">
        <v>3</v>
      </c>
      <c r="B9" s="1030" t="s">
        <v>376</v>
      </c>
      <c r="C9" s="1031"/>
      <c r="D9" s="1031"/>
      <c r="E9" s="1031"/>
      <c r="F9" s="1031"/>
      <c r="G9" s="1031"/>
      <c r="H9" s="1031"/>
      <c r="I9" s="1031"/>
      <c r="J9" s="1031"/>
      <c r="K9" s="1031"/>
      <c r="L9" s="1031"/>
      <c r="M9" s="1031"/>
      <c r="N9" s="1031"/>
      <c r="O9" s="1031"/>
      <c r="P9" s="1032"/>
      <c r="Q9" s="1038">
        <v>130</v>
      </c>
      <c r="R9" s="1039"/>
      <c r="S9" s="1039"/>
      <c r="T9" s="1039"/>
      <c r="U9" s="1039"/>
      <c r="V9" s="1039">
        <v>88</v>
      </c>
      <c r="W9" s="1039"/>
      <c r="X9" s="1039"/>
      <c r="Y9" s="1039"/>
      <c r="Z9" s="1039"/>
      <c r="AA9" s="1039">
        <v>41</v>
      </c>
      <c r="AB9" s="1039"/>
      <c r="AC9" s="1039"/>
      <c r="AD9" s="1039"/>
      <c r="AE9" s="1040"/>
      <c r="AF9" s="1035">
        <v>41</v>
      </c>
      <c r="AG9" s="1036"/>
      <c r="AH9" s="1036"/>
      <c r="AI9" s="1036"/>
      <c r="AJ9" s="1037"/>
      <c r="AK9" s="1080">
        <v>11</v>
      </c>
      <c r="AL9" s="1081"/>
      <c r="AM9" s="1081"/>
      <c r="AN9" s="1081"/>
      <c r="AO9" s="1081"/>
      <c r="AP9" s="1081">
        <v>156</v>
      </c>
      <c r="AQ9" s="1081"/>
      <c r="AR9" s="1081"/>
      <c r="AS9" s="1081"/>
      <c r="AT9" s="1081"/>
      <c r="AU9" s="1082"/>
      <c r="AV9" s="1082"/>
      <c r="AW9" s="1082"/>
      <c r="AX9" s="1082"/>
      <c r="AY9" s="1083"/>
      <c r="AZ9" s="232"/>
      <c r="BA9" s="232"/>
      <c r="BB9" s="232"/>
      <c r="BC9" s="232"/>
      <c r="BD9" s="232"/>
      <c r="BE9" s="233"/>
      <c r="BF9" s="233"/>
      <c r="BG9" s="233"/>
      <c r="BH9" s="233"/>
      <c r="BI9" s="233"/>
      <c r="BJ9" s="233"/>
      <c r="BK9" s="233"/>
      <c r="BL9" s="233"/>
      <c r="BM9" s="233"/>
      <c r="BN9" s="233"/>
      <c r="BO9" s="233"/>
      <c r="BP9" s="233"/>
      <c r="BQ9" s="238">
        <v>3</v>
      </c>
      <c r="BR9" s="239"/>
      <c r="BS9" s="992" t="s">
        <v>562</v>
      </c>
      <c r="BT9" s="993"/>
      <c r="BU9" s="993"/>
      <c r="BV9" s="993"/>
      <c r="BW9" s="993"/>
      <c r="BX9" s="993"/>
      <c r="BY9" s="993"/>
      <c r="BZ9" s="993"/>
      <c r="CA9" s="993"/>
      <c r="CB9" s="993"/>
      <c r="CC9" s="993"/>
      <c r="CD9" s="993"/>
      <c r="CE9" s="993"/>
      <c r="CF9" s="993"/>
      <c r="CG9" s="1014"/>
      <c r="CH9" s="989">
        <v>3</v>
      </c>
      <c r="CI9" s="990"/>
      <c r="CJ9" s="990"/>
      <c r="CK9" s="990"/>
      <c r="CL9" s="991"/>
      <c r="CM9" s="989">
        <v>15</v>
      </c>
      <c r="CN9" s="990"/>
      <c r="CO9" s="990"/>
      <c r="CP9" s="990"/>
      <c r="CQ9" s="991"/>
      <c r="CR9" s="989">
        <v>6</v>
      </c>
      <c r="CS9" s="990"/>
      <c r="CT9" s="990"/>
      <c r="CU9" s="990"/>
      <c r="CV9" s="991"/>
      <c r="CW9" s="989" t="s">
        <v>495</v>
      </c>
      <c r="CX9" s="990"/>
      <c r="CY9" s="990"/>
      <c r="CZ9" s="990"/>
      <c r="DA9" s="991"/>
      <c r="DB9" s="989" t="s">
        <v>495</v>
      </c>
      <c r="DC9" s="990"/>
      <c r="DD9" s="990"/>
      <c r="DE9" s="990"/>
      <c r="DF9" s="991"/>
      <c r="DG9" s="989" t="s">
        <v>495</v>
      </c>
      <c r="DH9" s="990"/>
      <c r="DI9" s="990"/>
      <c r="DJ9" s="990"/>
      <c r="DK9" s="991"/>
      <c r="DL9" s="989" t="s">
        <v>495</v>
      </c>
      <c r="DM9" s="990"/>
      <c r="DN9" s="990"/>
      <c r="DO9" s="990"/>
      <c r="DP9" s="991"/>
      <c r="DQ9" s="989" t="s">
        <v>495</v>
      </c>
      <c r="DR9" s="990"/>
      <c r="DS9" s="990"/>
      <c r="DT9" s="990"/>
      <c r="DU9" s="991"/>
      <c r="DV9" s="992"/>
      <c r="DW9" s="993"/>
      <c r="DX9" s="993"/>
      <c r="DY9" s="993"/>
      <c r="DZ9" s="994"/>
      <c r="EA9" s="234"/>
    </row>
    <row r="10" spans="1:131" s="235" customFormat="1" ht="26.25" customHeight="1" x14ac:dyDescent="0.2">
      <c r="A10" s="238">
        <v>4</v>
      </c>
      <c r="B10" s="1030" t="s">
        <v>377</v>
      </c>
      <c r="C10" s="1031"/>
      <c r="D10" s="1031"/>
      <c r="E10" s="1031"/>
      <c r="F10" s="1031"/>
      <c r="G10" s="1031"/>
      <c r="H10" s="1031"/>
      <c r="I10" s="1031"/>
      <c r="J10" s="1031"/>
      <c r="K10" s="1031"/>
      <c r="L10" s="1031"/>
      <c r="M10" s="1031"/>
      <c r="N10" s="1031"/>
      <c r="O10" s="1031"/>
      <c r="P10" s="1032"/>
      <c r="Q10" s="1038">
        <v>363</v>
      </c>
      <c r="R10" s="1039"/>
      <c r="S10" s="1039"/>
      <c r="T10" s="1039"/>
      <c r="U10" s="1039"/>
      <c r="V10" s="1039">
        <v>363</v>
      </c>
      <c r="W10" s="1039"/>
      <c r="X10" s="1039"/>
      <c r="Y10" s="1039"/>
      <c r="Z10" s="1039"/>
      <c r="AA10" s="1039" t="s">
        <v>495</v>
      </c>
      <c r="AB10" s="1039"/>
      <c r="AC10" s="1039"/>
      <c r="AD10" s="1039"/>
      <c r="AE10" s="1040"/>
      <c r="AF10" s="1035" t="s">
        <v>122</v>
      </c>
      <c r="AG10" s="1036"/>
      <c r="AH10" s="1036"/>
      <c r="AI10" s="1036"/>
      <c r="AJ10" s="1037"/>
      <c r="AK10" s="1080">
        <v>218</v>
      </c>
      <c r="AL10" s="1081"/>
      <c r="AM10" s="1081"/>
      <c r="AN10" s="1081"/>
      <c r="AO10" s="1081"/>
      <c r="AP10" s="1081">
        <v>641</v>
      </c>
      <c r="AQ10" s="1081"/>
      <c r="AR10" s="1081"/>
      <c r="AS10" s="1081"/>
      <c r="AT10" s="1081"/>
      <c r="AU10" s="1082"/>
      <c r="AV10" s="1082"/>
      <c r="AW10" s="1082"/>
      <c r="AX10" s="1082"/>
      <c r="AY10" s="1083"/>
      <c r="AZ10" s="232"/>
      <c r="BA10" s="232"/>
      <c r="BB10" s="232"/>
      <c r="BC10" s="232"/>
      <c r="BD10" s="232"/>
      <c r="BE10" s="233"/>
      <c r="BF10" s="233"/>
      <c r="BG10" s="233"/>
      <c r="BH10" s="233"/>
      <c r="BI10" s="233"/>
      <c r="BJ10" s="233"/>
      <c r="BK10" s="233"/>
      <c r="BL10" s="233"/>
      <c r="BM10" s="233"/>
      <c r="BN10" s="233"/>
      <c r="BO10" s="233"/>
      <c r="BP10" s="233"/>
      <c r="BQ10" s="238">
        <v>4</v>
      </c>
      <c r="BR10" s="239"/>
      <c r="BS10" s="992" t="s">
        <v>563</v>
      </c>
      <c r="BT10" s="993"/>
      <c r="BU10" s="993"/>
      <c r="BV10" s="993"/>
      <c r="BW10" s="993"/>
      <c r="BX10" s="993"/>
      <c r="BY10" s="993"/>
      <c r="BZ10" s="993"/>
      <c r="CA10" s="993"/>
      <c r="CB10" s="993"/>
      <c r="CC10" s="993"/>
      <c r="CD10" s="993"/>
      <c r="CE10" s="993"/>
      <c r="CF10" s="993"/>
      <c r="CG10" s="1014"/>
      <c r="CH10" s="989">
        <v>4</v>
      </c>
      <c r="CI10" s="990"/>
      <c r="CJ10" s="990"/>
      <c r="CK10" s="990"/>
      <c r="CL10" s="991"/>
      <c r="CM10" s="989">
        <v>235</v>
      </c>
      <c r="CN10" s="990"/>
      <c r="CO10" s="990"/>
      <c r="CP10" s="990"/>
      <c r="CQ10" s="991"/>
      <c r="CR10" s="989">
        <v>100</v>
      </c>
      <c r="CS10" s="990"/>
      <c r="CT10" s="990"/>
      <c r="CU10" s="990"/>
      <c r="CV10" s="991"/>
      <c r="CW10" s="989" t="s">
        <v>495</v>
      </c>
      <c r="CX10" s="990"/>
      <c r="CY10" s="990"/>
      <c r="CZ10" s="990"/>
      <c r="DA10" s="991"/>
      <c r="DB10" s="989" t="s">
        <v>495</v>
      </c>
      <c r="DC10" s="990"/>
      <c r="DD10" s="990"/>
      <c r="DE10" s="990"/>
      <c r="DF10" s="991"/>
      <c r="DG10" s="989" t="s">
        <v>495</v>
      </c>
      <c r="DH10" s="990"/>
      <c r="DI10" s="990"/>
      <c r="DJ10" s="990"/>
      <c r="DK10" s="991"/>
      <c r="DL10" s="989" t="s">
        <v>495</v>
      </c>
      <c r="DM10" s="990"/>
      <c r="DN10" s="990"/>
      <c r="DO10" s="990"/>
      <c r="DP10" s="991"/>
      <c r="DQ10" s="989" t="s">
        <v>495</v>
      </c>
      <c r="DR10" s="990"/>
      <c r="DS10" s="990"/>
      <c r="DT10" s="990"/>
      <c r="DU10" s="991"/>
      <c r="DV10" s="992"/>
      <c r="DW10" s="993"/>
      <c r="DX10" s="993"/>
      <c r="DY10" s="993"/>
      <c r="DZ10" s="994"/>
      <c r="EA10" s="234"/>
    </row>
    <row r="11" spans="1:131" s="235" customFormat="1" ht="26.25" customHeight="1" x14ac:dyDescent="0.2">
      <c r="A11" s="238">
        <v>5</v>
      </c>
      <c r="B11" s="1030" t="s">
        <v>378</v>
      </c>
      <c r="C11" s="1031"/>
      <c r="D11" s="1031"/>
      <c r="E11" s="1031"/>
      <c r="F11" s="1031"/>
      <c r="G11" s="1031"/>
      <c r="H11" s="1031"/>
      <c r="I11" s="1031"/>
      <c r="J11" s="1031"/>
      <c r="K11" s="1031"/>
      <c r="L11" s="1031"/>
      <c r="M11" s="1031"/>
      <c r="N11" s="1031"/>
      <c r="O11" s="1031"/>
      <c r="P11" s="1032"/>
      <c r="Q11" s="1038">
        <v>1196</v>
      </c>
      <c r="R11" s="1039"/>
      <c r="S11" s="1039"/>
      <c r="T11" s="1039"/>
      <c r="U11" s="1039"/>
      <c r="V11" s="1039">
        <v>1196</v>
      </c>
      <c r="W11" s="1039"/>
      <c r="X11" s="1039"/>
      <c r="Y11" s="1039"/>
      <c r="Z11" s="1039"/>
      <c r="AA11" s="1039" t="s">
        <v>495</v>
      </c>
      <c r="AB11" s="1039"/>
      <c r="AC11" s="1039"/>
      <c r="AD11" s="1039"/>
      <c r="AE11" s="1040"/>
      <c r="AF11" s="1035" t="s">
        <v>122</v>
      </c>
      <c r="AG11" s="1036"/>
      <c r="AH11" s="1036"/>
      <c r="AI11" s="1036"/>
      <c r="AJ11" s="1037"/>
      <c r="AK11" s="1080" t="s">
        <v>577</v>
      </c>
      <c r="AL11" s="1081"/>
      <c r="AM11" s="1081"/>
      <c r="AN11" s="1081"/>
      <c r="AO11" s="1081"/>
      <c r="AP11" s="1081">
        <v>9413</v>
      </c>
      <c r="AQ11" s="1081"/>
      <c r="AR11" s="1081"/>
      <c r="AS11" s="1081"/>
      <c r="AT11" s="1081"/>
      <c r="AU11" s="1082"/>
      <c r="AV11" s="1082"/>
      <c r="AW11" s="1082"/>
      <c r="AX11" s="1082"/>
      <c r="AY11" s="1083"/>
      <c r="AZ11" s="232"/>
      <c r="BA11" s="232"/>
      <c r="BB11" s="232"/>
      <c r="BC11" s="232"/>
      <c r="BD11" s="232"/>
      <c r="BE11" s="233"/>
      <c r="BF11" s="233"/>
      <c r="BG11" s="233"/>
      <c r="BH11" s="233"/>
      <c r="BI11" s="233"/>
      <c r="BJ11" s="233"/>
      <c r="BK11" s="233"/>
      <c r="BL11" s="233"/>
      <c r="BM11" s="233"/>
      <c r="BN11" s="233"/>
      <c r="BO11" s="233"/>
      <c r="BP11" s="233"/>
      <c r="BQ11" s="238">
        <v>5</v>
      </c>
      <c r="BR11" s="239"/>
      <c r="BS11" s="992" t="s">
        <v>564</v>
      </c>
      <c r="BT11" s="993"/>
      <c r="BU11" s="993"/>
      <c r="BV11" s="993"/>
      <c r="BW11" s="993"/>
      <c r="BX11" s="993"/>
      <c r="BY11" s="993"/>
      <c r="BZ11" s="993"/>
      <c r="CA11" s="993"/>
      <c r="CB11" s="993"/>
      <c r="CC11" s="993"/>
      <c r="CD11" s="993"/>
      <c r="CE11" s="993"/>
      <c r="CF11" s="993"/>
      <c r="CG11" s="1014"/>
      <c r="CH11" s="989">
        <v>5</v>
      </c>
      <c r="CI11" s="990"/>
      <c r="CJ11" s="990"/>
      <c r="CK11" s="990"/>
      <c r="CL11" s="991"/>
      <c r="CM11" s="989">
        <v>422</v>
      </c>
      <c r="CN11" s="990"/>
      <c r="CO11" s="990"/>
      <c r="CP11" s="990"/>
      <c r="CQ11" s="991"/>
      <c r="CR11" s="989">
        <v>200</v>
      </c>
      <c r="CS11" s="990"/>
      <c r="CT11" s="990"/>
      <c r="CU11" s="990"/>
      <c r="CV11" s="991"/>
      <c r="CW11" s="989" t="s">
        <v>495</v>
      </c>
      <c r="CX11" s="990"/>
      <c r="CY11" s="990"/>
      <c r="CZ11" s="990"/>
      <c r="DA11" s="991"/>
      <c r="DB11" s="989" t="s">
        <v>495</v>
      </c>
      <c r="DC11" s="990"/>
      <c r="DD11" s="990"/>
      <c r="DE11" s="990"/>
      <c r="DF11" s="991"/>
      <c r="DG11" s="989" t="s">
        <v>495</v>
      </c>
      <c r="DH11" s="990"/>
      <c r="DI11" s="990"/>
      <c r="DJ11" s="990"/>
      <c r="DK11" s="991"/>
      <c r="DL11" s="989" t="s">
        <v>495</v>
      </c>
      <c r="DM11" s="990"/>
      <c r="DN11" s="990"/>
      <c r="DO11" s="990"/>
      <c r="DP11" s="991"/>
      <c r="DQ11" s="989" t="s">
        <v>495</v>
      </c>
      <c r="DR11" s="990"/>
      <c r="DS11" s="990"/>
      <c r="DT11" s="990"/>
      <c r="DU11" s="991"/>
      <c r="DV11" s="992"/>
      <c r="DW11" s="993"/>
      <c r="DX11" s="993"/>
      <c r="DY11" s="993"/>
      <c r="DZ11" s="994"/>
      <c r="EA11" s="234"/>
    </row>
    <row r="12" spans="1:131" s="235" customFormat="1" ht="26.25" customHeight="1" x14ac:dyDescent="0.2">
      <c r="A12" s="238">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32"/>
      <c r="BA12" s="232"/>
      <c r="BB12" s="232"/>
      <c r="BC12" s="232"/>
      <c r="BD12" s="232"/>
      <c r="BE12" s="233"/>
      <c r="BF12" s="233"/>
      <c r="BG12" s="233"/>
      <c r="BH12" s="233"/>
      <c r="BI12" s="233"/>
      <c r="BJ12" s="233"/>
      <c r="BK12" s="233"/>
      <c r="BL12" s="233"/>
      <c r="BM12" s="233"/>
      <c r="BN12" s="233"/>
      <c r="BO12" s="233"/>
      <c r="BP12" s="233"/>
      <c r="BQ12" s="238">
        <v>6</v>
      </c>
      <c r="BR12" s="239"/>
      <c r="BS12" s="992" t="s">
        <v>565</v>
      </c>
      <c r="BT12" s="993"/>
      <c r="BU12" s="993"/>
      <c r="BV12" s="993"/>
      <c r="BW12" s="993"/>
      <c r="BX12" s="993"/>
      <c r="BY12" s="993"/>
      <c r="BZ12" s="993"/>
      <c r="CA12" s="993"/>
      <c r="CB12" s="993"/>
      <c r="CC12" s="993"/>
      <c r="CD12" s="993"/>
      <c r="CE12" s="993"/>
      <c r="CF12" s="993"/>
      <c r="CG12" s="1014"/>
      <c r="CH12" s="989">
        <v>-4</v>
      </c>
      <c r="CI12" s="990"/>
      <c r="CJ12" s="990"/>
      <c r="CK12" s="990"/>
      <c r="CL12" s="991"/>
      <c r="CM12" s="989">
        <v>37</v>
      </c>
      <c r="CN12" s="990"/>
      <c r="CO12" s="990"/>
      <c r="CP12" s="990"/>
      <c r="CQ12" s="991"/>
      <c r="CR12" s="989">
        <v>5</v>
      </c>
      <c r="CS12" s="990"/>
      <c r="CT12" s="990"/>
      <c r="CU12" s="990"/>
      <c r="CV12" s="991"/>
      <c r="CW12" s="989">
        <v>10</v>
      </c>
      <c r="CX12" s="990"/>
      <c r="CY12" s="990"/>
      <c r="CZ12" s="990"/>
      <c r="DA12" s="991"/>
      <c r="DB12" s="989" t="s">
        <v>495</v>
      </c>
      <c r="DC12" s="990"/>
      <c r="DD12" s="990"/>
      <c r="DE12" s="990"/>
      <c r="DF12" s="991"/>
      <c r="DG12" s="989" t="s">
        <v>495</v>
      </c>
      <c r="DH12" s="990"/>
      <c r="DI12" s="990"/>
      <c r="DJ12" s="990"/>
      <c r="DK12" s="991"/>
      <c r="DL12" s="989" t="s">
        <v>495</v>
      </c>
      <c r="DM12" s="990"/>
      <c r="DN12" s="990"/>
      <c r="DO12" s="990"/>
      <c r="DP12" s="991"/>
      <c r="DQ12" s="989" t="s">
        <v>495</v>
      </c>
      <c r="DR12" s="990"/>
      <c r="DS12" s="990"/>
      <c r="DT12" s="990"/>
      <c r="DU12" s="991"/>
      <c r="DV12" s="992"/>
      <c r="DW12" s="993"/>
      <c r="DX12" s="993"/>
      <c r="DY12" s="993"/>
      <c r="DZ12" s="994"/>
      <c r="EA12" s="234"/>
    </row>
    <row r="13" spans="1:131" s="235" customFormat="1" ht="26.25" customHeight="1" x14ac:dyDescent="0.2">
      <c r="A13" s="238">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32"/>
      <c r="BA13" s="232"/>
      <c r="BB13" s="232"/>
      <c r="BC13" s="232"/>
      <c r="BD13" s="232"/>
      <c r="BE13" s="233"/>
      <c r="BF13" s="233"/>
      <c r="BG13" s="233"/>
      <c r="BH13" s="233"/>
      <c r="BI13" s="233"/>
      <c r="BJ13" s="233"/>
      <c r="BK13" s="233"/>
      <c r="BL13" s="233"/>
      <c r="BM13" s="233"/>
      <c r="BN13" s="233"/>
      <c r="BO13" s="233"/>
      <c r="BP13" s="233"/>
      <c r="BQ13" s="238">
        <v>7</v>
      </c>
      <c r="BR13" s="239"/>
      <c r="BS13" s="992" t="s">
        <v>566</v>
      </c>
      <c r="BT13" s="993"/>
      <c r="BU13" s="993"/>
      <c r="BV13" s="993"/>
      <c r="BW13" s="993"/>
      <c r="BX13" s="993"/>
      <c r="BY13" s="993"/>
      <c r="BZ13" s="993"/>
      <c r="CA13" s="993"/>
      <c r="CB13" s="993"/>
      <c r="CC13" s="993"/>
      <c r="CD13" s="993"/>
      <c r="CE13" s="993"/>
      <c r="CF13" s="993"/>
      <c r="CG13" s="1014"/>
      <c r="CH13" s="989">
        <v>-1</v>
      </c>
      <c r="CI13" s="990"/>
      <c r="CJ13" s="990"/>
      <c r="CK13" s="990"/>
      <c r="CL13" s="991"/>
      <c r="CM13" s="989">
        <v>114</v>
      </c>
      <c r="CN13" s="990"/>
      <c r="CO13" s="990"/>
      <c r="CP13" s="990"/>
      <c r="CQ13" s="991"/>
      <c r="CR13" s="989">
        <v>60</v>
      </c>
      <c r="CS13" s="990"/>
      <c r="CT13" s="990"/>
      <c r="CU13" s="990"/>
      <c r="CV13" s="991"/>
      <c r="CW13" s="989">
        <v>9</v>
      </c>
      <c r="CX13" s="990"/>
      <c r="CY13" s="990"/>
      <c r="CZ13" s="990"/>
      <c r="DA13" s="991"/>
      <c r="DB13" s="989" t="s">
        <v>495</v>
      </c>
      <c r="DC13" s="990"/>
      <c r="DD13" s="990"/>
      <c r="DE13" s="990"/>
      <c r="DF13" s="991"/>
      <c r="DG13" s="989" t="s">
        <v>495</v>
      </c>
      <c r="DH13" s="990"/>
      <c r="DI13" s="990"/>
      <c r="DJ13" s="990"/>
      <c r="DK13" s="991"/>
      <c r="DL13" s="989" t="s">
        <v>495</v>
      </c>
      <c r="DM13" s="990"/>
      <c r="DN13" s="990"/>
      <c r="DO13" s="990"/>
      <c r="DP13" s="991"/>
      <c r="DQ13" s="989" t="s">
        <v>495</v>
      </c>
      <c r="DR13" s="990"/>
      <c r="DS13" s="990"/>
      <c r="DT13" s="990"/>
      <c r="DU13" s="991"/>
      <c r="DV13" s="992"/>
      <c r="DW13" s="993"/>
      <c r="DX13" s="993"/>
      <c r="DY13" s="993"/>
      <c r="DZ13" s="994"/>
      <c r="EA13" s="234"/>
    </row>
    <row r="14" spans="1:131" s="235" customFormat="1" ht="26.25" customHeight="1" x14ac:dyDescent="0.2">
      <c r="A14" s="238">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32"/>
      <c r="BA14" s="232"/>
      <c r="BB14" s="232"/>
      <c r="BC14" s="232"/>
      <c r="BD14" s="232"/>
      <c r="BE14" s="233"/>
      <c r="BF14" s="233"/>
      <c r="BG14" s="233"/>
      <c r="BH14" s="233"/>
      <c r="BI14" s="233"/>
      <c r="BJ14" s="233"/>
      <c r="BK14" s="233"/>
      <c r="BL14" s="233"/>
      <c r="BM14" s="233"/>
      <c r="BN14" s="233"/>
      <c r="BO14" s="233"/>
      <c r="BP14" s="233"/>
      <c r="BQ14" s="238">
        <v>8</v>
      </c>
      <c r="BR14" s="239"/>
      <c r="BS14" s="992" t="s">
        <v>567</v>
      </c>
      <c r="BT14" s="993"/>
      <c r="BU14" s="993"/>
      <c r="BV14" s="993"/>
      <c r="BW14" s="993"/>
      <c r="BX14" s="993"/>
      <c r="BY14" s="993"/>
      <c r="BZ14" s="993"/>
      <c r="CA14" s="993"/>
      <c r="CB14" s="993"/>
      <c r="CC14" s="993"/>
      <c r="CD14" s="993"/>
      <c r="CE14" s="993"/>
      <c r="CF14" s="993"/>
      <c r="CG14" s="1014"/>
      <c r="CH14" s="989">
        <v>19</v>
      </c>
      <c r="CI14" s="990"/>
      <c r="CJ14" s="990"/>
      <c r="CK14" s="990"/>
      <c r="CL14" s="991"/>
      <c r="CM14" s="989">
        <v>129</v>
      </c>
      <c r="CN14" s="990"/>
      <c r="CO14" s="990"/>
      <c r="CP14" s="990"/>
      <c r="CQ14" s="991"/>
      <c r="CR14" s="989">
        <v>10</v>
      </c>
      <c r="CS14" s="990"/>
      <c r="CT14" s="990"/>
      <c r="CU14" s="990"/>
      <c r="CV14" s="991"/>
      <c r="CW14" s="989" t="s">
        <v>495</v>
      </c>
      <c r="CX14" s="990"/>
      <c r="CY14" s="990"/>
      <c r="CZ14" s="990"/>
      <c r="DA14" s="991"/>
      <c r="DB14" s="989" t="s">
        <v>495</v>
      </c>
      <c r="DC14" s="990"/>
      <c r="DD14" s="990"/>
      <c r="DE14" s="990"/>
      <c r="DF14" s="991"/>
      <c r="DG14" s="989" t="s">
        <v>495</v>
      </c>
      <c r="DH14" s="990"/>
      <c r="DI14" s="990"/>
      <c r="DJ14" s="990"/>
      <c r="DK14" s="991"/>
      <c r="DL14" s="989" t="s">
        <v>495</v>
      </c>
      <c r="DM14" s="990"/>
      <c r="DN14" s="990"/>
      <c r="DO14" s="990"/>
      <c r="DP14" s="991"/>
      <c r="DQ14" s="989" t="s">
        <v>495</v>
      </c>
      <c r="DR14" s="990"/>
      <c r="DS14" s="990"/>
      <c r="DT14" s="990"/>
      <c r="DU14" s="991"/>
      <c r="DV14" s="992"/>
      <c r="DW14" s="993"/>
      <c r="DX14" s="993"/>
      <c r="DY14" s="993"/>
      <c r="DZ14" s="994"/>
      <c r="EA14" s="234"/>
    </row>
    <row r="15" spans="1:131" s="235" customFormat="1" ht="26.25" customHeight="1" x14ac:dyDescent="0.2">
      <c r="A15" s="238">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32"/>
      <c r="BA15" s="232"/>
      <c r="BB15" s="232"/>
      <c r="BC15" s="232"/>
      <c r="BD15" s="232"/>
      <c r="BE15" s="233"/>
      <c r="BF15" s="233"/>
      <c r="BG15" s="233"/>
      <c r="BH15" s="233"/>
      <c r="BI15" s="233"/>
      <c r="BJ15" s="233"/>
      <c r="BK15" s="233"/>
      <c r="BL15" s="233"/>
      <c r="BM15" s="233"/>
      <c r="BN15" s="233"/>
      <c r="BO15" s="233"/>
      <c r="BP15" s="233"/>
      <c r="BQ15" s="238">
        <v>9</v>
      </c>
      <c r="BR15" s="239"/>
      <c r="BS15" s="992" t="s">
        <v>568</v>
      </c>
      <c r="BT15" s="993"/>
      <c r="BU15" s="993"/>
      <c r="BV15" s="993"/>
      <c r="BW15" s="993"/>
      <c r="BX15" s="993"/>
      <c r="BY15" s="993"/>
      <c r="BZ15" s="993"/>
      <c r="CA15" s="993"/>
      <c r="CB15" s="993"/>
      <c r="CC15" s="993"/>
      <c r="CD15" s="993"/>
      <c r="CE15" s="993"/>
      <c r="CF15" s="993"/>
      <c r="CG15" s="1014"/>
      <c r="CH15" s="989">
        <v>-23</v>
      </c>
      <c r="CI15" s="990"/>
      <c r="CJ15" s="990"/>
      <c r="CK15" s="990"/>
      <c r="CL15" s="991"/>
      <c r="CM15" s="989">
        <v>276</v>
      </c>
      <c r="CN15" s="990"/>
      <c r="CO15" s="990"/>
      <c r="CP15" s="990"/>
      <c r="CQ15" s="991"/>
      <c r="CR15" s="989">
        <v>3</v>
      </c>
      <c r="CS15" s="990"/>
      <c r="CT15" s="990"/>
      <c r="CU15" s="990"/>
      <c r="CV15" s="991"/>
      <c r="CW15" s="989" t="s">
        <v>495</v>
      </c>
      <c r="CX15" s="990"/>
      <c r="CY15" s="990"/>
      <c r="CZ15" s="990"/>
      <c r="DA15" s="991"/>
      <c r="DB15" s="989" t="s">
        <v>495</v>
      </c>
      <c r="DC15" s="990"/>
      <c r="DD15" s="990"/>
      <c r="DE15" s="990"/>
      <c r="DF15" s="991"/>
      <c r="DG15" s="989" t="s">
        <v>495</v>
      </c>
      <c r="DH15" s="990"/>
      <c r="DI15" s="990"/>
      <c r="DJ15" s="990"/>
      <c r="DK15" s="991"/>
      <c r="DL15" s="989" t="s">
        <v>495</v>
      </c>
      <c r="DM15" s="990"/>
      <c r="DN15" s="990"/>
      <c r="DO15" s="990"/>
      <c r="DP15" s="991"/>
      <c r="DQ15" s="989" t="s">
        <v>495</v>
      </c>
      <c r="DR15" s="990"/>
      <c r="DS15" s="990"/>
      <c r="DT15" s="990"/>
      <c r="DU15" s="991"/>
      <c r="DV15" s="992"/>
      <c r="DW15" s="993"/>
      <c r="DX15" s="993"/>
      <c r="DY15" s="993"/>
      <c r="DZ15" s="994"/>
      <c r="EA15" s="234"/>
    </row>
    <row r="16" spans="1:131" s="235" customFormat="1" ht="26.25" customHeight="1" x14ac:dyDescent="0.2">
      <c r="A16" s="238">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32"/>
      <c r="BA16" s="232"/>
      <c r="BB16" s="232"/>
      <c r="BC16" s="232"/>
      <c r="BD16" s="232"/>
      <c r="BE16" s="233"/>
      <c r="BF16" s="233"/>
      <c r="BG16" s="233"/>
      <c r="BH16" s="233"/>
      <c r="BI16" s="233"/>
      <c r="BJ16" s="233"/>
      <c r="BK16" s="233"/>
      <c r="BL16" s="233"/>
      <c r="BM16" s="233"/>
      <c r="BN16" s="233"/>
      <c r="BO16" s="233"/>
      <c r="BP16" s="233"/>
      <c r="BQ16" s="238">
        <v>10</v>
      </c>
      <c r="BR16" s="239"/>
      <c r="BS16" s="992" t="s">
        <v>569</v>
      </c>
      <c r="BT16" s="993"/>
      <c r="BU16" s="993"/>
      <c r="BV16" s="993"/>
      <c r="BW16" s="993"/>
      <c r="BX16" s="993"/>
      <c r="BY16" s="993"/>
      <c r="BZ16" s="993"/>
      <c r="CA16" s="993"/>
      <c r="CB16" s="993"/>
      <c r="CC16" s="993"/>
      <c r="CD16" s="993"/>
      <c r="CE16" s="993"/>
      <c r="CF16" s="993"/>
      <c r="CG16" s="1014"/>
      <c r="CH16" s="989">
        <v>0</v>
      </c>
      <c r="CI16" s="990"/>
      <c r="CJ16" s="990"/>
      <c r="CK16" s="990"/>
      <c r="CL16" s="991"/>
      <c r="CM16" s="989">
        <v>70</v>
      </c>
      <c r="CN16" s="990"/>
      <c r="CO16" s="990"/>
      <c r="CP16" s="990"/>
      <c r="CQ16" s="991"/>
      <c r="CR16" s="989">
        <v>30</v>
      </c>
      <c r="CS16" s="990"/>
      <c r="CT16" s="990"/>
      <c r="CU16" s="990"/>
      <c r="CV16" s="991"/>
      <c r="CW16" s="989" t="s">
        <v>495</v>
      </c>
      <c r="CX16" s="990"/>
      <c r="CY16" s="990"/>
      <c r="CZ16" s="990"/>
      <c r="DA16" s="991"/>
      <c r="DB16" s="989" t="s">
        <v>495</v>
      </c>
      <c r="DC16" s="990"/>
      <c r="DD16" s="990"/>
      <c r="DE16" s="990"/>
      <c r="DF16" s="991"/>
      <c r="DG16" s="989" t="s">
        <v>495</v>
      </c>
      <c r="DH16" s="990"/>
      <c r="DI16" s="990"/>
      <c r="DJ16" s="990"/>
      <c r="DK16" s="991"/>
      <c r="DL16" s="989" t="s">
        <v>495</v>
      </c>
      <c r="DM16" s="990"/>
      <c r="DN16" s="990"/>
      <c r="DO16" s="990"/>
      <c r="DP16" s="991"/>
      <c r="DQ16" s="989" t="s">
        <v>495</v>
      </c>
      <c r="DR16" s="990"/>
      <c r="DS16" s="990"/>
      <c r="DT16" s="990"/>
      <c r="DU16" s="991"/>
      <c r="DV16" s="992"/>
      <c r="DW16" s="993"/>
      <c r="DX16" s="993"/>
      <c r="DY16" s="993"/>
      <c r="DZ16" s="994"/>
      <c r="EA16" s="234"/>
    </row>
    <row r="17" spans="1:131" s="235" customFormat="1" ht="26.25" customHeight="1" x14ac:dyDescent="0.2">
      <c r="A17" s="238">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32"/>
      <c r="BA17" s="232"/>
      <c r="BB17" s="232"/>
      <c r="BC17" s="232"/>
      <c r="BD17" s="232"/>
      <c r="BE17" s="233"/>
      <c r="BF17" s="233"/>
      <c r="BG17" s="233"/>
      <c r="BH17" s="233"/>
      <c r="BI17" s="233"/>
      <c r="BJ17" s="233"/>
      <c r="BK17" s="233"/>
      <c r="BL17" s="233"/>
      <c r="BM17" s="233"/>
      <c r="BN17" s="233"/>
      <c r="BO17" s="233"/>
      <c r="BP17" s="233"/>
      <c r="BQ17" s="238">
        <v>11</v>
      </c>
      <c r="BR17" s="239"/>
      <c r="BS17" s="992" t="s">
        <v>570</v>
      </c>
      <c r="BT17" s="993"/>
      <c r="BU17" s="993"/>
      <c r="BV17" s="993"/>
      <c r="BW17" s="993"/>
      <c r="BX17" s="993"/>
      <c r="BY17" s="993"/>
      <c r="BZ17" s="993"/>
      <c r="CA17" s="993"/>
      <c r="CB17" s="993"/>
      <c r="CC17" s="993"/>
      <c r="CD17" s="993"/>
      <c r="CE17" s="993"/>
      <c r="CF17" s="993"/>
      <c r="CG17" s="1014"/>
      <c r="CH17" s="989">
        <v>7</v>
      </c>
      <c r="CI17" s="990"/>
      <c r="CJ17" s="990"/>
      <c r="CK17" s="990"/>
      <c r="CL17" s="991"/>
      <c r="CM17" s="989">
        <v>80</v>
      </c>
      <c r="CN17" s="990"/>
      <c r="CO17" s="990"/>
      <c r="CP17" s="990"/>
      <c r="CQ17" s="991"/>
      <c r="CR17" s="989">
        <v>7.5</v>
      </c>
      <c r="CS17" s="990"/>
      <c r="CT17" s="990"/>
      <c r="CU17" s="990"/>
      <c r="CV17" s="991"/>
      <c r="CW17" s="989">
        <v>30</v>
      </c>
      <c r="CX17" s="990"/>
      <c r="CY17" s="990"/>
      <c r="CZ17" s="990"/>
      <c r="DA17" s="991"/>
      <c r="DB17" s="989" t="s">
        <v>495</v>
      </c>
      <c r="DC17" s="990"/>
      <c r="DD17" s="990"/>
      <c r="DE17" s="990"/>
      <c r="DF17" s="991"/>
      <c r="DG17" s="989" t="s">
        <v>495</v>
      </c>
      <c r="DH17" s="990"/>
      <c r="DI17" s="990"/>
      <c r="DJ17" s="990"/>
      <c r="DK17" s="991"/>
      <c r="DL17" s="989" t="s">
        <v>495</v>
      </c>
      <c r="DM17" s="990"/>
      <c r="DN17" s="990"/>
      <c r="DO17" s="990"/>
      <c r="DP17" s="991"/>
      <c r="DQ17" s="989" t="s">
        <v>495</v>
      </c>
      <c r="DR17" s="990"/>
      <c r="DS17" s="990"/>
      <c r="DT17" s="990"/>
      <c r="DU17" s="991"/>
      <c r="DV17" s="992"/>
      <c r="DW17" s="993"/>
      <c r="DX17" s="993"/>
      <c r="DY17" s="993"/>
      <c r="DZ17" s="994"/>
      <c r="EA17" s="234"/>
    </row>
    <row r="18" spans="1:131" s="235" customFormat="1" ht="26.25" customHeight="1" x14ac:dyDescent="0.2">
      <c r="A18" s="238">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32"/>
      <c r="BA18" s="232"/>
      <c r="BB18" s="232"/>
      <c r="BC18" s="232"/>
      <c r="BD18" s="232"/>
      <c r="BE18" s="233"/>
      <c r="BF18" s="233"/>
      <c r="BG18" s="233"/>
      <c r="BH18" s="233"/>
      <c r="BI18" s="233"/>
      <c r="BJ18" s="233"/>
      <c r="BK18" s="233"/>
      <c r="BL18" s="233"/>
      <c r="BM18" s="233"/>
      <c r="BN18" s="233"/>
      <c r="BO18" s="233"/>
      <c r="BP18" s="233"/>
      <c r="BQ18" s="238">
        <v>12</v>
      </c>
      <c r="BR18" s="239"/>
      <c r="BS18" s="992" t="s">
        <v>571</v>
      </c>
      <c r="BT18" s="993"/>
      <c r="BU18" s="993"/>
      <c r="BV18" s="993"/>
      <c r="BW18" s="993"/>
      <c r="BX18" s="993"/>
      <c r="BY18" s="993"/>
      <c r="BZ18" s="993"/>
      <c r="CA18" s="993"/>
      <c r="CB18" s="993"/>
      <c r="CC18" s="993"/>
      <c r="CD18" s="993"/>
      <c r="CE18" s="993"/>
      <c r="CF18" s="993"/>
      <c r="CG18" s="1014"/>
      <c r="CH18" s="989">
        <v>-1813</v>
      </c>
      <c r="CI18" s="990"/>
      <c r="CJ18" s="990"/>
      <c r="CK18" s="990"/>
      <c r="CL18" s="991"/>
      <c r="CM18" s="989">
        <v>1644</v>
      </c>
      <c r="CN18" s="990"/>
      <c r="CO18" s="990"/>
      <c r="CP18" s="990"/>
      <c r="CQ18" s="991"/>
      <c r="CR18" s="989">
        <v>842.11900000000003</v>
      </c>
      <c r="CS18" s="990"/>
      <c r="CT18" s="990"/>
      <c r="CU18" s="990"/>
      <c r="CV18" s="991"/>
      <c r="CW18" s="989">
        <v>37</v>
      </c>
      <c r="CX18" s="990"/>
      <c r="CY18" s="990"/>
      <c r="CZ18" s="990"/>
      <c r="DA18" s="991"/>
      <c r="DB18" s="989" t="s">
        <v>495</v>
      </c>
      <c r="DC18" s="990"/>
      <c r="DD18" s="990"/>
      <c r="DE18" s="990"/>
      <c r="DF18" s="991"/>
      <c r="DG18" s="989" t="s">
        <v>495</v>
      </c>
      <c r="DH18" s="990"/>
      <c r="DI18" s="990"/>
      <c r="DJ18" s="990"/>
      <c r="DK18" s="991"/>
      <c r="DL18" s="989" t="s">
        <v>495</v>
      </c>
      <c r="DM18" s="990"/>
      <c r="DN18" s="990"/>
      <c r="DO18" s="990"/>
      <c r="DP18" s="991"/>
      <c r="DQ18" s="989" t="s">
        <v>495</v>
      </c>
      <c r="DR18" s="990"/>
      <c r="DS18" s="990"/>
      <c r="DT18" s="990"/>
      <c r="DU18" s="991"/>
      <c r="DV18" s="992"/>
      <c r="DW18" s="993"/>
      <c r="DX18" s="993"/>
      <c r="DY18" s="993"/>
      <c r="DZ18" s="994"/>
      <c r="EA18" s="234"/>
    </row>
    <row r="19" spans="1:131" s="235" customFormat="1" ht="26.25" customHeight="1" x14ac:dyDescent="0.2">
      <c r="A19" s="238">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32"/>
      <c r="BA19" s="232"/>
      <c r="BB19" s="232"/>
      <c r="BC19" s="232"/>
      <c r="BD19" s="232"/>
      <c r="BE19" s="233"/>
      <c r="BF19" s="233"/>
      <c r="BG19" s="233"/>
      <c r="BH19" s="233"/>
      <c r="BI19" s="233"/>
      <c r="BJ19" s="233"/>
      <c r="BK19" s="233"/>
      <c r="BL19" s="233"/>
      <c r="BM19" s="233"/>
      <c r="BN19" s="233"/>
      <c r="BO19" s="233"/>
      <c r="BP19" s="233"/>
      <c r="BQ19" s="238">
        <v>13</v>
      </c>
      <c r="BR19" s="239" t="s">
        <v>574</v>
      </c>
      <c r="BS19" s="992" t="s">
        <v>572</v>
      </c>
      <c r="BT19" s="993"/>
      <c r="BU19" s="993"/>
      <c r="BV19" s="993"/>
      <c r="BW19" s="993"/>
      <c r="BX19" s="993"/>
      <c r="BY19" s="993"/>
      <c r="BZ19" s="993"/>
      <c r="CA19" s="993"/>
      <c r="CB19" s="993"/>
      <c r="CC19" s="993"/>
      <c r="CD19" s="993"/>
      <c r="CE19" s="993"/>
      <c r="CF19" s="993"/>
      <c r="CG19" s="1014"/>
      <c r="CH19" s="989">
        <v>231</v>
      </c>
      <c r="CI19" s="990"/>
      <c r="CJ19" s="990"/>
      <c r="CK19" s="990"/>
      <c r="CL19" s="991"/>
      <c r="CM19" s="989">
        <v>31823</v>
      </c>
      <c r="CN19" s="990"/>
      <c r="CO19" s="990"/>
      <c r="CP19" s="990"/>
      <c r="CQ19" s="991"/>
      <c r="CR19" s="989">
        <v>0</v>
      </c>
      <c r="CS19" s="990"/>
      <c r="CT19" s="990"/>
      <c r="CU19" s="990"/>
      <c r="CV19" s="991"/>
      <c r="CW19" s="989" t="s">
        <v>495</v>
      </c>
      <c r="CX19" s="990"/>
      <c r="CY19" s="990"/>
      <c r="CZ19" s="990"/>
      <c r="DA19" s="991"/>
      <c r="DB19" s="989" t="s">
        <v>579</v>
      </c>
      <c r="DC19" s="990"/>
      <c r="DD19" s="990"/>
      <c r="DE19" s="990"/>
      <c r="DF19" s="991"/>
      <c r="DG19" s="989" t="s">
        <v>495</v>
      </c>
      <c r="DH19" s="990"/>
      <c r="DI19" s="990"/>
      <c r="DJ19" s="990"/>
      <c r="DK19" s="991"/>
      <c r="DL19" s="989">
        <v>201</v>
      </c>
      <c r="DM19" s="990"/>
      <c r="DN19" s="990"/>
      <c r="DO19" s="990"/>
      <c r="DP19" s="991"/>
      <c r="DQ19" s="989">
        <v>181</v>
      </c>
      <c r="DR19" s="990"/>
      <c r="DS19" s="990"/>
      <c r="DT19" s="990"/>
      <c r="DU19" s="991"/>
      <c r="DV19" s="992"/>
      <c r="DW19" s="993"/>
      <c r="DX19" s="993"/>
      <c r="DY19" s="993"/>
      <c r="DZ19" s="994"/>
      <c r="EA19" s="234"/>
    </row>
    <row r="20" spans="1:131" s="235" customFormat="1" ht="26.25" customHeight="1" x14ac:dyDescent="0.2">
      <c r="A20" s="238">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32"/>
      <c r="BA20" s="232"/>
      <c r="BB20" s="232"/>
      <c r="BC20" s="232"/>
      <c r="BD20" s="232"/>
      <c r="BE20" s="233"/>
      <c r="BF20" s="233"/>
      <c r="BG20" s="233"/>
      <c r="BH20" s="233"/>
      <c r="BI20" s="233"/>
      <c r="BJ20" s="233"/>
      <c r="BK20" s="233"/>
      <c r="BL20" s="233"/>
      <c r="BM20" s="233"/>
      <c r="BN20" s="233"/>
      <c r="BO20" s="233"/>
      <c r="BP20" s="233"/>
      <c r="BQ20" s="238">
        <v>14</v>
      </c>
      <c r="BR20" s="239"/>
      <c r="BS20" s="992" t="s">
        <v>573</v>
      </c>
      <c r="BT20" s="993"/>
      <c r="BU20" s="993"/>
      <c r="BV20" s="993"/>
      <c r="BW20" s="993"/>
      <c r="BX20" s="993"/>
      <c r="BY20" s="993"/>
      <c r="BZ20" s="993"/>
      <c r="CA20" s="993"/>
      <c r="CB20" s="993"/>
      <c r="CC20" s="993"/>
      <c r="CD20" s="993"/>
      <c r="CE20" s="993"/>
      <c r="CF20" s="993"/>
      <c r="CG20" s="1014"/>
      <c r="CH20" s="989">
        <v>478</v>
      </c>
      <c r="CI20" s="990"/>
      <c r="CJ20" s="990"/>
      <c r="CK20" s="990"/>
      <c r="CL20" s="991"/>
      <c r="CM20" s="989">
        <v>28457</v>
      </c>
      <c r="CN20" s="990"/>
      <c r="CO20" s="990"/>
      <c r="CP20" s="990"/>
      <c r="CQ20" s="991"/>
      <c r="CR20" s="989">
        <v>263</v>
      </c>
      <c r="CS20" s="990"/>
      <c r="CT20" s="990"/>
      <c r="CU20" s="990"/>
      <c r="CV20" s="991"/>
      <c r="CW20" s="989" t="s">
        <v>495</v>
      </c>
      <c r="CX20" s="990"/>
      <c r="CY20" s="990"/>
      <c r="CZ20" s="990"/>
      <c r="DA20" s="991"/>
      <c r="DB20" s="989" t="s">
        <v>495</v>
      </c>
      <c r="DC20" s="990"/>
      <c r="DD20" s="990"/>
      <c r="DE20" s="990"/>
      <c r="DF20" s="991"/>
      <c r="DG20" s="989" t="s">
        <v>495</v>
      </c>
      <c r="DH20" s="990"/>
      <c r="DI20" s="990"/>
      <c r="DJ20" s="990"/>
      <c r="DK20" s="991"/>
      <c r="DL20" s="989" t="s">
        <v>495</v>
      </c>
      <c r="DM20" s="990"/>
      <c r="DN20" s="990"/>
      <c r="DO20" s="990"/>
      <c r="DP20" s="991"/>
      <c r="DQ20" s="989" t="s">
        <v>495</v>
      </c>
      <c r="DR20" s="990"/>
      <c r="DS20" s="990"/>
      <c r="DT20" s="990"/>
      <c r="DU20" s="991"/>
      <c r="DV20" s="992"/>
      <c r="DW20" s="993"/>
      <c r="DX20" s="993"/>
      <c r="DY20" s="993"/>
      <c r="DZ20" s="994"/>
      <c r="EA20" s="234"/>
    </row>
    <row r="21" spans="1:131" s="235" customFormat="1" ht="26.25" customHeight="1" thickBot="1" x14ac:dyDescent="0.25">
      <c r="A21" s="238">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32"/>
      <c r="BA21" s="232"/>
      <c r="BB21" s="232"/>
      <c r="BC21" s="232"/>
      <c r="BD21" s="232"/>
      <c r="BE21" s="233"/>
      <c r="BF21" s="233"/>
      <c r="BG21" s="233"/>
      <c r="BH21" s="233"/>
      <c r="BI21" s="233"/>
      <c r="BJ21" s="233"/>
      <c r="BK21" s="233"/>
      <c r="BL21" s="233"/>
      <c r="BM21" s="233"/>
      <c r="BN21" s="233"/>
      <c r="BO21" s="233"/>
      <c r="BP21" s="233"/>
      <c r="BQ21" s="238">
        <v>15</v>
      </c>
      <c r="BR21" s="239"/>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34"/>
    </row>
    <row r="22" spans="1:131" s="235" customFormat="1" ht="26.25" customHeight="1" x14ac:dyDescent="0.2">
      <c r="A22" s="238">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379</v>
      </c>
      <c r="BA22" s="1028"/>
      <c r="BB22" s="1028"/>
      <c r="BC22" s="1028"/>
      <c r="BD22" s="1029"/>
      <c r="BE22" s="233"/>
      <c r="BF22" s="233"/>
      <c r="BG22" s="233"/>
      <c r="BH22" s="233"/>
      <c r="BI22" s="233"/>
      <c r="BJ22" s="233"/>
      <c r="BK22" s="233"/>
      <c r="BL22" s="233"/>
      <c r="BM22" s="233"/>
      <c r="BN22" s="233"/>
      <c r="BO22" s="233"/>
      <c r="BP22" s="233"/>
      <c r="BQ22" s="238">
        <v>16</v>
      </c>
      <c r="BR22" s="239"/>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34"/>
    </row>
    <row r="23" spans="1:131" s="235" customFormat="1" ht="26.25" customHeight="1" thickBot="1" x14ac:dyDescent="0.25">
      <c r="A23" s="240" t="s">
        <v>380</v>
      </c>
      <c r="B23" s="937" t="s">
        <v>381</v>
      </c>
      <c r="C23" s="938"/>
      <c r="D23" s="938"/>
      <c r="E23" s="938"/>
      <c r="F23" s="938"/>
      <c r="G23" s="938"/>
      <c r="H23" s="938"/>
      <c r="I23" s="938"/>
      <c r="J23" s="938"/>
      <c r="K23" s="938"/>
      <c r="L23" s="938"/>
      <c r="M23" s="938"/>
      <c r="N23" s="938"/>
      <c r="O23" s="938"/>
      <c r="P23" s="948"/>
      <c r="Q23" s="1067">
        <v>240465</v>
      </c>
      <c r="R23" s="1061"/>
      <c r="S23" s="1061"/>
      <c r="T23" s="1061"/>
      <c r="U23" s="1061"/>
      <c r="V23" s="1061">
        <v>232241</v>
      </c>
      <c r="W23" s="1061"/>
      <c r="X23" s="1061"/>
      <c r="Y23" s="1061"/>
      <c r="Z23" s="1061"/>
      <c r="AA23" s="1061">
        <v>8224</v>
      </c>
      <c r="AB23" s="1061"/>
      <c r="AC23" s="1061"/>
      <c r="AD23" s="1061"/>
      <c r="AE23" s="1068"/>
      <c r="AF23" s="1069">
        <v>5039</v>
      </c>
      <c r="AG23" s="1061"/>
      <c r="AH23" s="1061"/>
      <c r="AI23" s="1061"/>
      <c r="AJ23" s="1070"/>
      <c r="AK23" s="1071"/>
      <c r="AL23" s="1072"/>
      <c r="AM23" s="1072"/>
      <c r="AN23" s="1072"/>
      <c r="AO23" s="1072"/>
      <c r="AP23" s="1061">
        <v>273319</v>
      </c>
      <c r="AQ23" s="1061"/>
      <c r="AR23" s="1061"/>
      <c r="AS23" s="1061"/>
      <c r="AT23" s="1061"/>
      <c r="AU23" s="1062"/>
      <c r="AV23" s="1062"/>
      <c r="AW23" s="1062"/>
      <c r="AX23" s="1062"/>
      <c r="AY23" s="1063"/>
      <c r="AZ23" s="1064" t="s">
        <v>122</v>
      </c>
      <c r="BA23" s="1065"/>
      <c r="BB23" s="1065"/>
      <c r="BC23" s="1065"/>
      <c r="BD23" s="1066"/>
      <c r="BE23" s="233"/>
      <c r="BF23" s="233"/>
      <c r="BG23" s="233"/>
      <c r="BH23" s="233"/>
      <c r="BI23" s="233"/>
      <c r="BJ23" s="233"/>
      <c r="BK23" s="233"/>
      <c r="BL23" s="233"/>
      <c r="BM23" s="233"/>
      <c r="BN23" s="233"/>
      <c r="BO23" s="233"/>
      <c r="BP23" s="233"/>
      <c r="BQ23" s="238">
        <v>17</v>
      </c>
      <c r="BR23" s="239"/>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34"/>
    </row>
    <row r="24" spans="1:131" s="235" customFormat="1" ht="26.25" customHeight="1" x14ac:dyDescent="0.2">
      <c r="A24" s="1060" t="s">
        <v>382</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32"/>
      <c r="BA24" s="232"/>
      <c r="BB24" s="232"/>
      <c r="BC24" s="232"/>
      <c r="BD24" s="232"/>
      <c r="BE24" s="233"/>
      <c r="BF24" s="233"/>
      <c r="BG24" s="233"/>
      <c r="BH24" s="233"/>
      <c r="BI24" s="233"/>
      <c r="BJ24" s="233"/>
      <c r="BK24" s="233"/>
      <c r="BL24" s="233"/>
      <c r="BM24" s="233"/>
      <c r="BN24" s="233"/>
      <c r="BO24" s="233"/>
      <c r="BP24" s="233"/>
      <c r="BQ24" s="238">
        <v>18</v>
      </c>
      <c r="BR24" s="239"/>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34"/>
    </row>
    <row r="25" spans="1:131" ht="26.25" customHeight="1" thickBot="1" x14ac:dyDescent="0.25">
      <c r="A25" s="1059" t="s">
        <v>383</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32"/>
      <c r="BK25" s="232"/>
      <c r="BL25" s="232"/>
      <c r="BM25" s="232"/>
      <c r="BN25" s="232"/>
      <c r="BO25" s="241"/>
      <c r="BP25" s="241"/>
      <c r="BQ25" s="238">
        <v>19</v>
      </c>
      <c r="BR25" s="239"/>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30"/>
    </row>
    <row r="26" spans="1:131" ht="26.25" customHeight="1" x14ac:dyDescent="0.2">
      <c r="A26" s="995" t="s">
        <v>357</v>
      </c>
      <c r="B26" s="996"/>
      <c r="C26" s="996"/>
      <c r="D26" s="996"/>
      <c r="E26" s="996"/>
      <c r="F26" s="996"/>
      <c r="G26" s="996"/>
      <c r="H26" s="996"/>
      <c r="I26" s="996"/>
      <c r="J26" s="996"/>
      <c r="K26" s="996"/>
      <c r="L26" s="996"/>
      <c r="M26" s="996"/>
      <c r="N26" s="996"/>
      <c r="O26" s="996"/>
      <c r="P26" s="997"/>
      <c r="Q26" s="1001" t="s">
        <v>384</v>
      </c>
      <c r="R26" s="1002"/>
      <c r="S26" s="1002"/>
      <c r="T26" s="1002"/>
      <c r="U26" s="1003"/>
      <c r="V26" s="1001" t="s">
        <v>385</v>
      </c>
      <c r="W26" s="1002"/>
      <c r="X26" s="1002"/>
      <c r="Y26" s="1002"/>
      <c r="Z26" s="1003"/>
      <c r="AA26" s="1001" t="s">
        <v>386</v>
      </c>
      <c r="AB26" s="1002"/>
      <c r="AC26" s="1002"/>
      <c r="AD26" s="1002"/>
      <c r="AE26" s="1002"/>
      <c r="AF26" s="1055" t="s">
        <v>387</v>
      </c>
      <c r="AG26" s="1008"/>
      <c r="AH26" s="1008"/>
      <c r="AI26" s="1008"/>
      <c r="AJ26" s="1056"/>
      <c r="AK26" s="1002" t="s">
        <v>388</v>
      </c>
      <c r="AL26" s="1002"/>
      <c r="AM26" s="1002"/>
      <c r="AN26" s="1002"/>
      <c r="AO26" s="1003"/>
      <c r="AP26" s="1001" t="s">
        <v>389</v>
      </c>
      <c r="AQ26" s="1002"/>
      <c r="AR26" s="1002"/>
      <c r="AS26" s="1002"/>
      <c r="AT26" s="1003"/>
      <c r="AU26" s="1001" t="s">
        <v>390</v>
      </c>
      <c r="AV26" s="1002"/>
      <c r="AW26" s="1002"/>
      <c r="AX26" s="1002"/>
      <c r="AY26" s="1003"/>
      <c r="AZ26" s="1001" t="s">
        <v>391</v>
      </c>
      <c r="BA26" s="1002"/>
      <c r="BB26" s="1002"/>
      <c r="BC26" s="1002"/>
      <c r="BD26" s="1003"/>
      <c r="BE26" s="1001" t="s">
        <v>364</v>
      </c>
      <c r="BF26" s="1002"/>
      <c r="BG26" s="1002"/>
      <c r="BH26" s="1002"/>
      <c r="BI26" s="1015"/>
      <c r="BJ26" s="232"/>
      <c r="BK26" s="232"/>
      <c r="BL26" s="232"/>
      <c r="BM26" s="232"/>
      <c r="BN26" s="232"/>
      <c r="BO26" s="241"/>
      <c r="BP26" s="241"/>
      <c r="BQ26" s="238">
        <v>20</v>
      </c>
      <c r="BR26" s="239"/>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30"/>
    </row>
    <row r="27" spans="1:131" ht="26.25" customHeight="1" thickBot="1" x14ac:dyDescent="0.25">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32"/>
      <c r="BK27" s="232"/>
      <c r="BL27" s="232"/>
      <c r="BM27" s="232"/>
      <c r="BN27" s="232"/>
      <c r="BO27" s="241"/>
      <c r="BP27" s="241"/>
      <c r="BQ27" s="238">
        <v>21</v>
      </c>
      <c r="BR27" s="239"/>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30"/>
    </row>
    <row r="28" spans="1:131" ht="26.25" customHeight="1" thickTop="1" x14ac:dyDescent="0.2">
      <c r="A28" s="242">
        <v>1</v>
      </c>
      <c r="B28" s="1047" t="s">
        <v>392</v>
      </c>
      <c r="C28" s="1048"/>
      <c r="D28" s="1048"/>
      <c r="E28" s="1048"/>
      <c r="F28" s="1048"/>
      <c r="G28" s="1048"/>
      <c r="H28" s="1048"/>
      <c r="I28" s="1048"/>
      <c r="J28" s="1048"/>
      <c r="K28" s="1048"/>
      <c r="L28" s="1048"/>
      <c r="M28" s="1048"/>
      <c r="N28" s="1048"/>
      <c r="O28" s="1048"/>
      <c r="P28" s="1049"/>
      <c r="Q28" s="1050">
        <v>53592</v>
      </c>
      <c r="R28" s="1051"/>
      <c r="S28" s="1051"/>
      <c r="T28" s="1051"/>
      <c r="U28" s="1051"/>
      <c r="V28" s="1051">
        <v>53468</v>
      </c>
      <c r="W28" s="1051"/>
      <c r="X28" s="1051"/>
      <c r="Y28" s="1051"/>
      <c r="Z28" s="1051"/>
      <c r="AA28" s="1051">
        <v>125</v>
      </c>
      <c r="AB28" s="1051"/>
      <c r="AC28" s="1051"/>
      <c r="AD28" s="1051"/>
      <c r="AE28" s="1052"/>
      <c r="AF28" s="1053">
        <v>125</v>
      </c>
      <c r="AG28" s="1051"/>
      <c r="AH28" s="1051"/>
      <c r="AI28" s="1051"/>
      <c r="AJ28" s="1054"/>
      <c r="AK28" s="1042">
        <v>4293</v>
      </c>
      <c r="AL28" s="1043"/>
      <c r="AM28" s="1043"/>
      <c r="AN28" s="1043"/>
      <c r="AO28" s="1043"/>
      <c r="AP28" s="1043">
        <v>56</v>
      </c>
      <c r="AQ28" s="1043"/>
      <c r="AR28" s="1043"/>
      <c r="AS28" s="1043"/>
      <c r="AT28" s="1043"/>
      <c r="AU28" s="1043">
        <v>51</v>
      </c>
      <c r="AV28" s="1043"/>
      <c r="AW28" s="1043"/>
      <c r="AX28" s="1043"/>
      <c r="AY28" s="1043"/>
      <c r="AZ28" s="1044">
        <v>0</v>
      </c>
      <c r="BA28" s="1044"/>
      <c r="BB28" s="1044"/>
      <c r="BC28" s="1044"/>
      <c r="BD28" s="1044"/>
      <c r="BE28" s="1045"/>
      <c r="BF28" s="1045"/>
      <c r="BG28" s="1045"/>
      <c r="BH28" s="1045"/>
      <c r="BI28" s="1046"/>
      <c r="BJ28" s="232"/>
      <c r="BK28" s="232"/>
      <c r="BL28" s="232"/>
      <c r="BM28" s="232"/>
      <c r="BN28" s="232"/>
      <c r="BO28" s="241"/>
      <c r="BP28" s="241"/>
      <c r="BQ28" s="238">
        <v>22</v>
      </c>
      <c r="BR28" s="239"/>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30"/>
    </row>
    <row r="29" spans="1:131" ht="26.25" customHeight="1" x14ac:dyDescent="0.2">
      <c r="A29" s="242">
        <v>2</v>
      </c>
      <c r="B29" s="1030" t="s">
        <v>393</v>
      </c>
      <c r="C29" s="1031"/>
      <c r="D29" s="1031"/>
      <c r="E29" s="1031"/>
      <c r="F29" s="1031"/>
      <c r="G29" s="1031"/>
      <c r="H29" s="1031"/>
      <c r="I29" s="1031"/>
      <c r="J29" s="1031"/>
      <c r="K29" s="1031"/>
      <c r="L29" s="1031"/>
      <c r="M29" s="1031"/>
      <c r="N29" s="1031"/>
      <c r="O29" s="1031"/>
      <c r="P29" s="1032"/>
      <c r="Q29" s="1038">
        <v>48783</v>
      </c>
      <c r="R29" s="1039"/>
      <c r="S29" s="1039"/>
      <c r="T29" s="1039"/>
      <c r="U29" s="1039"/>
      <c r="V29" s="1039">
        <v>47751</v>
      </c>
      <c r="W29" s="1039"/>
      <c r="X29" s="1039"/>
      <c r="Y29" s="1039"/>
      <c r="Z29" s="1039"/>
      <c r="AA29" s="1039">
        <v>1032</v>
      </c>
      <c r="AB29" s="1039"/>
      <c r="AC29" s="1039"/>
      <c r="AD29" s="1039"/>
      <c r="AE29" s="1040"/>
      <c r="AF29" s="1035">
        <v>1032</v>
      </c>
      <c r="AG29" s="1036"/>
      <c r="AH29" s="1036"/>
      <c r="AI29" s="1036"/>
      <c r="AJ29" s="1037"/>
      <c r="AK29" s="980">
        <v>7004</v>
      </c>
      <c r="AL29" s="971"/>
      <c r="AM29" s="971"/>
      <c r="AN29" s="971"/>
      <c r="AO29" s="971"/>
      <c r="AP29" s="971" t="s">
        <v>577</v>
      </c>
      <c r="AQ29" s="971"/>
      <c r="AR29" s="971"/>
      <c r="AS29" s="971"/>
      <c r="AT29" s="971"/>
      <c r="AU29" s="971" t="s">
        <v>577</v>
      </c>
      <c r="AV29" s="971"/>
      <c r="AW29" s="971"/>
      <c r="AX29" s="971"/>
      <c r="AY29" s="971"/>
      <c r="AZ29" s="1041">
        <v>0</v>
      </c>
      <c r="BA29" s="1041"/>
      <c r="BB29" s="1041"/>
      <c r="BC29" s="1041"/>
      <c r="BD29" s="1041"/>
      <c r="BE29" s="972"/>
      <c r="BF29" s="972"/>
      <c r="BG29" s="972"/>
      <c r="BH29" s="972"/>
      <c r="BI29" s="973"/>
      <c r="BJ29" s="232"/>
      <c r="BK29" s="232"/>
      <c r="BL29" s="232"/>
      <c r="BM29" s="232"/>
      <c r="BN29" s="232"/>
      <c r="BO29" s="241"/>
      <c r="BP29" s="241"/>
      <c r="BQ29" s="238">
        <v>23</v>
      </c>
      <c r="BR29" s="239"/>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30"/>
    </row>
    <row r="30" spans="1:131" ht="26.25" customHeight="1" x14ac:dyDescent="0.2">
      <c r="A30" s="242">
        <v>3</v>
      </c>
      <c r="B30" s="1030" t="s">
        <v>394</v>
      </c>
      <c r="C30" s="1031"/>
      <c r="D30" s="1031"/>
      <c r="E30" s="1031"/>
      <c r="F30" s="1031"/>
      <c r="G30" s="1031"/>
      <c r="H30" s="1031"/>
      <c r="I30" s="1031"/>
      <c r="J30" s="1031"/>
      <c r="K30" s="1031"/>
      <c r="L30" s="1031"/>
      <c r="M30" s="1031"/>
      <c r="N30" s="1031"/>
      <c r="O30" s="1031"/>
      <c r="P30" s="1032"/>
      <c r="Q30" s="1038">
        <v>6370</v>
      </c>
      <c r="R30" s="1039"/>
      <c r="S30" s="1039"/>
      <c r="T30" s="1039"/>
      <c r="U30" s="1039"/>
      <c r="V30" s="1039">
        <v>6206</v>
      </c>
      <c r="W30" s="1039"/>
      <c r="X30" s="1039"/>
      <c r="Y30" s="1039"/>
      <c r="Z30" s="1039"/>
      <c r="AA30" s="1039">
        <v>164</v>
      </c>
      <c r="AB30" s="1039"/>
      <c r="AC30" s="1039"/>
      <c r="AD30" s="1039"/>
      <c r="AE30" s="1040"/>
      <c r="AF30" s="1035">
        <v>164</v>
      </c>
      <c r="AG30" s="1036"/>
      <c r="AH30" s="1036"/>
      <c r="AI30" s="1036"/>
      <c r="AJ30" s="1037"/>
      <c r="AK30" s="980">
        <v>1609</v>
      </c>
      <c r="AL30" s="971"/>
      <c r="AM30" s="971"/>
      <c r="AN30" s="971"/>
      <c r="AO30" s="971"/>
      <c r="AP30" s="971" t="s">
        <v>577</v>
      </c>
      <c r="AQ30" s="971"/>
      <c r="AR30" s="971"/>
      <c r="AS30" s="971"/>
      <c r="AT30" s="971"/>
      <c r="AU30" s="971" t="s">
        <v>577</v>
      </c>
      <c r="AV30" s="971"/>
      <c r="AW30" s="971"/>
      <c r="AX30" s="971"/>
      <c r="AY30" s="971"/>
      <c r="AZ30" s="1041">
        <v>0</v>
      </c>
      <c r="BA30" s="1041"/>
      <c r="BB30" s="1041"/>
      <c r="BC30" s="1041"/>
      <c r="BD30" s="1041"/>
      <c r="BE30" s="972"/>
      <c r="BF30" s="972"/>
      <c r="BG30" s="972"/>
      <c r="BH30" s="972"/>
      <c r="BI30" s="973"/>
      <c r="BJ30" s="232"/>
      <c r="BK30" s="232"/>
      <c r="BL30" s="232"/>
      <c r="BM30" s="232"/>
      <c r="BN30" s="232"/>
      <c r="BO30" s="241"/>
      <c r="BP30" s="241"/>
      <c r="BQ30" s="238">
        <v>24</v>
      </c>
      <c r="BR30" s="239"/>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30"/>
    </row>
    <row r="31" spans="1:131" ht="26.25" customHeight="1" x14ac:dyDescent="0.2">
      <c r="A31" s="242">
        <v>4</v>
      </c>
      <c r="B31" s="1030" t="s">
        <v>395</v>
      </c>
      <c r="C31" s="1031"/>
      <c r="D31" s="1031"/>
      <c r="E31" s="1031"/>
      <c r="F31" s="1031"/>
      <c r="G31" s="1031"/>
      <c r="H31" s="1031"/>
      <c r="I31" s="1031"/>
      <c r="J31" s="1031"/>
      <c r="K31" s="1031"/>
      <c r="L31" s="1031"/>
      <c r="M31" s="1031"/>
      <c r="N31" s="1031"/>
      <c r="O31" s="1031"/>
      <c r="P31" s="1032"/>
      <c r="Q31" s="1038">
        <v>215</v>
      </c>
      <c r="R31" s="1039"/>
      <c r="S31" s="1039"/>
      <c r="T31" s="1039"/>
      <c r="U31" s="1039"/>
      <c r="V31" s="1039">
        <v>215</v>
      </c>
      <c r="W31" s="1039"/>
      <c r="X31" s="1039"/>
      <c r="Y31" s="1039"/>
      <c r="Z31" s="1039"/>
      <c r="AA31" s="1039" t="s">
        <v>495</v>
      </c>
      <c r="AB31" s="1039"/>
      <c r="AC31" s="1039"/>
      <c r="AD31" s="1039"/>
      <c r="AE31" s="1040"/>
      <c r="AF31" s="1035" t="s">
        <v>122</v>
      </c>
      <c r="AG31" s="1036"/>
      <c r="AH31" s="1036"/>
      <c r="AI31" s="1036"/>
      <c r="AJ31" s="1037"/>
      <c r="AK31" s="980" t="s">
        <v>577</v>
      </c>
      <c r="AL31" s="971"/>
      <c r="AM31" s="971"/>
      <c r="AN31" s="971"/>
      <c r="AO31" s="971"/>
      <c r="AP31" s="971">
        <v>641</v>
      </c>
      <c r="AQ31" s="971"/>
      <c r="AR31" s="971"/>
      <c r="AS31" s="971"/>
      <c r="AT31" s="971"/>
      <c r="AU31" s="971" t="s">
        <v>577</v>
      </c>
      <c r="AV31" s="971"/>
      <c r="AW31" s="971"/>
      <c r="AX31" s="971"/>
      <c r="AY31" s="971"/>
      <c r="AZ31" s="1041">
        <v>0</v>
      </c>
      <c r="BA31" s="1041"/>
      <c r="BB31" s="1041"/>
      <c r="BC31" s="1041"/>
      <c r="BD31" s="1041"/>
      <c r="BE31" s="972"/>
      <c r="BF31" s="972"/>
      <c r="BG31" s="972"/>
      <c r="BH31" s="972"/>
      <c r="BI31" s="973"/>
      <c r="BJ31" s="232"/>
      <c r="BK31" s="232"/>
      <c r="BL31" s="232"/>
      <c r="BM31" s="232"/>
      <c r="BN31" s="232"/>
      <c r="BO31" s="241"/>
      <c r="BP31" s="241"/>
      <c r="BQ31" s="238">
        <v>25</v>
      </c>
      <c r="BR31" s="239"/>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30"/>
    </row>
    <row r="32" spans="1:131" ht="26.25" customHeight="1" x14ac:dyDescent="0.2">
      <c r="A32" s="242">
        <v>5</v>
      </c>
      <c r="B32" s="1030" t="s">
        <v>396</v>
      </c>
      <c r="C32" s="1031"/>
      <c r="D32" s="1031"/>
      <c r="E32" s="1031"/>
      <c r="F32" s="1031"/>
      <c r="G32" s="1031"/>
      <c r="H32" s="1031"/>
      <c r="I32" s="1031"/>
      <c r="J32" s="1031"/>
      <c r="K32" s="1031"/>
      <c r="L32" s="1031"/>
      <c r="M32" s="1031"/>
      <c r="N32" s="1031"/>
      <c r="O32" s="1031"/>
      <c r="P32" s="1032"/>
      <c r="Q32" s="1038">
        <v>10225</v>
      </c>
      <c r="R32" s="1039"/>
      <c r="S32" s="1039"/>
      <c r="T32" s="1039"/>
      <c r="U32" s="1039"/>
      <c r="V32" s="1039">
        <v>9046</v>
      </c>
      <c r="W32" s="1039"/>
      <c r="X32" s="1039"/>
      <c r="Y32" s="1039"/>
      <c r="Z32" s="1039"/>
      <c r="AA32" s="1039">
        <v>1179</v>
      </c>
      <c r="AB32" s="1039"/>
      <c r="AC32" s="1039"/>
      <c r="AD32" s="1039"/>
      <c r="AE32" s="1040"/>
      <c r="AF32" s="1035">
        <v>13821</v>
      </c>
      <c r="AG32" s="1036"/>
      <c r="AH32" s="1036"/>
      <c r="AI32" s="1036"/>
      <c r="AJ32" s="1037"/>
      <c r="AK32" s="980">
        <v>32</v>
      </c>
      <c r="AL32" s="971"/>
      <c r="AM32" s="971"/>
      <c r="AN32" s="971"/>
      <c r="AO32" s="971"/>
      <c r="AP32" s="971">
        <v>8654</v>
      </c>
      <c r="AQ32" s="971"/>
      <c r="AR32" s="971"/>
      <c r="AS32" s="971"/>
      <c r="AT32" s="971"/>
      <c r="AU32" s="971">
        <v>1064</v>
      </c>
      <c r="AV32" s="971"/>
      <c r="AW32" s="971"/>
      <c r="AX32" s="971"/>
      <c r="AY32" s="971"/>
      <c r="AZ32" s="1041">
        <v>0</v>
      </c>
      <c r="BA32" s="1041"/>
      <c r="BB32" s="1041"/>
      <c r="BC32" s="1041"/>
      <c r="BD32" s="1041"/>
      <c r="BE32" s="972" t="s">
        <v>397</v>
      </c>
      <c r="BF32" s="972"/>
      <c r="BG32" s="972"/>
      <c r="BH32" s="972"/>
      <c r="BI32" s="973"/>
      <c r="BJ32" s="232"/>
      <c r="BK32" s="232"/>
      <c r="BL32" s="232"/>
      <c r="BM32" s="232"/>
      <c r="BN32" s="232"/>
      <c r="BO32" s="241"/>
      <c r="BP32" s="241"/>
      <c r="BQ32" s="238">
        <v>26</v>
      </c>
      <c r="BR32" s="239"/>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30"/>
    </row>
    <row r="33" spans="1:131" ht="26.25" customHeight="1" x14ac:dyDescent="0.2">
      <c r="A33" s="242">
        <v>6</v>
      </c>
      <c r="B33" s="1030" t="s">
        <v>398</v>
      </c>
      <c r="C33" s="1031"/>
      <c r="D33" s="1031"/>
      <c r="E33" s="1031"/>
      <c r="F33" s="1031"/>
      <c r="G33" s="1031"/>
      <c r="H33" s="1031"/>
      <c r="I33" s="1031"/>
      <c r="J33" s="1031"/>
      <c r="K33" s="1031"/>
      <c r="L33" s="1031"/>
      <c r="M33" s="1031"/>
      <c r="N33" s="1031"/>
      <c r="O33" s="1031"/>
      <c r="P33" s="1032"/>
      <c r="Q33" s="1038">
        <v>12327</v>
      </c>
      <c r="R33" s="1039"/>
      <c r="S33" s="1039"/>
      <c r="T33" s="1039"/>
      <c r="U33" s="1039"/>
      <c r="V33" s="1039">
        <v>12695</v>
      </c>
      <c r="W33" s="1039"/>
      <c r="X33" s="1039"/>
      <c r="Y33" s="1039"/>
      <c r="Z33" s="1039"/>
      <c r="AA33" s="1039">
        <v>-367</v>
      </c>
      <c r="AB33" s="1039"/>
      <c r="AC33" s="1039"/>
      <c r="AD33" s="1039"/>
      <c r="AE33" s="1040"/>
      <c r="AF33" s="1035">
        <v>12489</v>
      </c>
      <c r="AG33" s="1036"/>
      <c r="AH33" s="1036"/>
      <c r="AI33" s="1036"/>
      <c r="AJ33" s="1037"/>
      <c r="AK33" s="980">
        <v>1862</v>
      </c>
      <c r="AL33" s="971"/>
      <c r="AM33" s="971"/>
      <c r="AN33" s="971"/>
      <c r="AO33" s="971"/>
      <c r="AP33" s="971">
        <v>55537</v>
      </c>
      <c r="AQ33" s="971"/>
      <c r="AR33" s="971"/>
      <c r="AS33" s="971"/>
      <c r="AT33" s="971"/>
      <c r="AU33" s="971">
        <v>32989</v>
      </c>
      <c r="AV33" s="971"/>
      <c r="AW33" s="971"/>
      <c r="AX33" s="971"/>
      <c r="AY33" s="971"/>
      <c r="AZ33" s="1041">
        <v>0</v>
      </c>
      <c r="BA33" s="1041"/>
      <c r="BB33" s="1041"/>
      <c r="BC33" s="1041"/>
      <c r="BD33" s="1041"/>
      <c r="BE33" s="972" t="s">
        <v>397</v>
      </c>
      <c r="BF33" s="972"/>
      <c r="BG33" s="972"/>
      <c r="BH33" s="972"/>
      <c r="BI33" s="973"/>
      <c r="BJ33" s="232"/>
      <c r="BK33" s="232"/>
      <c r="BL33" s="232"/>
      <c r="BM33" s="232"/>
      <c r="BN33" s="232"/>
      <c r="BO33" s="241"/>
      <c r="BP33" s="241"/>
      <c r="BQ33" s="238">
        <v>27</v>
      </c>
      <c r="BR33" s="239"/>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30"/>
    </row>
    <row r="34" spans="1:131" ht="26.25" customHeight="1" x14ac:dyDescent="0.2">
      <c r="A34" s="242">
        <v>7</v>
      </c>
      <c r="B34" s="1030" t="s">
        <v>399</v>
      </c>
      <c r="C34" s="1031"/>
      <c r="D34" s="1031"/>
      <c r="E34" s="1031"/>
      <c r="F34" s="1031"/>
      <c r="G34" s="1031"/>
      <c r="H34" s="1031"/>
      <c r="I34" s="1031"/>
      <c r="J34" s="1031"/>
      <c r="K34" s="1031"/>
      <c r="L34" s="1031"/>
      <c r="M34" s="1031"/>
      <c r="N34" s="1031"/>
      <c r="O34" s="1031"/>
      <c r="P34" s="1032"/>
      <c r="Q34" s="1038">
        <v>370</v>
      </c>
      <c r="R34" s="1039"/>
      <c r="S34" s="1039"/>
      <c r="T34" s="1039"/>
      <c r="U34" s="1039"/>
      <c r="V34" s="1039">
        <v>349</v>
      </c>
      <c r="W34" s="1039"/>
      <c r="X34" s="1039"/>
      <c r="Y34" s="1039"/>
      <c r="Z34" s="1039"/>
      <c r="AA34" s="1039">
        <v>21</v>
      </c>
      <c r="AB34" s="1039"/>
      <c r="AC34" s="1039"/>
      <c r="AD34" s="1039"/>
      <c r="AE34" s="1040"/>
      <c r="AF34" s="1035">
        <v>21</v>
      </c>
      <c r="AG34" s="1036"/>
      <c r="AH34" s="1036"/>
      <c r="AI34" s="1036"/>
      <c r="AJ34" s="1037"/>
      <c r="AK34" s="980">
        <v>67</v>
      </c>
      <c r="AL34" s="971"/>
      <c r="AM34" s="971"/>
      <c r="AN34" s="971"/>
      <c r="AO34" s="971"/>
      <c r="AP34" s="971">
        <v>278</v>
      </c>
      <c r="AQ34" s="971"/>
      <c r="AR34" s="971"/>
      <c r="AS34" s="971"/>
      <c r="AT34" s="971"/>
      <c r="AU34" s="971" t="s">
        <v>577</v>
      </c>
      <c r="AV34" s="971"/>
      <c r="AW34" s="971"/>
      <c r="AX34" s="971"/>
      <c r="AY34" s="971"/>
      <c r="AZ34" s="1041">
        <v>0</v>
      </c>
      <c r="BA34" s="1041"/>
      <c r="BB34" s="1041"/>
      <c r="BC34" s="1041"/>
      <c r="BD34" s="1041"/>
      <c r="BE34" s="972" t="s">
        <v>400</v>
      </c>
      <c r="BF34" s="972"/>
      <c r="BG34" s="972"/>
      <c r="BH34" s="972"/>
      <c r="BI34" s="973"/>
      <c r="BJ34" s="232"/>
      <c r="BK34" s="232"/>
      <c r="BL34" s="232"/>
      <c r="BM34" s="232"/>
      <c r="BN34" s="232"/>
      <c r="BO34" s="241"/>
      <c r="BP34" s="241"/>
      <c r="BQ34" s="238">
        <v>28</v>
      </c>
      <c r="BR34" s="239"/>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30"/>
    </row>
    <row r="35" spans="1:131" ht="26.25" customHeight="1" x14ac:dyDescent="0.2">
      <c r="A35" s="242">
        <v>8</v>
      </c>
      <c r="B35" s="1030" t="s">
        <v>401</v>
      </c>
      <c r="C35" s="1031"/>
      <c r="D35" s="1031"/>
      <c r="E35" s="1031"/>
      <c r="F35" s="1031"/>
      <c r="G35" s="1031"/>
      <c r="H35" s="1031"/>
      <c r="I35" s="1031"/>
      <c r="J35" s="1031"/>
      <c r="K35" s="1031"/>
      <c r="L35" s="1031"/>
      <c r="M35" s="1031"/>
      <c r="N35" s="1031"/>
      <c r="O35" s="1031"/>
      <c r="P35" s="1032"/>
      <c r="Q35" s="1038">
        <v>241</v>
      </c>
      <c r="R35" s="1039"/>
      <c r="S35" s="1039"/>
      <c r="T35" s="1039"/>
      <c r="U35" s="1039"/>
      <c r="V35" s="1039">
        <v>241</v>
      </c>
      <c r="W35" s="1039"/>
      <c r="X35" s="1039"/>
      <c r="Y35" s="1039"/>
      <c r="Z35" s="1039"/>
      <c r="AA35" s="1039" t="s">
        <v>577</v>
      </c>
      <c r="AB35" s="1039"/>
      <c r="AC35" s="1039"/>
      <c r="AD35" s="1039"/>
      <c r="AE35" s="1040"/>
      <c r="AF35" s="1035" t="s">
        <v>122</v>
      </c>
      <c r="AG35" s="1036"/>
      <c r="AH35" s="1036"/>
      <c r="AI35" s="1036"/>
      <c r="AJ35" s="1037"/>
      <c r="AK35" s="980">
        <v>43</v>
      </c>
      <c r="AL35" s="971"/>
      <c r="AM35" s="971"/>
      <c r="AN35" s="971"/>
      <c r="AO35" s="971"/>
      <c r="AP35" s="971">
        <v>211</v>
      </c>
      <c r="AQ35" s="971"/>
      <c r="AR35" s="971"/>
      <c r="AS35" s="971"/>
      <c r="AT35" s="971"/>
      <c r="AU35" s="971">
        <v>117</v>
      </c>
      <c r="AV35" s="971"/>
      <c r="AW35" s="971"/>
      <c r="AX35" s="971"/>
      <c r="AY35" s="971"/>
      <c r="AZ35" s="1041">
        <v>0</v>
      </c>
      <c r="BA35" s="1041"/>
      <c r="BB35" s="1041"/>
      <c r="BC35" s="1041"/>
      <c r="BD35" s="1041"/>
      <c r="BE35" s="972" t="s">
        <v>400</v>
      </c>
      <c r="BF35" s="972"/>
      <c r="BG35" s="972"/>
      <c r="BH35" s="972"/>
      <c r="BI35" s="973"/>
      <c r="BJ35" s="232"/>
      <c r="BK35" s="232"/>
      <c r="BL35" s="232"/>
      <c r="BM35" s="232"/>
      <c r="BN35" s="232"/>
      <c r="BO35" s="241"/>
      <c r="BP35" s="241"/>
      <c r="BQ35" s="238">
        <v>29</v>
      </c>
      <c r="BR35" s="239"/>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30"/>
    </row>
    <row r="36" spans="1:131" ht="26.25" customHeight="1" x14ac:dyDescent="0.2">
      <c r="A36" s="242">
        <v>9</v>
      </c>
      <c r="B36" s="1030" t="s">
        <v>402</v>
      </c>
      <c r="C36" s="1031"/>
      <c r="D36" s="1031"/>
      <c r="E36" s="1031"/>
      <c r="F36" s="1031"/>
      <c r="G36" s="1031"/>
      <c r="H36" s="1031"/>
      <c r="I36" s="1031"/>
      <c r="J36" s="1031"/>
      <c r="K36" s="1031"/>
      <c r="L36" s="1031"/>
      <c r="M36" s="1031"/>
      <c r="N36" s="1031"/>
      <c r="O36" s="1031"/>
      <c r="P36" s="1032"/>
      <c r="Q36" s="1038">
        <v>474</v>
      </c>
      <c r="R36" s="1039"/>
      <c r="S36" s="1039"/>
      <c r="T36" s="1039"/>
      <c r="U36" s="1039"/>
      <c r="V36" s="1039">
        <v>426</v>
      </c>
      <c r="W36" s="1039"/>
      <c r="X36" s="1039"/>
      <c r="Y36" s="1039"/>
      <c r="Z36" s="1039"/>
      <c r="AA36" s="1039">
        <v>48</v>
      </c>
      <c r="AB36" s="1039"/>
      <c r="AC36" s="1039"/>
      <c r="AD36" s="1039"/>
      <c r="AE36" s="1040"/>
      <c r="AF36" s="1035">
        <v>48</v>
      </c>
      <c r="AG36" s="1036"/>
      <c r="AH36" s="1036"/>
      <c r="AI36" s="1036"/>
      <c r="AJ36" s="1037"/>
      <c r="AK36" s="980">
        <v>352</v>
      </c>
      <c r="AL36" s="971"/>
      <c r="AM36" s="971"/>
      <c r="AN36" s="971"/>
      <c r="AO36" s="971"/>
      <c r="AP36" s="971">
        <v>1164</v>
      </c>
      <c r="AQ36" s="971"/>
      <c r="AR36" s="971"/>
      <c r="AS36" s="971"/>
      <c r="AT36" s="971"/>
      <c r="AU36" s="971">
        <v>1030</v>
      </c>
      <c r="AV36" s="971"/>
      <c r="AW36" s="971"/>
      <c r="AX36" s="971"/>
      <c r="AY36" s="971"/>
      <c r="AZ36" s="1041">
        <v>0</v>
      </c>
      <c r="BA36" s="1041"/>
      <c r="BB36" s="1041"/>
      <c r="BC36" s="1041"/>
      <c r="BD36" s="1041"/>
      <c r="BE36" s="972" t="s">
        <v>400</v>
      </c>
      <c r="BF36" s="972"/>
      <c r="BG36" s="972"/>
      <c r="BH36" s="972"/>
      <c r="BI36" s="973"/>
      <c r="BJ36" s="232"/>
      <c r="BK36" s="232"/>
      <c r="BL36" s="232"/>
      <c r="BM36" s="232"/>
      <c r="BN36" s="232"/>
      <c r="BO36" s="241"/>
      <c r="BP36" s="241"/>
      <c r="BQ36" s="238">
        <v>30</v>
      </c>
      <c r="BR36" s="239"/>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30"/>
    </row>
    <row r="37" spans="1:131" ht="26.25" customHeight="1" x14ac:dyDescent="0.2">
      <c r="A37" s="242">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32"/>
      <c r="BK37" s="232"/>
      <c r="BL37" s="232"/>
      <c r="BM37" s="232"/>
      <c r="BN37" s="232"/>
      <c r="BO37" s="241"/>
      <c r="BP37" s="241"/>
      <c r="BQ37" s="238">
        <v>31</v>
      </c>
      <c r="BR37" s="239"/>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30"/>
    </row>
    <row r="38" spans="1:131" ht="26.25" customHeight="1" x14ac:dyDescent="0.2">
      <c r="A38" s="242">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32"/>
      <c r="BK38" s="232"/>
      <c r="BL38" s="232"/>
      <c r="BM38" s="232"/>
      <c r="BN38" s="232"/>
      <c r="BO38" s="241"/>
      <c r="BP38" s="241"/>
      <c r="BQ38" s="238">
        <v>32</v>
      </c>
      <c r="BR38" s="239"/>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30"/>
    </row>
    <row r="39" spans="1:131" ht="26.25" customHeight="1" x14ac:dyDescent="0.2">
      <c r="A39" s="242">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32"/>
      <c r="BK39" s="232"/>
      <c r="BL39" s="232"/>
      <c r="BM39" s="232"/>
      <c r="BN39" s="232"/>
      <c r="BO39" s="241"/>
      <c r="BP39" s="241"/>
      <c r="BQ39" s="238">
        <v>33</v>
      </c>
      <c r="BR39" s="239"/>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30"/>
    </row>
    <row r="40" spans="1:131" ht="26.25" customHeight="1" x14ac:dyDescent="0.2">
      <c r="A40" s="238">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32"/>
      <c r="BK40" s="232"/>
      <c r="BL40" s="232"/>
      <c r="BM40" s="232"/>
      <c r="BN40" s="232"/>
      <c r="BO40" s="241"/>
      <c r="BP40" s="241"/>
      <c r="BQ40" s="238">
        <v>34</v>
      </c>
      <c r="BR40" s="239"/>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30"/>
    </row>
    <row r="41" spans="1:131" ht="26.25" customHeight="1" x14ac:dyDescent="0.2">
      <c r="A41" s="238">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32"/>
      <c r="BK41" s="232"/>
      <c r="BL41" s="232"/>
      <c r="BM41" s="232"/>
      <c r="BN41" s="232"/>
      <c r="BO41" s="241"/>
      <c r="BP41" s="241"/>
      <c r="BQ41" s="238">
        <v>35</v>
      </c>
      <c r="BR41" s="239"/>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30"/>
    </row>
    <row r="42" spans="1:131" ht="26.25" customHeight="1" x14ac:dyDescent="0.2">
      <c r="A42" s="238">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32"/>
      <c r="BK42" s="232"/>
      <c r="BL42" s="232"/>
      <c r="BM42" s="232"/>
      <c r="BN42" s="232"/>
      <c r="BO42" s="241"/>
      <c r="BP42" s="241"/>
      <c r="BQ42" s="238">
        <v>36</v>
      </c>
      <c r="BR42" s="239"/>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30"/>
    </row>
    <row r="43" spans="1:131" ht="26.25" customHeight="1" x14ac:dyDescent="0.2">
      <c r="A43" s="238">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32"/>
      <c r="BK43" s="232"/>
      <c r="BL43" s="232"/>
      <c r="BM43" s="232"/>
      <c r="BN43" s="232"/>
      <c r="BO43" s="241"/>
      <c r="BP43" s="241"/>
      <c r="BQ43" s="238">
        <v>37</v>
      </c>
      <c r="BR43" s="239"/>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30"/>
    </row>
    <row r="44" spans="1:131" ht="26.25" customHeight="1" x14ac:dyDescent="0.2">
      <c r="A44" s="238">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32"/>
      <c r="BK44" s="232"/>
      <c r="BL44" s="232"/>
      <c r="BM44" s="232"/>
      <c r="BN44" s="232"/>
      <c r="BO44" s="241"/>
      <c r="BP44" s="241"/>
      <c r="BQ44" s="238">
        <v>38</v>
      </c>
      <c r="BR44" s="239"/>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30"/>
    </row>
    <row r="45" spans="1:131" ht="26.25" customHeight="1" x14ac:dyDescent="0.2">
      <c r="A45" s="238">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32"/>
      <c r="BK45" s="232"/>
      <c r="BL45" s="232"/>
      <c r="BM45" s="232"/>
      <c r="BN45" s="232"/>
      <c r="BO45" s="241"/>
      <c r="BP45" s="241"/>
      <c r="BQ45" s="238">
        <v>39</v>
      </c>
      <c r="BR45" s="239"/>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30"/>
    </row>
    <row r="46" spans="1:131" ht="26.25" customHeight="1" x14ac:dyDescent="0.2">
      <c r="A46" s="238">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32"/>
      <c r="BK46" s="232"/>
      <c r="BL46" s="232"/>
      <c r="BM46" s="232"/>
      <c r="BN46" s="232"/>
      <c r="BO46" s="241"/>
      <c r="BP46" s="241"/>
      <c r="BQ46" s="238">
        <v>40</v>
      </c>
      <c r="BR46" s="239"/>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30"/>
    </row>
    <row r="47" spans="1:131" ht="26.25" customHeight="1" x14ac:dyDescent="0.2">
      <c r="A47" s="238">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32"/>
      <c r="BK47" s="232"/>
      <c r="BL47" s="232"/>
      <c r="BM47" s="232"/>
      <c r="BN47" s="232"/>
      <c r="BO47" s="241"/>
      <c r="BP47" s="241"/>
      <c r="BQ47" s="238">
        <v>41</v>
      </c>
      <c r="BR47" s="239"/>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30"/>
    </row>
    <row r="48" spans="1:131" ht="26.25" customHeight="1" x14ac:dyDescent="0.2">
      <c r="A48" s="238">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32"/>
      <c r="BK48" s="232"/>
      <c r="BL48" s="232"/>
      <c r="BM48" s="232"/>
      <c r="BN48" s="232"/>
      <c r="BO48" s="241"/>
      <c r="BP48" s="241"/>
      <c r="BQ48" s="238">
        <v>42</v>
      </c>
      <c r="BR48" s="239"/>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30"/>
    </row>
    <row r="49" spans="1:131" ht="26.25" customHeight="1" x14ac:dyDescent="0.2">
      <c r="A49" s="238">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32"/>
      <c r="BK49" s="232"/>
      <c r="BL49" s="232"/>
      <c r="BM49" s="232"/>
      <c r="BN49" s="232"/>
      <c r="BO49" s="241"/>
      <c r="BP49" s="241"/>
      <c r="BQ49" s="238">
        <v>43</v>
      </c>
      <c r="BR49" s="239"/>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30"/>
    </row>
    <row r="50" spans="1:131" ht="26.25" customHeight="1" x14ac:dyDescent="0.2">
      <c r="A50" s="238">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32"/>
      <c r="BK50" s="232"/>
      <c r="BL50" s="232"/>
      <c r="BM50" s="232"/>
      <c r="BN50" s="232"/>
      <c r="BO50" s="241"/>
      <c r="BP50" s="241"/>
      <c r="BQ50" s="238">
        <v>44</v>
      </c>
      <c r="BR50" s="239"/>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30"/>
    </row>
    <row r="51" spans="1:131" ht="26.25" customHeight="1" x14ac:dyDescent="0.2">
      <c r="A51" s="238">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32"/>
      <c r="BK51" s="232"/>
      <c r="BL51" s="232"/>
      <c r="BM51" s="232"/>
      <c r="BN51" s="232"/>
      <c r="BO51" s="241"/>
      <c r="BP51" s="241"/>
      <c r="BQ51" s="238">
        <v>45</v>
      </c>
      <c r="BR51" s="239"/>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30"/>
    </row>
    <row r="52" spans="1:131" ht="26.25" customHeight="1" x14ac:dyDescent="0.2">
      <c r="A52" s="238">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32"/>
      <c r="BK52" s="232"/>
      <c r="BL52" s="232"/>
      <c r="BM52" s="232"/>
      <c r="BN52" s="232"/>
      <c r="BO52" s="241"/>
      <c r="BP52" s="241"/>
      <c r="BQ52" s="238">
        <v>46</v>
      </c>
      <c r="BR52" s="239"/>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30"/>
    </row>
    <row r="53" spans="1:131" ht="26.25" customHeight="1" x14ac:dyDescent="0.2">
      <c r="A53" s="238">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32"/>
      <c r="BK53" s="232"/>
      <c r="BL53" s="232"/>
      <c r="BM53" s="232"/>
      <c r="BN53" s="232"/>
      <c r="BO53" s="241"/>
      <c r="BP53" s="241"/>
      <c r="BQ53" s="238">
        <v>47</v>
      </c>
      <c r="BR53" s="239"/>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30"/>
    </row>
    <row r="54" spans="1:131" ht="26.25" customHeight="1" x14ac:dyDescent="0.2">
      <c r="A54" s="238">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32"/>
      <c r="BK54" s="232"/>
      <c r="BL54" s="232"/>
      <c r="BM54" s="232"/>
      <c r="BN54" s="232"/>
      <c r="BO54" s="241"/>
      <c r="BP54" s="241"/>
      <c r="BQ54" s="238">
        <v>48</v>
      </c>
      <c r="BR54" s="239"/>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30"/>
    </row>
    <row r="55" spans="1:131" ht="26.25" customHeight="1" x14ac:dyDescent="0.2">
      <c r="A55" s="238">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32"/>
      <c r="BK55" s="232"/>
      <c r="BL55" s="232"/>
      <c r="BM55" s="232"/>
      <c r="BN55" s="232"/>
      <c r="BO55" s="241"/>
      <c r="BP55" s="241"/>
      <c r="BQ55" s="238">
        <v>49</v>
      </c>
      <c r="BR55" s="239"/>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30"/>
    </row>
    <row r="56" spans="1:131" ht="26.25" customHeight="1" x14ac:dyDescent="0.2">
      <c r="A56" s="238">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32"/>
      <c r="BK56" s="232"/>
      <c r="BL56" s="232"/>
      <c r="BM56" s="232"/>
      <c r="BN56" s="232"/>
      <c r="BO56" s="241"/>
      <c r="BP56" s="241"/>
      <c r="BQ56" s="238">
        <v>50</v>
      </c>
      <c r="BR56" s="239"/>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30"/>
    </row>
    <row r="57" spans="1:131" ht="26.25" customHeight="1" x14ac:dyDescent="0.2">
      <c r="A57" s="238">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32"/>
      <c r="BK57" s="232"/>
      <c r="BL57" s="232"/>
      <c r="BM57" s="232"/>
      <c r="BN57" s="232"/>
      <c r="BO57" s="241"/>
      <c r="BP57" s="241"/>
      <c r="BQ57" s="238">
        <v>51</v>
      </c>
      <c r="BR57" s="239"/>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30"/>
    </row>
    <row r="58" spans="1:131" ht="26.25" customHeight="1" x14ac:dyDescent="0.2">
      <c r="A58" s="238">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32"/>
      <c r="BK58" s="232"/>
      <c r="BL58" s="232"/>
      <c r="BM58" s="232"/>
      <c r="BN58" s="232"/>
      <c r="BO58" s="241"/>
      <c r="BP58" s="241"/>
      <c r="BQ58" s="238">
        <v>52</v>
      </c>
      <c r="BR58" s="239"/>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30"/>
    </row>
    <row r="59" spans="1:131" ht="26.25" customHeight="1" x14ac:dyDescent="0.2">
      <c r="A59" s="238">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32"/>
      <c r="BK59" s="232"/>
      <c r="BL59" s="232"/>
      <c r="BM59" s="232"/>
      <c r="BN59" s="232"/>
      <c r="BO59" s="241"/>
      <c r="BP59" s="241"/>
      <c r="BQ59" s="238">
        <v>53</v>
      </c>
      <c r="BR59" s="239"/>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30"/>
    </row>
    <row r="60" spans="1:131" ht="26.25" customHeight="1" x14ac:dyDescent="0.2">
      <c r="A60" s="238">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32"/>
      <c r="BK60" s="232"/>
      <c r="BL60" s="232"/>
      <c r="BM60" s="232"/>
      <c r="BN60" s="232"/>
      <c r="BO60" s="241"/>
      <c r="BP60" s="241"/>
      <c r="BQ60" s="238">
        <v>54</v>
      </c>
      <c r="BR60" s="239"/>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30"/>
    </row>
    <row r="61" spans="1:131" ht="26.25" customHeight="1" thickBot="1" x14ac:dyDescent="0.25">
      <c r="A61" s="238">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32"/>
      <c r="BK61" s="232"/>
      <c r="BL61" s="232"/>
      <c r="BM61" s="232"/>
      <c r="BN61" s="232"/>
      <c r="BO61" s="241"/>
      <c r="BP61" s="241"/>
      <c r="BQ61" s="238">
        <v>55</v>
      </c>
      <c r="BR61" s="239"/>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30"/>
    </row>
    <row r="62" spans="1:131" ht="26.25" customHeight="1" x14ac:dyDescent="0.2">
      <c r="A62" s="238">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403</v>
      </c>
      <c r="BK62" s="1028"/>
      <c r="BL62" s="1028"/>
      <c r="BM62" s="1028"/>
      <c r="BN62" s="1029"/>
      <c r="BO62" s="241"/>
      <c r="BP62" s="241"/>
      <c r="BQ62" s="238">
        <v>56</v>
      </c>
      <c r="BR62" s="239"/>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30"/>
    </row>
    <row r="63" spans="1:131" ht="26.25" customHeight="1" thickBot="1" x14ac:dyDescent="0.25">
      <c r="A63" s="240" t="s">
        <v>380</v>
      </c>
      <c r="B63" s="937" t="s">
        <v>404</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27699</v>
      </c>
      <c r="AG63" s="959"/>
      <c r="AH63" s="959"/>
      <c r="AI63" s="959"/>
      <c r="AJ63" s="1022"/>
      <c r="AK63" s="1023"/>
      <c r="AL63" s="963"/>
      <c r="AM63" s="963"/>
      <c r="AN63" s="963"/>
      <c r="AO63" s="963"/>
      <c r="AP63" s="959">
        <v>66541</v>
      </c>
      <c r="AQ63" s="959"/>
      <c r="AR63" s="959"/>
      <c r="AS63" s="959"/>
      <c r="AT63" s="959"/>
      <c r="AU63" s="959">
        <v>35251</v>
      </c>
      <c r="AV63" s="959"/>
      <c r="AW63" s="959"/>
      <c r="AX63" s="959"/>
      <c r="AY63" s="959"/>
      <c r="AZ63" s="1017"/>
      <c r="BA63" s="1017"/>
      <c r="BB63" s="1017"/>
      <c r="BC63" s="1017"/>
      <c r="BD63" s="1017"/>
      <c r="BE63" s="960"/>
      <c r="BF63" s="960"/>
      <c r="BG63" s="960"/>
      <c r="BH63" s="960"/>
      <c r="BI63" s="961"/>
      <c r="BJ63" s="1018" t="s">
        <v>122</v>
      </c>
      <c r="BK63" s="953"/>
      <c r="BL63" s="953"/>
      <c r="BM63" s="953"/>
      <c r="BN63" s="1019"/>
      <c r="BO63" s="241"/>
      <c r="BP63" s="241"/>
      <c r="BQ63" s="238">
        <v>57</v>
      </c>
      <c r="BR63" s="239"/>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30"/>
    </row>
    <row r="65" spans="1:131" ht="26.25" customHeight="1" thickBot="1" x14ac:dyDescent="0.25">
      <c r="A65" s="232" t="s">
        <v>405</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30"/>
    </row>
    <row r="66" spans="1:131" ht="26.25" customHeight="1" x14ac:dyDescent="0.2">
      <c r="A66" s="995" t="s">
        <v>406</v>
      </c>
      <c r="B66" s="996"/>
      <c r="C66" s="996"/>
      <c r="D66" s="996"/>
      <c r="E66" s="996"/>
      <c r="F66" s="996"/>
      <c r="G66" s="996"/>
      <c r="H66" s="996"/>
      <c r="I66" s="996"/>
      <c r="J66" s="996"/>
      <c r="K66" s="996"/>
      <c r="L66" s="996"/>
      <c r="M66" s="996"/>
      <c r="N66" s="996"/>
      <c r="O66" s="996"/>
      <c r="P66" s="997"/>
      <c r="Q66" s="1001" t="s">
        <v>384</v>
      </c>
      <c r="R66" s="1002"/>
      <c r="S66" s="1002"/>
      <c r="T66" s="1002"/>
      <c r="U66" s="1003"/>
      <c r="V66" s="1001" t="s">
        <v>385</v>
      </c>
      <c r="W66" s="1002"/>
      <c r="X66" s="1002"/>
      <c r="Y66" s="1002"/>
      <c r="Z66" s="1003"/>
      <c r="AA66" s="1001" t="s">
        <v>386</v>
      </c>
      <c r="AB66" s="1002"/>
      <c r="AC66" s="1002"/>
      <c r="AD66" s="1002"/>
      <c r="AE66" s="1003"/>
      <c r="AF66" s="1007" t="s">
        <v>387</v>
      </c>
      <c r="AG66" s="1008"/>
      <c r="AH66" s="1008"/>
      <c r="AI66" s="1008"/>
      <c r="AJ66" s="1009"/>
      <c r="AK66" s="1001" t="s">
        <v>388</v>
      </c>
      <c r="AL66" s="996"/>
      <c r="AM66" s="996"/>
      <c r="AN66" s="996"/>
      <c r="AO66" s="997"/>
      <c r="AP66" s="1001" t="s">
        <v>389</v>
      </c>
      <c r="AQ66" s="1002"/>
      <c r="AR66" s="1002"/>
      <c r="AS66" s="1002"/>
      <c r="AT66" s="1003"/>
      <c r="AU66" s="1001" t="s">
        <v>407</v>
      </c>
      <c r="AV66" s="1002"/>
      <c r="AW66" s="1002"/>
      <c r="AX66" s="1002"/>
      <c r="AY66" s="1003"/>
      <c r="AZ66" s="1001" t="s">
        <v>364</v>
      </c>
      <c r="BA66" s="1002"/>
      <c r="BB66" s="1002"/>
      <c r="BC66" s="1002"/>
      <c r="BD66" s="1015"/>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x14ac:dyDescent="0.25">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x14ac:dyDescent="0.2">
      <c r="A68" s="236">
        <v>1</v>
      </c>
      <c r="B68" s="985" t="s">
        <v>575</v>
      </c>
      <c r="C68" s="986"/>
      <c r="D68" s="986"/>
      <c r="E68" s="986"/>
      <c r="F68" s="986"/>
      <c r="G68" s="986"/>
      <c r="H68" s="986"/>
      <c r="I68" s="986"/>
      <c r="J68" s="986"/>
      <c r="K68" s="986"/>
      <c r="L68" s="986"/>
      <c r="M68" s="986"/>
      <c r="N68" s="986"/>
      <c r="O68" s="986"/>
      <c r="P68" s="987"/>
      <c r="Q68" s="988">
        <v>641</v>
      </c>
      <c r="R68" s="982"/>
      <c r="S68" s="982"/>
      <c r="T68" s="982"/>
      <c r="U68" s="982"/>
      <c r="V68" s="982">
        <v>625</v>
      </c>
      <c r="W68" s="982"/>
      <c r="X68" s="982"/>
      <c r="Y68" s="982"/>
      <c r="Z68" s="982"/>
      <c r="AA68" s="982">
        <v>16</v>
      </c>
      <c r="AB68" s="982"/>
      <c r="AC68" s="982"/>
      <c r="AD68" s="982"/>
      <c r="AE68" s="982"/>
      <c r="AF68" s="982">
        <v>16</v>
      </c>
      <c r="AG68" s="982"/>
      <c r="AH68" s="982"/>
      <c r="AI68" s="982"/>
      <c r="AJ68" s="982"/>
      <c r="AK68" s="982">
        <v>13</v>
      </c>
      <c r="AL68" s="982"/>
      <c r="AM68" s="982"/>
      <c r="AN68" s="982"/>
      <c r="AO68" s="982"/>
      <c r="AP68" s="982" t="s">
        <v>577</v>
      </c>
      <c r="AQ68" s="982"/>
      <c r="AR68" s="982"/>
      <c r="AS68" s="982"/>
      <c r="AT68" s="982"/>
      <c r="AU68" s="982" t="s">
        <v>577</v>
      </c>
      <c r="AV68" s="982"/>
      <c r="AW68" s="982"/>
      <c r="AX68" s="982"/>
      <c r="AY68" s="982"/>
      <c r="AZ68" s="983"/>
      <c r="BA68" s="983"/>
      <c r="BB68" s="983"/>
      <c r="BC68" s="983"/>
      <c r="BD68" s="984"/>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x14ac:dyDescent="0.2">
      <c r="A69" s="238">
        <v>2</v>
      </c>
      <c r="B69" s="974" t="s">
        <v>576</v>
      </c>
      <c r="C69" s="975"/>
      <c r="D69" s="975"/>
      <c r="E69" s="975"/>
      <c r="F69" s="975"/>
      <c r="G69" s="975"/>
      <c r="H69" s="975"/>
      <c r="I69" s="975"/>
      <c r="J69" s="975"/>
      <c r="K69" s="975"/>
      <c r="L69" s="975"/>
      <c r="M69" s="975"/>
      <c r="N69" s="975"/>
      <c r="O69" s="975"/>
      <c r="P69" s="976"/>
      <c r="Q69" s="977">
        <v>240624</v>
      </c>
      <c r="R69" s="971"/>
      <c r="S69" s="971"/>
      <c r="T69" s="971"/>
      <c r="U69" s="971"/>
      <c r="V69" s="971">
        <v>235439</v>
      </c>
      <c r="W69" s="971"/>
      <c r="X69" s="971"/>
      <c r="Y69" s="971"/>
      <c r="Z69" s="971"/>
      <c r="AA69" s="971">
        <v>5184</v>
      </c>
      <c r="AB69" s="971"/>
      <c r="AC69" s="971"/>
      <c r="AD69" s="971"/>
      <c r="AE69" s="971"/>
      <c r="AF69" s="971">
        <v>5184</v>
      </c>
      <c r="AG69" s="971"/>
      <c r="AH69" s="971"/>
      <c r="AI69" s="971"/>
      <c r="AJ69" s="971"/>
      <c r="AK69" s="971">
        <v>228</v>
      </c>
      <c r="AL69" s="971"/>
      <c r="AM69" s="971"/>
      <c r="AN69" s="971"/>
      <c r="AO69" s="971"/>
      <c r="AP69" s="971" t="s">
        <v>577</v>
      </c>
      <c r="AQ69" s="971"/>
      <c r="AR69" s="971"/>
      <c r="AS69" s="971"/>
      <c r="AT69" s="971"/>
      <c r="AU69" s="971" t="s">
        <v>577</v>
      </c>
      <c r="AV69" s="971"/>
      <c r="AW69" s="971"/>
      <c r="AX69" s="971"/>
      <c r="AY69" s="971"/>
      <c r="AZ69" s="972"/>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x14ac:dyDescent="0.2">
      <c r="A70" s="238">
        <v>3</v>
      </c>
      <c r="B70" s="974"/>
      <c r="C70" s="975"/>
      <c r="D70" s="975"/>
      <c r="E70" s="975"/>
      <c r="F70" s="975"/>
      <c r="G70" s="975"/>
      <c r="H70" s="975"/>
      <c r="I70" s="975"/>
      <c r="J70" s="975"/>
      <c r="K70" s="975"/>
      <c r="L70" s="975"/>
      <c r="M70" s="975"/>
      <c r="N70" s="975"/>
      <c r="O70" s="975"/>
      <c r="P70" s="976"/>
      <c r="Q70" s="977"/>
      <c r="R70" s="971"/>
      <c r="S70" s="971"/>
      <c r="T70" s="971"/>
      <c r="U70" s="971"/>
      <c r="V70" s="971"/>
      <c r="W70" s="971"/>
      <c r="X70" s="971"/>
      <c r="Y70" s="971"/>
      <c r="Z70" s="971"/>
      <c r="AA70" s="971"/>
      <c r="AB70" s="971"/>
      <c r="AC70" s="971"/>
      <c r="AD70" s="971"/>
      <c r="AE70" s="971"/>
      <c r="AF70" s="971"/>
      <c r="AG70" s="971"/>
      <c r="AH70" s="971"/>
      <c r="AI70" s="971"/>
      <c r="AJ70" s="971"/>
      <c r="AK70" s="971"/>
      <c r="AL70" s="971"/>
      <c r="AM70" s="971"/>
      <c r="AN70" s="971"/>
      <c r="AO70" s="971"/>
      <c r="AP70" s="971"/>
      <c r="AQ70" s="971"/>
      <c r="AR70" s="971"/>
      <c r="AS70" s="971"/>
      <c r="AT70" s="971"/>
      <c r="AU70" s="971"/>
      <c r="AV70" s="971"/>
      <c r="AW70" s="971"/>
      <c r="AX70" s="971"/>
      <c r="AY70" s="971"/>
      <c r="AZ70" s="972"/>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x14ac:dyDescent="0.2">
      <c r="A71" s="238">
        <v>4</v>
      </c>
      <c r="B71" s="974"/>
      <c r="C71" s="975"/>
      <c r="D71" s="975"/>
      <c r="E71" s="975"/>
      <c r="F71" s="975"/>
      <c r="G71" s="975"/>
      <c r="H71" s="975"/>
      <c r="I71" s="975"/>
      <c r="J71" s="975"/>
      <c r="K71" s="975"/>
      <c r="L71" s="975"/>
      <c r="M71" s="975"/>
      <c r="N71" s="975"/>
      <c r="O71" s="975"/>
      <c r="P71" s="976"/>
      <c r="Q71" s="977"/>
      <c r="R71" s="971"/>
      <c r="S71" s="971"/>
      <c r="T71" s="971"/>
      <c r="U71" s="971"/>
      <c r="V71" s="971"/>
      <c r="W71" s="971"/>
      <c r="X71" s="971"/>
      <c r="Y71" s="971"/>
      <c r="Z71" s="971"/>
      <c r="AA71" s="971"/>
      <c r="AB71" s="971"/>
      <c r="AC71" s="971"/>
      <c r="AD71" s="971"/>
      <c r="AE71" s="971"/>
      <c r="AF71" s="971"/>
      <c r="AG71" s="971"/>
      <c r="AH71" s="971"/>
      <c r="AI71" s="971"/>
      <c r="AJ71" s="971"/>
      <c r="AK71" s="971"/>
      <c r="AL71" s="971"/>
      <c r="AM71" s="971"/>
      <c r="AN71" s="971"/>
      <c r="AO71" s="971"/>
      <c r="AP71" s="971"/>
      <c r="AQ71" s="971"/>
      <c r="AR71" s="971"/>
      <c r="AS71" s="971"/>
      <c r="AT71" s="971"/>
      <c r="AU71" s="971"/>
      <c r="AV71" s="971"/>
      <c r="AW71" s="971"/>
      <c r="AX71" s="971"/>
      <c r="AY71" s="971"/>
      <c r="AZ71" s="972"/>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x14ac:dyDescent="0.2">
      <c r="A72" s="238">
        <v>5</v>
      </c>
      <c r="B72" s="974"/>
      <c r="C72" s="975"/>
      <c r="D72" s="975"/>
      <c r="E72" s="975"/>
      <c r="F72" s="975"/>
      <c r="G72" s="975"/>
      <c r="H72" s="975"/>
      <c r="I72" s="975"/>
      <c r="J72" s="975"/>
      <c r="K72" s="975"/>
      <c r="L72" s="975"/>
      <c r="M72" s="975"/>
      <c r="N72" s="975"/>
      <c r="O72" s="975"/>
      <c r="P72" s="976"/>
      <c r="Q72" s="977"/>
      <c r="R72" s="971"/>
      <c r="S72" s="971"/>
      <c r="T72" s="971"/>
      <c r="U72" s="971"/>
      <c r="V72" s="971"/>
      <c r="W72" s="971"/>
      <c r="X72" s="971"/>
      <c r="Y72" s="971"/>
      <c r="Z72" s="971"/>
      <c r="AA72" s="971"/>
      <c r="AB72" s="971"/>
      <c r="AC72" s="971"/>
      <c r="AD72" s="971"/>
      <c r="AE72" s="971"/>
      <c r="AF72" s="971"/>
      <c r="AG72" s="971"/>
      <c r="AH72" s="971"/>
      <c r="AI72" s="971"/>
      <c r="AJ72" s="971"/>
      <c r="AK72" s="971"/>
      <c r="AL72" s="971"/>
      <c r="AM72" s="971"/>
      <c r="AN72" s="971"/>
      <c r="AO72" s="971"/>
      <c r="AP72" s="971"/>
      <c r="AQ72" s="971"/>
      <c r="AR72" s="971"/>
      <c r="AS72" s="971"/>
      <c r="AT72" s="971"/>
      <c r="AU72" s="971"/>
      <c r="AV72" s="971"/>
      <c r="AW72" s="971"/>
      <c r="AX72" s="971"/>
      <c r="AY72" s="971"/>
      <c r="AZ72" s="972"/>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x14ac:dyDescent="0.2">
      <c r="A73" s="238">
        <v>6</v>
      </c>
      <c r="B73" s="974"/>
      <c r="C73" s="975"/>
      <c r="D73" s="975"/>
      <c r="E73" s="975"/>
      <c r="F73" s="975"/>
      <c r="G73" s="975"/>
      <c r="H73" s="975"/>
      <c r="I73" s="975"/>
      <c r="J73" s="975"/>
      <c r="K73" s="975"/>
      <c r="L73" s="975"/>
      <c r="M73" s="975"/>
      <c r="N73" s="975"/>
      <c r="O73" s="975"/>
      <c r="P73" s="976"/>
      <c r="Q73" s="977"/>
      <c r="R73" s="971"/>
      <c r="S73" s="971"/>
      <c r="T73" s="971"/>
      <c r="U73" s="971"/>
      <c r="V73" s="971"/>
      <c r="W73" s="971"/>
      <c r="X73" s="971"/>
      <c r="Y73" s="971"/>
      <c r="Z73" s="971"/>
      <c r="AA73" s="971"/>
      <c r="AB73" s="971"/>
      <c r="AC73" s="971"/>
      <c r="AD73" s="971"/>
      <c r="AE73" s="971"/>
      <c r="AF73" s="971"/>
      <c r="AG73" s="971"/>
      <c r="AH73" s="971"/>
      <c r="AI73" s="971"/>
      <c r="AJ73" s="971"/>
      <c r="AK73" s="971"/>
      <c r="AL73" s="971"/>
      <c r="AM73" s="971"/>
      <c r="AN73" s="971"/>
      <c r="AO73" s="971"/>
      <c r="AP73" s="971"/>
      <c r="AQ73" s="971"/>
      <c r="AR73" s="971"/>
      <c r="AS73" s="971"/>
      <c r="AT73" s="971"/>
      <c r="AU73" s="971"/>
      <c r="AV73" s="971"/>
      <c r="AW73" s="971"/>
      <c r="AX73" s="971"/>
      <c r="AY73" s="971"/>
      <c r="AZ73" s="972"/>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x14ac:dyDescent="0.2">
      <c r="A74" s="238">
        <v>7</v>
      </c>
      <c r="B74" s="974"/>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x14ac:dyDescent="0.2">
      <c r="A75" s="238">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x14ac:dyDescent="0.2">
      <c r="A76" s="238">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x14ac:dyDescent="0.2">
      <c r="A77" s="238">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x14ac:dyDescent="0.2">
      <c r="A78" s="238">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x14ac:dyDescent="0.2">
      <c r="A79" s="238">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x14ac:dyDescent="0.2">
      <c r="A80" s="238">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x14ac:dyDescent="0.2">
      <c r="A81" s="238">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x14ac:dyDescent="0.2">
      <c r="A82" s="238">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x14ac:dyDescent="0.2">
      <c r="A83" s="238">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x14ac:dyDescent="0.2">
      <c r="A84" s="238">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x14ac:dyDescent="0.2">
      <c r="A85" s="238">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x14ac:dyDescent="0.2">
      <c r="A86" s="238">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x14ac:dyDescent="0.2">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x14ac:dyDescent="0.25">
      <c r="A88" s="240" t="s">
        <v>380</v>
      </c>
      <c r="B88" s="937" t="s">
        <v>408</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5200</v>
      </c>
      <c r="AG88" s="959"/>
      <c r="AH88" s="959"/>
      <c r="AI88" s="959"/>
      <c r="AJ88" s="959"/>
      <c r="AK88" s="963"/>
      <c r="AL88" s="963"/>
      <c r="AM88" s="963"/>
      <c r="AN88" s="963"/>
      <c r="AO88" s="963"/>
      <c r="AP88" s="959">
        <v>0</v>
      </c>
      <c r="AQ88" s="959"/>
      <c r="AR88" s="959"/>
      <c r="AS88" s="959"/>
      <c r="AT88" s="959"/>
      <c r="AU88" s="959">
        <v>0</v>
      </c>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380</v>
      </c>
      <c r="BR102" s="937" t="s">
        <v>409</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1547</v>
      </c>
      <c r="CS102" s="953"/>
      <c r="CT102" s="953"/>
      <c r="CU102" s="953"/>
      <c r="CV102" s="954"/>
      <c r="CW102" s="952">
        <v>86</v>
      </c>
      <c r="CX102" s="953"/>
      <c r="CY102" s="953"/>
      <c r="CZ102" s="953"/>
      <c r="DA102" s="954"/>
      <c r="DB102" s="952" t="s">
        <v>580</v>
      </c>
      <c r="DC102" s="953"/>
      <c r="DD102" s="953"/>
      <c r="DE102" s="953"/>
      <c r="DF102" s="954"/>
      <c r="DG102" s="952" t="s">
        <v>578</v>
      </c>
      <c r="DH102" s="953"/>
      <c r="DI102" s="953"/>
      <c r="DJ102" s="953"/>
      <c r="DK102" s="954"/>
      <c r="DL102" s="952">
        <v>201</v>
      </c>
      <c r="DM102" s="953"/>
      <c r="DN102" s="953"/>
      <c r="DO102" s="953"/>
      <c r="DP102" s="954"/>
      <c r="DQ102" s="952">
        <v>181</v>
      </c>
      <c r="DR102" s="953"/>
      <c r="DS102" s="953"/>
      <c r="DT102" s="953"/>
      <c r="DU102" s="954"/>
      <c r="DV102" s="937"/>
      <c r="DW102" s="938"/>
      <c r="DX102" s="938"/>
      <c r="DY102" s="938"/>
      <c r="DZ102" s="939"/>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410</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411</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412</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413</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42" t="s">
        <v>414</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415</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x14ac:dyDescent="0.2">
      <c r="A109" s="895" t="s">
        <v>416</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417</v>
      </c>
      <c r="AB109" s="896"/>
      <c r="AC109" s="896"/>
      <c r="AD109" s="896"/>
      <c r="AE109" s="897"/>
      <c r="AF109" s="898" t="s">
        <v>418</v>
      </c>
      <c r="AG109" s="896"/>
      <c r="AH109" s="896"/>
      <c r="AI109" s="896"/>
      <c r="AJ109" s="897"/>
      <c r="AK109" s="898" t="s">
        <v>294</v>
      </c>
      <c r="AL109" s="896"/>
      <c r="AM109" s="896"/>
      <c r="AN109" s="896"/>
      <c r="AO109" s="897"/>
      <c r="AP109" s="898" t="s">
        <v>419</v>
      </c>
      <c r="AQ109" s="896"/>
      <c r="AR109" s="896"/>
      <c r="AS109" s="896"/>
      <c r="AT109" s="929"/>
      <c r="AU109" s="895" t="s">
        <v>416</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417</v>
      </c>
      <c r="BR109" s="896"/>
      <c r="BS109" s="896"/>
      <c r="BT109" s="896"/>
      <c r="BU109" s="897"/>
      <c r="BV109" s="898" t="s">
        <v>418</v>
      </c>
      <c r="BW109" s="896"/>
      <c r="BX109" s="896"/>
      <c r="BY109" s="896"/>
      <c r="BZ109" s="897"/>
      <c r="CA109" s="898" t="s">
        <v>294</v>
      </c>
      <c r="CB109" s="896"/>
      <c r="CC109" s="896"/>
      <c r="CD109" s="896"/>
      <c r="CE109" s="897"/>
      <c r="CF109" s="936" t="s">
        <v>419</v>
      </c>
      <c r="CG109" s="936"/>
      <c r="CH109" s="936"/>
      <c r="CI109" s="936"/>
      <c r="CJ109" s="936"/>
      <c r="CK109" s="898" t="s">
        <v>420</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417</v>
      </c>
      <c r="DH109" s="896"/>
      <c r="DI109" s="896"/>
      <c r="DJ109" s="896"/>
      <c r="DK109" s="897"/>
      <c r="DL109" s="898" t="s">
        <v>418</v>
      </c>
      <c r="DM109" s="896"/>
      <c r="DN109" s="896"/>
      <c r="DO109" s="896"/>
      <c r="DP109" s="897"/>
      <c r="DQ109" s="898" t="s">
        <v>294</v>
      </c>
      <c r="DR109" s="896"/>
      <c r="DS109" s="896"/>
      <c r="DT109" s="896"/>
      <c r="DU109" s="897"/>
      <c r="DV109" s="898" t="s">
        <v>419</v>
      </c>
      <c r="DW109" s="896"/>
      <c r="DX109" s="896"/>
      <c r="DY109" s="896"/>
      <c r="DZ109" s="929"/>
    </row>
    <row r="110" spans="1:131" s="230" customFormat="1" ht="26.25" customHeight="1" x14ac:dyDescent="0.2">
      <c r="A110" s="807" t="s">
        <v>421</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24459783</v>
      </c>
      <c r="AB110" s="889"/>
      <c r="AC110" s="889"/>
      <c r="AD110" s="889"/>
      <c r="AE110" s="890"/>
      <c r="AF110" s="891">
        <v>25641573</v>
      </c>
      <c r="AG110" s="889"/>
      <c r="AH110" s="889"/>
      <c r="AI110" s="889"/>
      <c r="AJ110" s="890"/>
      <c r="AK110" s="891">
        <v>26127018</v>
      </c>
      <c r="AL110" s="889"/>
      <c r="AM110" s="889"/>
      <c r="AN110" s="889"/>
      <c r="AO110" s="890"/>
      <c r="AP110" s="892">
        <v>30.7</v>
      </c>
      <c r="AQ110" s="893"/>
      <c r="AR110" s="893"/>
      <c r="AS110" s="893"/>
      <c r="AT110" s="894"/>
      <c r="AU110" s="930" t="s">
        <v>69</v>
      </c>
      <c r="AV110" s="931"/>
      <c r="AW110" s="931"/>
      <c r="AX110" s="931"/>
      <c r="AY110" s="931"/>
      <c r="AZ110" s="860" t="s">
        <v>422</v>
      </c>
      <c r="BA110" s="808"/>
      <c r="BB110" s="808"/>
      <c r="BC110" s="808"/>
      <c r="BD110" s="808"/>
      <c r="BE110" s="808"/>
      <c r="BF110" s="808"/>
      <c r="BG110" s="808"/>
      <c r="BH110" s="808"/>
      <c r="BI110" s="808"/>
      <c r="BJ110" s="808"/>
      <c r="BK110" s="808"/>
      <c r="BL110" s="808"/>
      <c r="BM110" s="808"/>
      <c r="BN110" s="808"/>
      <c r="BO110" s="808"/>
      <c r="BP110" s="809"/>
      <c r="BQ110" s="861">
        <v>285242542</v>
      </c>
      <c r="BR110" s="842"/>
      <c r="BS110" s="842"/>
      <c r="BT110" s="842"/>
      <c r="BU110" s="842"/>
      <c r="BV110" s="842">
        <v>282907905</v>
      </c>
      <c r="BW110" s="842"/>
      <c r="BX110" s="842"/>
      <c r="BY110" s="842"/>
      <c r="BZ110" s="842"/>
      <c r="CA110" s="842">
        <v>273319671</v>
      </c>
      <c r="CB110" s="842"/>
      <c r="CC110" s="842"/>
      <c r="CD110" s="842"/>
      <c r="CE110" s="842"/>
      <c r="CF110" s="866">
        <v>320.7</v>
      </c>
      <c r="CG110" s="867"/>
      <c r="CH110" s="867"/>
      <c r="CI110" s="867"/>
      <c r="CJ110" s="867"/>
      <c r="CK110" s="926" t="s">
        <v>423</v>
      </c>
      <c r="CL110" s="819"/>
      <c r="CM110" s="860" t="s">
        <v>424</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v>346740</v>
      </c>
      <c r="DH110" s="842"/>
      <c r="DI110" s="842"/>
      <c r="DJ110" s="842"/>
      <c r="DK110" s="842"/>
      <c r="DL110" s="842">
        <v>892182</v>
      </c>
      <c r="DM110" s="842"/>
      <c r="DN110" s="842"/>
      <c r="DO110" s="842"/>
      <c r="DP110" s="842"/>
      <c r="DQ110" s="842">
        <v>274974</v>
      </c>
      <c r="DR110" s="842"/>
      <c r="DS110" s="842"/>
      <c r="DT110" s="842"/>
      <c r="DU110" s="842"/>
      <c r="DV110" s="843">
        <v>0.3</v>
      </c>
      <c r="DW110" s="843"/>
      <c r="DX110" s="843"/>
      <c r="DY110" s="843"/>
      <c r="DZ110" s="844"/>
    </row>
    <row r="111" spans="1:131" s="230" customFormat="1" ht="26.25" customHeight="1" x14ac:dyDescent="0.2">
      <c r="A111" s="774" t="s">
        <v>425</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426</v>
      </c>
      <c r="BA111" s="752"/>
      <c r="BB111" s="752"/>
      <c r="BC111" s="752"/>
      <c r="BD111" s="752"/>
      <c r="BE111" s="752"/>
      <c r="BF111" s="752"/>
      <c r="BG111" s="752"/>
      <c r="BH111" s="752"/>
      <c r="BI111" s="752"/>
      <c r="BJ111" s="752"/>
      <c r="BK111" s="752"/>
      <c r="BL111" s="752"/>
      <c r="BM111" s="752"/>
      <c r="BN111" s="752"/>
      <c r="BO111" s="752"/>
      <c r="BP111" s="753"/>
      <c r="BQ111" s="816">
        <v>346740</v>
      </c>
      <c r="BR111" s="817"/>
      <c r="BS111" s="817"/>
      <c r="BT111" s="817"/>
      <c r="BU111" s="817"/>
      <c r="BV111" s="817">
        <v>892182</v>
      </c>
      <c r="BW111" s="817"/>
      <c r="BX111" s="817"/>
      <c r="BY111" s="817"/>
      <c r="BZ111" s="817"/>
      <c r="CA111" s="817">
        <v>274974</v>
      </c>
      <c r="CB111" s="817"/>
      <c r="CC111" s="817"/>
      <c r="CD111" s="817"/>
      <c r="CE111" s="817"/>
      <c r="CF111" s="875">
        <v>0.3</v>
      </c>
      <c r="CG111" s="876"/>
      <c r="CH111" s="876"/>
      <c r="CI111" s="876"/>
      <c r="CJ111" s="876"/>
      <c r="CK111" s="927"/>
      <c r="CL111" s="821"/>
      <c r="CM111" s="815" t="s">
        <v>427</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30" customFormat="1" ht="26.25" customHeight="1" x14ac:dyDescent="0.2">
      <c r="A112" s="912" t="s">
        <v>428</v>
      </c>
      <c r="B112" s="913"/>
      <c r="C112" s="752" t="s">
        <v>429</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430</v>
      </c>
      <c r="BA112" s="752"/>
      <c r="BB112" s="752"/>
      <c r="BC112" s="752"/>
      <c r="BD112" s="752"/>
      <c r="BE112" s="752"/>
      <c r="BF112" s="752"/>
      <c r="BG112" s="752"/>
      <c r="BH112" s="752"/>
      <c r="BI112" s="752"/>
      <c r="BJ112" s="752"/>
      <c r="BK112" s="752"/>
      <c r="BL112" s="752"/>
      <c r="BM112" s="752"/>
      <c r="BN112" s="752"/>
      <c r="BO112" s="752"/>
      <c r="BP112" s="753"/>
      <c r="BQ112" s="816">
        <v>40577344</v>
      </c>
      <c r="BR112" s="817"/>
      <c r="BS112" s="817"/>
      <c r="BT112" s="817"/>
      <c r="BU112" s="817"/>
      <c r="BV112" s="817">
        <v>37385453</v>
      </c>
      <c r="BW112" s="817"/>
      <c r="BX112" s="817"/>
      <c r="BY112" s="817"/>
      <c r="BZ112" s="817"/>
      <c r="CA112" s="817">
        <v>35253400</v>
      </c>
      <c r="CB112" s="817"/>
      <c r="CC112" s="817"/>
      <c r="CD112" s="817"/>
      <c r="CE112" s="817"/>
      <c r="CF112" s="875">
        <v>41.4</v>
      </c>
      <c r="CG112" s="876"/>
      <c r="CH112" s="876"/>
      <c r="CI112" s="876"/>
      <c r="CJ112" s="876"/>
      <c r="CK112" s="927"/>
      <c r="CL112" s="821"/>
      <c r="CM112" s="815" t="s">
        <v>431</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30" customFormat="1" ht="26.25" customHeight="1" x14ac:dyDescent="0.2">
      <c r="A113" s="914"/>
      <c r="B113" s="915"/>
      <c r="C113" s="752" t="s">
        <v>432</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4738016</v>
      </c>
      <c r="AB113" s="919"/>
      <c r="AC113" s="919"/>
      <c r="AD113" s="919"/>
      <c r="AE113" s="920"/>
      <c r="AF113" s="921">
        <v>4480348</v>
      </c>
      <c r="AG113" s="919"/>
      <c r="AH113" s="919"/>
      <c r="AI113" s="919"/>
      <c r="AJ113" s="920"/>
      <c r="AK113" s="921">
        <v>4272735</v>
      </c>
      <c r="AL113" s="919"/>
      <c r="AM113" s="919"/>
      <c r="AN113" s="919"/>
      <c r="AO113" s="920"/>
      <c r="AP113" s="922">
        <v>5</v>
      </c>
      <c r="AQ113" s="923"/>
      <c r="AR113" s="923"/>
      <c r="AS113" s="923"/>
      <c r="AT113" s="924"/>
      <c r="AU113" s="932"/>
      <c r="AV113" s="933"/>
      <c r="AW113" s="933"/>
      <c r="AX113" s="933"/>
      <c r="AY113" s="933"/>
      <c r="AZ113" s="815" t="s">
        <v>433</v>
      </c>
      <c r="BA113" s="752"/>
      <c r="BB113" s="752"/>
      <c r="BC113" s="752"/>
      <c r="BD113" s="752"/>
      <c r="BE113" s="752"/>
      <c r="BF113" s="752"/>
      <c r="BG113" s="752"/>
      <c r="BH113" s="752"/>
      <c r="BI113" s="752"/>
      <c r="BJ113" s="752"/>
      <c r="BK113" s="752"/>
      <c r="BL113" s="752"/>
      <c r="BM113" s="752"/>
      <c r="BN113" s="752"/>
      <c r="BO113" s="752"/>
      <c r="BP113" s="753"/>
      <c r="BQ113" s="816" t="s">
        <v>122</v>
      </c>
      <c r="BR113" s="817"/>
      <c r="BS113" s="817"/>
      <c r="BT113" s="817"/>
      <c r="BU113" s="817"/>
      <c r="BV113" s="817" t="s">
        <v>122</v>
      </c>
      <c r="BW113" s="817"/>
      <c r="BX113" s="817"/>
      <c r="BY113" s="817"/>
      <c r="BZ113" s="817"/>
      <c r="CA113" s="817" t="s">
        <v>122</v>
      </c>
      <c r="CB113" s="817"/>
      <c r="CC113" s="817"/>
      <c r="CD113" s="817"/>
      <c r="CE113" s="817"/>
      <c r="CF113" s="875" t="s">
        <v>122</v>
      </c>
      <c r="CG113" s="876"/>
      <c r="CH113" s="876"/>
      <c r="CI113" s="876"/>
      <c r="CJ113" s="876"/>
      <c r="CK113" s="927"/>
      <c r="CL113" s="821"/>
      <c r="CM113" s="815" t="s">
        <v>434</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30" customFormat="1" ht="26.25" customHeight="1" x14ac:dyDescent="0.2">
      <c r="A114" s="914"/>
      <c r="B114" s="915"/>
      <c r="C114" s="752" t="s">
        <v>435</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t="s">
        <v>122</v>
      </c>
      <c r="AB114" s="780"/>
      <c r="AC114" s="780"/>
      <c r="AD114" s="780"/>
      <c r="AE114" s="781"/>
      <c r="AF114" s="782" t="s">
        <v>122</v>
      </c>
      <c r="AG114" s="780"/>
      <c r="AH114" s="780"/>
      <c r="AI114" s="780"/>
      <c r="AJ114" s="781"/>
      <c r="AK114" s="782" t="s">
        <v>122</v>
      </c>
      <c r="AL114" s="780"/>
      <c r="AM114" s="780"/>
      <c r="AN114" s="780"/>
      <c r="AO114" s="781"/>
      <c r="AP114" s="824" t="s">
        <v>122</v>
      </c>
      <c r="AQ114" s="825"/>
      <c r="AR114" s="825"/>
      <c r="AS114" s="825"/>
      <c r="AT114" s="826"/>
      <c r="AU114" s="932"/>
      <c r="AV114" s="933"/>
      <c r="AW114" s="933"/>
      <c r="AX114" s="933"/>
      <c r="AY114" s="933"/>
      <c r="AZ114" s="815" t="s">
        <v>436</v>
      </c>
      <c r="BA114" s="752"/>
      <c r="BB114" s="752"/>
      <c r="BC114" s="752"/>
      <c r="BD114" s="752"/>
      <c r="BE114" s="752"/>
      <c r="BF114" s="752"/>
      <c r="BG114" s="752"/>
      <c r="BH114" s="752"/>
      <c r="BI114" s="752"/>
      <c r="BJ114" s="752"/>
      <c r="BK114" s="752"/>
      <c r="BL114" s="752"/>
      <c r="BM114" s="752"/>
      <c r="BN114" s="752"/>
      <c r="BO114" s="752"/>
      <c r="BP114" s="753"/>
      <c r="BQ114" s="816">
        <v>20252378</v>
      </c>
      <c r="BR114" s="817"/>
      <c r="BS114" s="817"/>
      <c r="BT114" s="817"/>
      <c r="BU114" s="817"/>
      <c r="BV114" s="817">
        <v>20228450</v>
      </c>
      <c r="BW114" s="817"/>
      <c r="BX114" s="817"/>
      <c r="BY114" s="817"/>
      <c r="BZ114" s="817"/>
      <c r="CA114" s="817">
        <v>20955299</v>
      </c>
      <c r="CB114" s="817"/>
      <c r="CC114" s="817"/>
      <c r="CD114" s="817"/>
      <c r="CE114" s="817"/>
      <c r="CF114" s="875">
        <v>24.6</v>
      </c>
      <c r="CG114" s="876"/>
      <c r="CH114" s="876"/>
      <c r="CI114" s="876"/>
      <c r="CJ114" s="876"/>
      <c r="CK114" s="927"/>
      <c r="CL114" s="821"/>
      <c r="CM114" s="815" t="s">
        <v>437</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30" customFormat="1" ht="26.25" customHeight="1" x14ac:dyDescent="0.2">
      <c r="A115" s="914"/>
      <c r="B115" s="915"/>
      <c r="C115" s="752" t="s">
        <v>438</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58729</v>
      </c>
      <c r="AB115" s="919"/>
      <c r="AC115" s="919"/>
      <c r="AD115" s="919"/>
      <c r="AE115" s="920"/>
      <c r="AF115" s="921">
        <v>94429</v>
      </c>
      <c r="AG115" s="919"/>
      <c r="AH115" s="919"/>
      <c r="AI115" s="919"/>
      <c r="AJ115" s="920"/>
      <c r="AK115" s="921">
        <v>21845</v>
      </c>
      <c r="AL115" s="919"/>
      <c r="AM115" s="919"/>
      <c r="AN115" s="919"/>
      <c r="AO115" s="920"/>
      <c r="AP115" s="922">
        <v>0</v>
      </c>
      <c r="AQ115" s="923"/>
      <c r="AR115" s="923"/>
      <c r="AS115" s="923"/>
      <c r="AT115" s="924"/>
      <c r="AU115" s="932"/>
      <c r="AV115" s="933"/>
      <c r="AW115" s="933"/>
      <c r="AX115" s="933"/>
      <c r="AY115" s="933"/>
      <c r="AZ115" s="815" t="s">
        <v>439</v>
      </c>
      <c r="BA115" s="752"/>
      <c r="BB115" s="752"/>
      <c r="BC115" s="752"/>
      <c r="BD115" s="752"/>
      <c r="BE115" s="752"/>
      <c r="BF115" s="752"/>
      <c r="BG115" s="752"/>
      <c r="BH115" s="752"/>
      <c r="BI115" s="752"/>
      <c r="BJ115" s="752"/>
      <c r="BK115" s="752"/>
      <c r="BL115" s="752"/>
      <c r="BM115" s="752"/>
      <c r="BN115" s="752"/>
      <c r="BO115" s="752"/>
      <c r="BP115" s="753"/>
      <c r="BQ115" s="816">
        <v>23288</v>
      </c>
      <c r="BR115" s="817"/>
      <c r="BS115" s="817"/>
      <c r="BT115" s="817"/>
      <c r="BU115" s="817"/>
      <c r="BV115" s="817">
        <v>194180</v>
      </c>
      <c r="BW115" s="817"/>
      <c r="BX115" s="817"/>
      <c r="BY115" s="817"/>
      <c r="BZ115" s="817"/>
      <c r="CA115" s="817">
        <v>180848</v>
      </c>
      <c r="CB115" s="817"/>
      <c r="CC115" s="817"/>
      <c r="CD115" s="817"/>
      <c r="CE115" s="817"/>
      <c r="CF115" s="875">
        <v>0.2</v>
      </c>
      <c r="CG115" s="876"/>
      <c r="CH115" s="876"/>
      <c r="CI115" s="876"/>
      <c r="CJ115" s="876"/>
      <c r="CK115" s="927"/>
      <c r="CL115" s="821"/>
      <c r="CM115" s="815" t="s">
        <v>440</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30" customFormat="1" ht="26.25" customHeight="1" x14ac:dyDescent="0.2">
      <c r="A116" s="916"/>
      <c r="B116" s="917"/>
      <c r="C116" s="839" t="s">
        <v>441</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v>285</v>
      </c>
      <c r="AB116" s="780"/>
      <c r="AC116" s="780"/>
      <c r="AD116" s="780"/>
      <c r="AE116" s="781"/>
      <c r="AF116" s="782">
        <v>191</v>
      </c>
      <c r="AG116" s="780"/>
      <c r="AH116" s="780"/>
      <c r="AI116" s="780"/>
      <c r="AJ116" s="781"/>
      <c r="AK116" s="782">
        <v>183</v>
      </c>
      <c r="AL116" s="780"/>
      <c r="AM116" s="780"/>
      <c r="AN116" s="780"/>
      <c r="AO116" s="781"/>
      <c r="AP116" s="824">
        <v>0</v>
      </c>
      <c r="AQ116" s="825"/>
      <c r="AR116" s="825"/>
      <c r="AS116" s="825"/>
      <c r="AT116" s="826"/>
      <c r="AU116" s="932"/>
      <c r="AV116" s="933"/>
      <c r="AW116" s="933"/>
      <c r="AX116" s="933"/>
      <c r="AY116" s="933"/>
      <c r="AZ116" s="909" t="s">
        <v>442</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443</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30" customFormat="1" ht="26.25" customHeight="1" x14ac:dyDescent="0.2">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444</v>
      </c>
      <c r="Z117" s="897"/>
      <c r="AA117" s="902">
        <v>29256813</v>
      </c>
      <c r="AB117" s="903"/>
      <c r="AC117" s="903"/>
      <c r="AD117" s="903"/>
      <c r="AE117" s="904"/>
      <c r="AF117" s="905">
        <v>30216541</v>
      </c>
      <c r="AG117" s="903"/>
      <c r="AH117" s="903"/>
      <c r="AI117" s="903"/>
      <c r="AJ117" s="904"/>
      <c r="AK117" s="905">
        <v>30421781</v>
      </c>
      <c r="AL117" s="903"/>
      <c r="AM117" s="903"/>
      <c r="AN117" s="903"/>
      <c r="AO117" s="904"/>
      <c r="AP117" s="906"/>
      <c r="AQ117" s="907"/>
      <c r="AR117" s="907"/>
      <c r="AS117" s="907"/>
      <c r="AT117" s="908"/>
      <c r="AU117" s="932"/>
      <c r="AV117" s="933"/>
      <c r="AW117" s="933"/>
      <c r="AX117" s="933"/>
      <c r="AY117" s="933"/>
      <c r="AZ117" s="863" t="s">
        <v>445</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446</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30" customFormat="1" ht="26.25" customHeight="1" x14ac:dyDescent="0.2">
      <c r="A118" s="895" t="s">
        <v>420</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417</v>
      </c>
      <c r="AB118" s="896"/>
      <c r="AC118" s="896"/>
      <c r="AD118" s="896"/>
      <c r="AE118" s="897"/>
      <c r="AF118" s="898" t="s">
        <v>418</v>
      </c>
      <c r="AG118" s="896"/>
      <c r="AH118" s="896"/>
      <c r="AI118" s="896"/>
      <c r="AJ118" s="897"/>
      <c r="AK118" s="898" t="s">
        <v>294</v>
      </c>
      <c r="AL118" s="896"/>
      <c r="AM118" s="896"/>
      <c r="AN118" s="896"/>
      <c r="AO118" s="897"/>
      <c r="AP118" s="899" t="s">
        <v>419</v>
      </c>
      <c r="AQ118" s="900"/>
      <c r="AR118" s="900"/>
      <c r="AS118" s="900"/>
      <c r="AT118" s="901"/>
      <c r="AU118" s="932"/>
      <c r="AV118" s="933"/>
      <c r="AW118" s="933"/>
      <c r="AX118" s="933"/>
      <c r="AY118" s="933"/>
      <c r="AZ118" s="838" t="s">
        <v>447</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448</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30" customFormat="1" ht="26.25" customHeight="1" x14ac:dyDescent="0.2">
      <c r="A119" s="818" t="s">
        <v>423</v>
      </c>
      <c r="B119" s="819"/>
      <c r="C119" s="860" t="s">
        <v>424</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v>57691</v>
      </c>
      <c r="AB119" s="889"/>
      <c r="AC119" s="889"/>
      <c r="AD119" s="889"/>
      <c r="AE119" s="890"/>
      <c r="AF119" s="891">
        <v>93381</v>
      </c>
      <c r="AG119" s="889"/>
      <c r="AH119" s="889"/>
      <c r="AI119" s="889"/>
      <c r="AJ119" s="890"/>
      <c r="AK119" s="891">
        <v>21474</v>
      </c>
      <c r="AL119" s="889"/>
      <c r="AM119" s="889"/>
      <c r="AN119" s="889"/>
      <c r="AO119" s="890"/>
      <c r="AP119" s="892">
        <v>0</v>
      </c>
      <c r="AQ119" s="893"/>
      <c r="AR119" s="893"/>
      <c r="AS119" s="893"/>
      <c r="AT119" s="894"/>
      <c r="AU119" s="934"/>
      <c r="AV119" s="935"/>
      <c r="AW119" s="935"/>
      <c r="AX119" s="935"/>
      <c r="AY119" s="935"/>
      <c r="AZ119" s="251" t="s">
        <v>177</v>
      </c>
      <c r="BA119" s="251"/>
      <c r="BB119" s="251"/>
      <c r="BC119" s="251"/>
      <c r="BD119" s="251"/>
      <c r="BE119" s="251"/>
      <c r="BF119" s="251"/>
      <c r="BG119" s="251"/>
      <c r="BH119" s="251"/>
      <c r="BI119" s="251"/>
      <c r="BJ119" s="251"/>
      <c r="BK119" s="251"/>
      <c r="BL119" s="251"/>
      <c r="BM119" s="251"/>
      <c r="BN119" s="251"/>
      <c r="BO119" s="877" t="s">
        <v>449</v>
      </c>
      <c r="BP119" s="878"/>
      <c r="BQ119" s="879">
        <v>346442292</v>
      </c>
      <c r="BR119" s="845"/>
      <c r="BS119" s="845"/>
      <c r="BT119" s="845"/>
      <c r="BU119" s="845"/>
      <c r="BV119" s="845">
        <v>341608170</v>
      </c>
      <c r="BW119" s="845"/>
      <c r="BX119" s="845"/>
      <c r="BY119" s="845"/>
      <c r="BZ119" s="845"/>
      <c r="CA119" s="845">
        <v>329984192</v>
      </c>
      <c r="CB119" s="845"/>
      <c r="CC119" s="845"/>
      <c r="CD119" s="845"/>
      <c r="CE119" s="845"/>
      <c r="CF119" s="748"/>
      <c r="CG119" s="749"/>
      <c r="CH119" s="749"/>
      <c r="CI119" s="749"/>
      <c r="CJ119" s="834"/>
      <c r="CK119" s="928"/>
      <c r="CL119" s="823"/>
      <c r="CM119" s="838" t="s">
        <v>450</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30" customFormat="1" ht="26.25" customHeight="1" x14ac:dyDescent="0.2">
      <c r="A120" s="820"/>
      <c r="B120" s="821"/>
      <c r="C120" s="815" t="s">
        <v>427</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451</v>
      </c>
      <c r="AV120" s="881"/>
      <c r="AW120" s="881"/>
      <c r="AX120" s="881"/>
      <c r="AY120" s="882"/>
      <c r="AZ120" s="860" t="s">
        <v>452</v>
      </c>
      <c r="BA120" s="808"/>
      <c r="BB120" s="808"/>
      <c r="BC120" s="808"/>
      <c r="BD120" s="808"/>
      <c r="BE120" s="808"/>
      <c r="BF120" s="808"/>
      <c r="BG120" s="808"/>
      <c r="BH120" s="808"/>
      <c r="BI120" s="808"/>
      <c r="BJ120" s="808"/>
      <c r="BK120" s="808"/>
      <c r="BL120" s="808"/>
      <c r="BM120" s="808"/>
      <c r="BN120" s="808"/>
      <c r="BO120" s="808"/>
      <c r="BP120" s="809"/>
      <c r="BQ120" s="861">
        <v>48057136</v>
      </c>
      <c r="BR120" s="842"/>
      <c r="BS120" s="842"/>
      <c r="BT120" s="842"/>
      <c r="BU120" s="842"/>
      <c r="BV120" s="842">
        <v>45044950</v>
      </c>
      <c r="BW120" s="842"/>
      <c r="BX120" s="842"/>
      <c r="BY120" s="842"/>
      <c r="BZ120" s="842"/>
      <c r="CA120" s="842">
        <v>45230515</v>
      </c>
      <c r="CB120" s="842"/>
      <c r="CC120" s="842"/>
      <c r="CD120" s="842"/>
      <c r="CE120" s="842"/>
      <c r="CF120" s="866">
        <v>53.1</v>
      </c>
      <c r="CG120" s="867"/>
      <c r="CH120" s="867"/>
      <c r="CI120" s="867"/>
      <c r="CJ120" s="867"/>
      <c r="CK120" s="868" t="s">
        <v>453</v>
      </c>
      <c r="CL120" s="852"/>
      <c r="CM120" s="852"/>
      <c r="CN120" s="852"/>
      <c r="CO120" s="853"/>
      <c r="CP120" s="872" t="s">
        <v>398</v>
      </c>
      <c r="CQ120" s="873"/>
      <c r="CR120" s="873"/>
      <c r="CS120" s="873"/>
      <c r="CT120" s="873"/>
      <c r="CU120" s="873"/>
      <c r="CV120" s="873"/>
      <c r="CW120" s="873"/>
      <c r="CX120" s="873"/>
      <c r="CY120" s="873"/>
      <c r="CZ120" s="873"/>
      <c r="DA120" s="873"/>
      <c r="DB120" s="873"/>
      <c r="DC120" s="873"/>
      <c r="DD120" s="873"/>
      <c r="DE120" s="873"/>
      <c r="DF120" s="874"/>
      <c r="DG120" s="861">
        <v>37547448</v>
      </c>
      <c r="DH120" s="842"/>
      <c r="DI120" s="842"/>
      <c r="DJ120" s="842"/>
      <c r="DK120" s="842"/>
      <c r="DL120" s="842">
        <v>34705243</v>
      </c>
      <c r="DM120" s="842"/>
      <c r="DN120" s="842"/>
      <c r="DO120" s="842"/>
      <c r="DP120" s="842"/>
      <c r="DQ120" s="842">
        <v>32989270</v>
      </c>
      <c r="DR120" s="842"/>
      <c r="DS120" s="842"/>
      <c r="DT120" s="842"/>
      <c r="DU120" s="842"/>
      <c r="DV120" s="843">
        <v>38.700000000000003</v>
      </c>
      <c r="DW120" s="843"/>
      <c r="DX120" s="843"/>
      <c r="DY120" s="843"/>
      <c r="DZ120" s="844"/>
    </row>
    <row r="121" spans="1:130" s="230" customFormat="1" ht="26.25" customHeight="1" x14ac:dyDescent="0.2">
      <c r="A121" s="820"/>
      <c r="B121" s="821"/>
      <c r="C121" s="863" t="s">
        <v>454</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455</v>
      </c>
      <c r="BA121" s="752"/>
      <c r="BB121" s="752"/>
      <c r="BC121" s="752"/>
      <c r="BD121" s="752"/>
      <c r="BE121" s="752"/>
      <c r="BF121" s="752"/>
      <c r="BG121" s="752"/>
      <c r="BH121" s="752"/>
      <c r="BI121" s="752"/>
      <c r="BJ121" s="752"/>
      <c r="BK121" s="752"/>
      <c r="BL121" s="752"/>
      <c r="BM121" s="752"/>
      <c r="BN121" s="752"/>
      <c r="BO121" s="752"/>
      <c r="BP121" s="753"/>
      <c r="BQ121" s="816">
        <v>36282080</v>
      </c>
      <c r="BR121" s="817"/>
      <c r="BS121" s="817"/>
      <c r="BT121" s="817"/>
      <c r="BU121" s="817"/>
      <c r="BV121" s="817">
        <v>38075039</v>
      </c>
      <c r="BW121" s="817"/>
      <c r="BX121" s="817"/>
      <c r="BY121" s="817"/>
      <c r="BZ121" s="817"/>
      <c r="CA121" s="817">
        <v>39428471</v>
      </c>
      <c r="CB121" s="817"/>
      <c r="CC121" s="817"/>
      <c r="CD121" s="817"/>
      <c r="CE121" s="817"/>
      <c r="CF121" s="875">
        <v>46.3</v>
      </c>
      <c r="CG121" s="876"/>
      <c r="CH121" s="876"/>
      <c r="CI121" s="876"/>
      <c r="CJ121" s="876"/>
      <c r="CK121" s="869"/>
      <c r="CL121" s="855"/>
      <c r="CM121" s="855"/>
      <c r="CN121" s="855"/>
      <c r="CO121" s="856"/>
      <c r="CP121" s="835" t="s">
        <v>396</v>
      </c>
      <c r="CQ121" s="836"/>
      <c r="CR121" s="836"/>
      <c r="CS121" s="836"/>
      <c r="CT121" s="836"/>
      <c r="CU121" s="836"/>
      <c r="CV121" s="836"/>
      <c r="CW121" s="836"/>
      <c r="CX121" s="836"/>
      <c r="CY121" s="836"/>
      <c r="CZ121" s="836"/>
      <c r="DA121" s="836"/>
      <c r="DB121" s="836"/>
      <c r="DC121" s="836"/>
      <c r="DD121" s="836"/>
      <c r="DE121" s="836"/>
      <c r="DF121" s="837"/>
      <c r="DG121" s="816">
        <v>1329597</v>
      </c>
      <c r="DH121" s="817"/>
      <c r="DI121" s="817"/>
      <c r="DJ121" s="817"/>
      <c r="DK121" s="817"/>
      <c r="DL121" s="817">
        <v>1178183</v>
      </c>
      <c r="DM121" s="817"/>
      <c r="DN121" s="817"/>
      <c r="DO121" s="817"/>
      <c r="DP121" s="817"/>
      <c r="DQ121" s="817">
        <v>1064430</v>
      </c>
      <c r="DR121" s="817"/>
      <c r="DS121" s="817"/>
      <c r="DT121" s="817"/>
      <c r="DU121" s="817"/>
      <c r="DV121" s="794">
        <v>1.2</v>
      </c>
      <c r="DW121" s="794"/>
      <c r="DX121" s="794"/>
      <c r="DY121" s="794"/>
      <c r="DZ121" s="795"/>
    </row>
    <row r="122" spans="1:130" s="230" customFormat="1" ht="26.25" customHeight="1" x14ac:dyDescent="0.2">
      <c r="A122" s="820"/>
      <c r="B122" s="821"/>
      <c r="C122" s="815" t="s">
        <v>437</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456</v>
      </c>
      <c r="BA122" s="839"/>
      <c r="BB122" s="839"/>
      <c r="BC122" s="839"/>
      <c r="BD122" s="839"/>
      <c r="BE122" s="839"/>
      <c r="BF122" s="839"/>
      <c r="BG122" s="839"/>
      <c r="BH122" s="839"/>
      <c r="BI122" s="839"/>
      <c r="BJ122" s="839"/>
      <c r="BK122" s="839"/>
      <c r="BL122" s="839"/>
      <c r="BM122" s="839"/>
      <c r="BN122" s="839"/>
      <c r="BO122" s="839"/>
      <c r="BP122" s="840"/>
      <c r="BQ122" s="879">
        <v>176322969</v>
      </c>
      <c r="BR122" s="845"/>
      <c r="BS122" s="845"/>
      <c r="BT122" s="845"/>
      <c r="BU122" s="845"/>
      <c r="BV122" s="845">
        <v>170535902</v>
      </c>
      <c r="BW122" s="845"/>
      <c r="BX122" s="845"/>
      <c r="BY122" s="845"/>
      <c r="BZ122" s="845"/>
      <c r="CA122" s="845">
        <v>163452211</v>
      </c>
      <c r="CB122" s="845"/>
      <c r="CC122" s="845"/>
      <c r="CD122" s="845"/>
      <c r="CE122" s="845"/>
      <c r="CF122" s="846">
        <v>191.8</v>
      </c>
      <c r="CG122" s="847"/>
      <c r="CH122" s="847"/>
      <c r="CI122" s="847"/>
      <c r="CJ122" s="847"/>
      <c r="CK122" s="869"/>
      <c r="CL122" s="855"/>
      <c r="CM122" s="855"/>
      <c r="CN122" s="855"/>
      <c r="CO122" s="856"/>
      <c r="CP122" s="835" t="s">
        <v>402</v>
      </c>
      <c r="CQ122" s="836"/>
      <c r="CR122" s="836"/>
      <c r="CS122" s="836"/>
      <c r="CT122" s="836"/>
      <c r="CU122" s="836"/>
      <c r="CV122" s="836"/>
      <c r="CW122" s="836"/>
      <c r="CX122" s="836"/>
      <c r="CY122" s="836"/>
      <c r="CZ122" s="836"/>
      <c r="DA122" s="836"/>
      <c r="DB122" s="836"/>
      <c r="DC122" s="836"/>
      <c r="DD122" s="836"/>
      <c r="DE122" s="836"/>
      <c r="DF122" s="837"/>
      <c r="DG122" s="816">
        <v>1415105</v>
      </c>
      <c r="DH122" s="817"/>
      <c r="DI122" s="817"/>
      <c r="DJ122" s="817"/>
      <c r="DK122" s="817"/>
      <c r="DL122" s="817">
        <v>1222612</v>
      </c>
      <c r="DM122" s="817"/>
      <c r="DN122" s="817"/>
      <c r="DO122" s="817"/>
      <c r="DP122" s="817"/>
      <c r="DQ122" s="817">
        <v>1029821</v>
      </c>
      <c r="DR122" s="817"/>
      <c r="DS122" s="817"/>
      <c r="DT122" s="817"/>
      <c r="DU122" s="817"/>
      <c r="DV122" s="794">
        <v>1.2</v>
      </c>
      <c r="DW122" s="794"/>
      <c r="DX122" s="794"/>
      <c r="DY122" s="794"/>
      <c r="DZ122" s="795"/>
    </row>
    <row r="123" spans="1:130" s="230" customFormat="1" ht="26.25" customHeight="1" x14ac:dyDescent="0.2">
      <c r="A123" s="820"/>
      <c r="B123" s="821"/>
      <c r="C123" s="815" t="s">
        <v>443</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51" t="s">
        <v>177</v>
      </c>
      <c r="BA123" s="251"/>
      <c r="BB123" s="251"/>
      <c r="BC123" s="251"/>
      <c r="BD123" s="251"/>
      <c r="BE123" s="251"/>
      <c r="BF123" s="251"/>
      <c r="BG123" s="251"/>
      <c r="BH123" s="251"/>
      <c r="BI123" s="251"/>
      <c r="BJ123" s="251"/>
      <c r="BK123" s="251"/>
      <c r="BL123" s="251"/>
      <c r="BM123" s="251"/>
      <c r="BN123" s="251"/>
      <c r="BO123" s="877" t="s">
        <v>457</v>
      </c>
      <c r="BP123" s="878"/>
      <c r="BQ123" s="832">
        <v>260662185</v>
      </c>
      <c r="BR123" s="833"/>
      <c r="BS123" s="833"/>
      <c r="BT123" s="833"/>
      <c r="BU123" s="833"/>
      <c r="BV123" s="833">
        <v>253655891</v>
      </c>
      <c r="BW123" s="833"/>
      <c r="BX123" s="833"/>
      <c r="BY123" s="833"/>
      <c r="BZ123" s="833"/>
      <c r="CA123" s="833">
        <v>248111197</v>
      </c>
      <c r="CB123" s="833"/>
      <c r="CC123" s="833"/>
      <c r="CD123" s="833"/>
      <c r="CE123" s="833"/>
      <c r="CF123" s="748"/>
      <c r="CG123" s="749"/>
      <c r="CH123" s="749"/>
      <c r="CI123" s="749"/>
      <c r="CJ123" s="834"/>
      <c r="CK123" s="869"/>
      <c r="CL123" s="855"/>
      <c r="CM123" s="855"/>
      <c r="CN123" s="855"/>
      <c r="CO123" s="856"/>
      <c r="CP123" s="835" t="s">
        <v>401</v>
      </c>
      <c r="CQ123" s="836"/>
      <c r="CR123" s="836"/>
      <c r="CS123" s="836"/>
      <c r="CT123" s="836"/>
      <c r="CU123" s="836"/>
      <c r="CV123" s="836"/>
      <c r="CW123" s="836"/>
      <c r="CX123" s="836"/>
      <c r="CY123" s="836"/>
      <c r="CZ123" s="836"/>
      <c r="DA123" s="836"/>
      <c r="DB123" s="836"/>
      <c r="DC123" s="836"/>
      <c r="DD123" s="836"/>
      <c r="DE123" s="836"/>
      <c r="DF123" s="837"/>
      <c r="DG123" s="779">
        <v>130748</v>
      </c>
      <c r="DH123" s="780"/>
      <c r="DI123" s="780"/>
      <c r="DJ123" s="780"/>
      <c r="DK123" s="781"/>
      <c r="DL123" s="782">
        <v>119675</v>
      </c>
      <c r="DM123" s="780"/>
      <c r="DN123" s="780"/>
      <c r="DO123" s="780"/>
      <c r="DP123" s="781"/>
      <c r="DQ123" s="782">
        <v>116728</v>
      </c>
      <c r="DR123" s="780"/>
      <c r="DS123" s="780"/>
      <c r="DT123" s="780"/>
      <c r="DU123" s="781"/>
      <c r="DV123" s="824">
        <v>0.1</v>
      </c>
      <c r="DW123" s="825"/>
      <c r="DX123" s="825"/>
      <c r="DY123" s="825"/>
      <c r="DZ123" s="826"/>
    </row>
    <row r="124" spans="1:130" s="230" customFormat="1" ht="26.25" customHeight="1" thickBot="1" x14ac:dyDescent="0.25">
      <c r="A124" s="820"/>
      <c r="B124" s="821"/>
      <c r="C124" s="815" t="s">
        <v>446</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458</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98</v>
      </c>
      <c r="BR124" s="831"/>
      <c r="BS124" s="831"/>
      <c r="BT124" s="831"/>
      <c r="BU124" s="831"/>
      <c r="BV124" s="831">
        <v>103.9</v>
      </c>
      <c r="BW124" s="831"/>
      <c r="BX124" s="831"/>
      <c r="BY124" s="831"/>
      <c r="BZ124" s="831"/>
      <c r="CA124" s="831">
        <v>96</v>
      </c>
      <c r="CB124" s="831"/>
      <c r="CC124" s="831"/>
      <c r="CD124" s="831"/>
      <c r="CE124" s="831"/>
      <c r="CF124" s="726"/>
      <c r="CG124" s="727"/>
      <c r="CH124" s="727"/>
      <c r="CI124" s="727"/>
      <c r="CJ124" s="862"/>
      <c r="CK124" s="870"/>
      <c r="CL124" s="870"/>
      <c r="CM124" s="870"/>
      <c r="CN124" s="870"/>
      <c r="CO124" s="871"/>
      <c r="CP124" s="835" t="s">
        <v>459</v>
      </c>
      <c r="CQ124" s="836"/>
      <c r="CR124" s="836"/>
      <c r="CS124" s="836"/>
      <c r="CT124" s="836"/>
      <c r="CU124" s="836"/>
      <c r="CV124" s="836"/>
      <c r="CW124" s="836"/>
      <c r="CX124" s="836"/>
      <c r="CY124" s="836"/>
      <c r="CZ124" s="836"/>
      <c r="DA124" s="836"/>
      <c r="DB124" s="836"/>
      <c r="DC124" s="836"/>
      <c r="DD124" s="836"/>
      <c r="DE124" s="836"/>
      <c r="DF124" s="837"/>
      <c r="DG124" s="763">
        <v>154446</v>
      </c>
      <c r="DH124" s="764"/>
      <c r="DI124" s="764"/>
      <c r="DJ124" s="764"/>
      <c r="DK124" s="765"/>
      <c r="DL124" s="766">
        <v>159740</v>
      </c>
      <c r="DM124" s="764"/>
      <c r="DN124" s="764"/>
      <c r="DO124" s="764"/>
      <c r="DP124" s="765"/>
      <c r="DQ124" s="766">
        <v>53151</v>
      </c>
      <c r="DR124" s="764"/>
      <c r="DS124" s="764"/>
      <c r="DT124" s="764"/>
      <c r="DU124" s="765"/>
      <c r="DV124" s="848">
        <v>0.1</v>
      </c>
      <c r="DW124" s="849"/>
      <c r="DX124" s="849"/>
      <c r="DY124" s="849"/>
      <c r="DZ124" s="850"/>
    </row>
    <row r="125" spans="1:130" s="230" customFormat="1" ht="26.25" customHeight="1" x14ac:dyDescent="0.2">
      <c r="A125" s="820"/>
      <c r="B125" s="821"/>
      <c r="C125" s="815" t="s">
        <v>448</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51" t="s">
        <v>460</v>
      </c>
      <c r="CL125" s="852"/>
      <c r="CM125" s="852"/>
      <c r="CN125" s="852"/>
      <c r="CO125" s="853"/>
      <c r="CP125" s="860" t="s">
        <v>461</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30" customFormat="1" ht="26.25" customHeight="1" thickBot="1" x14ac:dyDescent="0.25">
      <c r="A126" s="820"/>
      <c r="B126" s="821"/>
      <c r="C126" s="815" t="s">
        <v>450</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54"/>
      <c r="CL126" s="855"/>
      <c r="CM126" s="855"/>
      <c r="CN126" s="855"/>
      <c r="CO126" s="856"/>
      <c r="CP126" s="815" t="s">
        <v>462</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30" customFormat="1" ht="26.25" customHeight="1" x14ac:dyDescent="0.2">
      <c r="A127" s="822"/>
      <c r="B127" s="823"/>
      <c r="C127" s="838" t="s">
        <v>463</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v>1038</v>
      </c>
      <c r="AB127" s="780"/>
      <c r="AC127" s="780"/>
      <c r="AD127" s="780"/>
      <c r="AE127" s="781"/>
      <c r="AF127" s="782">
        <v>1048</v>
      </c>
      <c r="AG127" s="780"/>
      <c r="AH127" s="780"/>
      <c r="AI127" s="780"/>
      <c r="AJ127" s="781"/>
      <c r="AK127" s="782">
        <v>371</v>
      </c>
      <c r="AL127" s="780"/>
      <c r="AM127" s="780"/>
      <c r="AN127" s="780"/>
      <c r="AO127" s="781"/>
      <c r="AP127" s="824">
        <v>0</v>
      </c>
      <c r="AQ127" s="825"/>
      <c r="AR127" s="825"/>
      <c r="AS127" s="825"/>
      <c r="AT127" s="826"/>
      <c r="AU127" s="232"/>
      <c r="AV127" s="232"/>
      <c r="AW127" s="232"/>
      <c r="AX127" s="841" t="s">
        <v>464</v>
      </c>
      <c r="AY127" s="812"/>
      <c r="AZ127" s="812"/>
      <c r="BA127" s="812"/>
      <c r="BB127" s="812"/>
      <c r="BC127" s="812"/>
      <c r="BD127" s="812"/>
      <c r="BE127" s="813"/>
      <c r="BF127" s="811" t="s">
        <v>465</v>
      </c>
      <c r="BG127" s="812"/>
      <c r="BH127" s="812"/>
      <c r="BI127" s="812"/>
      <c r="BJ127" s="812"/>
      <c r="BK127" s="812"/>
      <c r="BL127" s="813"/>
      <c r="BM127" s="811" t="s">
        <v>466</v>
      </c>
      <c r="BN127" s="812"/>
      <c r="BO127" s="812"/>
      <c r="BP127" s="812"/>
      <c r="BQ127" s="812"/>
      <c r="BR127" s="812"/>
      <c r="BS127" s="813"/>
      <c r="BT127" s="811" t="s">
        <v>467</v>
      </c>
      <c r="BU127" s="812"/>
      <c r="BV127" s="812"/>
      <c r="BW127" s="812"/>
      <c r="BX127" s="812"/>
      <c r="BY127" s="812"/>
      <c r="BZ127" s="814"/>
      <c r="CA127" s="232"/>
      <c r="CB127" s="232"/>
      <c r="CC127" s="232"/>
      <c r="CD127" s="255"/>
      <c r="CE127" s="255"/>
      <c r="CF127" s="255"/>
      <c r="CG127" s="232"/>
      <c r="CH127" s="232"/>
      <c r="CI127" s="232"/>
      <c r="CJ127" s="254"/>
      <c r="CK127" s="854"/>
      <c r="CL127" s="855"/>
      <c r="CM127" s="855"/>
      <c r="CN127" s="855"/>
      <c r="CO127" s="856"/>
      <c r="CP127" s="815" t="s">
        <v>468</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30" customFormat="1" ht="26.25" customHeight="1" thickBot="1" x14ac:dyDescent="0.25">
      <c r="A128" s="796" t="s">
        <v>469</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470</v>
      </c>
      <c r="X128" s="798"/>
      <c r="Y128" s="798"/>
      <c r="Z128" s="799"/>
      <c r="AA128" s="800">
        <v>4828905</v>
      </c>
      <c r="AB128" s="801"/>
      <c r="AC128" s="801"/>
      <c r="AD128" s="801"/>
      <c r="AE128" s="802"/>
      <c r="AF128" s="803">
        <v>5690918</v>
      </c>
      <c r="AG128" s="801"/>
      <c r="AH128" s="801"/>
      <c r="AI128" s="801"/>
      <c r="AJ128" s="802"/>
      <c r="AK128" s="803">
        <v>6144646</v>
      </c>
      <c r="AL128" s="801"/>
      <c r="AM128" s="801"/>
      <c r="AN128" s="801"/>
      <c r="AO128" s="802"/>
      <c r="AP128" s="804"/>
      <c r="AQ128" s="805"/>
      <c r="AR128" s="805"/>
      <c r="AS128" s="805"/>
      <c r="AT128" s="806"/>
      <c r="AU128" s="232"/>
      <c r="AV128" s="232"/>
      <c r="AW128" s="232"/>
      <c r="AX128" s="807" t="s">
        <v>471</v>
      </c>
      <c r="AY128" s="808"/>
      <c r="AZ128" s="808"/>
      <c r="BA128" s="808"/>
      <c r="BB128" s="808"/>
      <c r="BC128" s="808"/>
      <c r="BD128" s="808"/>
      <c r="BE128" s="809"/>
      <c r="BF128" s="786" t="s">
        <v>122</v>
      </c>
      <c r="BG128" s="787"/>
      <c r="BH128" s="787"/>
      <c r="BI128" s="787"/>
      <c r="BJ128" s="787"/>
      <c r="BK128" s="787"/>
      <c r="BL128" s="810"/>
      <c r="BM128" s="786">
        <v>11.25</v>
      </c>
      <c r="BN128" s="787"/>
      <c r="BO128" s="787"/>
      <c r="BP128" s="787"/>
      <c r="BQ128" s="787"/>
      <c r="BR128" s="787"/>
      <c r="BS128" s="810"/>
      <c r="BT128" s="786">
        <v>20</v>
      </c>
      <c r="BU128" s="787"/>
      <c r="BV128" s="787"/>
      <c r="BW128" s="787"/>
      <c r="BX128" s="787"/>
      <c r="BY128" s="787"/>
      <c r="BZ128" s="788"/>
      <c r="CA128" s="255"/>
      <c r="CB128" s="255"/>
      <c r="CC128" s="255"/>
      <c r="CD128" s="255"/>
      <c r="CE128" s="255"/>
      <c r="CF128" s="255"/>
      <c r="CG128" s="232"/>
      <c r="CH128" s="232"/>
      <c r="CI128" s="232"/>
      <c r="CJ128" s="254"/>
      <c r="CK128" s="857"/>
      <c r="CL128" s="858"/>
      <c r="CM128" s="858"/>
      <c r="CN128" s="858"/>
      <c r="CO128" s="859"/>
      <c r="CP128" s="789" t="s">
        <v>472</v>
      </c>
      <c r="CQ128" s="730"/>
      <c r="CR128" s="730"/>
      <c r="CS128" s="730"/>
      <c r="CT128" s="730"/>
      <c r="CU128" s="730"/>
      <c r="CV128" s="730"/>
      <c r="CW128" s="730"/>
      <c r="CX128" s="730"/>
      <c r="CY128" s="730"/>
      <c r="CZ128" s="730"/>
      <c r="DA128" s="730"/>
      <c r="DB128" s="730"/>
      <c r="DC128" s="730"/>
      <c r="DD128" s="730"/>
      <c r="DE128" s="730"/>
      <c r="DF128" s="731"/>
      <c r="DG128" s="790">
        <v>23288</v>
      </c>
      <c r="DH128" s="791"/>
      <c r="DI128" s="791"/>
      <c r="DJ128" s="791"/>
      <c r="DK128" s="791"/>
      <c r="DL128" s="791">
        <v>194180</v>
      </c>
      <c r="DM128" s="791"/>
      <c r="DN128" s="791"/>
      <c r="DO128" s="791"/>
      <c r="DP128" s="791"/>
      <c r="DQ128" s="791">
        <v>180848</v>
      </c>
      <c r="DR128" s="791"/>
      <c r="DS128" s="791"/>
      <c r="DT128" s="791"/>
      <c r="DU128" s="791"/>
      <c r="DV128" s="792">
        <v>0.2</v>
      </c>
      <c r="DW128" s="792"/>
      <c r="DX128" s="792"/>
      <c r="DY128" s="792"/>
      <c r="DZ128" s="793"/>
    </row>
    <row r="129" spans="1:131" s="230" customFormat="1" ht="26.25" customHeight="1" x14ac:dyDescent="0.2">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473</v>
      </c>
      <c r="X129" s="777"/>
      <c r="Y129" s="777"/>
      <c r="Z129" s="778"/>
      <c r="AA129" s="779">
        <v>103033192</v>
      </c>
      <c r="AB129" s="780"/>
      <c r="AC129" s="780"/>
      <c r="AD129" s="780"/>
      <c r="AE129" s="781"/>
      <c r="AF129" s="782">
        <v>100144822</v>
      </c>
      <c r="AG129" s="780"/>
      <c r="AH129" s="780"/>
      <c r="AI129" s="780"/>
      <c r="AJ129" s="781"/>
      <c r="AK129" s="782">
        <v>100530137</v>
      </c>
      <c r="AL129" s="780"/>
      <c r="AM129" s="780"/>
      <c r="AN129" s="780"/>
      <c r="AO129" s="781"/>
      <c r="AP129" s="783"/>
      <c r="AQ129" s="784"/>
      <c r="AR129" s="784"/>
      <c r="AS129" s="784"/>
      <c r="AT129" s="785"/>
      <c r="AU129" s="233"/>
      <c r="AV129" s="233"/>
      <c r="AW129" s="233"/>
      <c r="AX129" s="751" t="s">
        <v>474</v>
      </c>
      <c r="AY129" s="752"/>
      <c r="AZ129" s="752"/>
      <c r="BA129" s="752"/>
      <c r="BB129" s="752"/>
      <c r="BC129" s="752"/>
      <c r="BD129" s="752"/>
      <c r="BE129" s="753"/>
      <c r="BF129" s="770" t="s">
        <v>122</v>
      </c>
      <c r="BG129" s="771"/>
      <c r="BH129" s="771"/>
      <c r="BI129" s="771"/>
      <c r="BJ129" s="771"/>
      <c r="BK129" s="771"/>
      <c r="BL129" s="772"/>
      <c r="BM129" s="770">
        <v>16.25</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774" t="s">
        <v>475</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476</v>
      </c>
      <c r="X130" s="777"/>
      <c r="Y130" s="777"/>
      <c r="Z130" s="778"/>
      <c r="AA130" s="779">
        <v>15557612</v>
      </c>
      <c r="AB130" s="780"/>
      <c r="AC130" s="780"/>
      <c r="AD130" s="780"/>
      <c r="AE130" s="781"/>
      <c r="AF130" s="782">
        <v>15574702</v>
      </c>
      <c r="AG130" s="780"/>
      <c r="AH130" s="780"/>
      <c r="AI130" s="780"/>
      <c r="AJ130" s="781"/>
      <c r="AK130" s="782">
        <v>15291479</v>
      </c>
      <c r="AL130" s="780"/>
      <c r="AM130" s="780"/>
      <c r="AN130" s="780"/>
      <c r="AO130" s="781"/>
      <c r="AP130" s="783"/>
      <c r="AQ130" s="784"/>
      <c r="AR130" s="784"/>
      <c r="AS130" s="784"/>
      <c r="AT130" s="785"/>
      <c r="AU130" s="233"/>
      <c r="AV130" s="233"/>
      <c r="AW130" s="233"/>
      <c r="AX130" s="751" t="s">
        <v>477</v>
      </c>
      <c r="AY130" s="752"/>
      <c r="AZ130" s="752"/>
      <c r="BA130" s="752"/>
      <c r="BB130" s="752"/>
      <c r="BC130" s="752"/>
      <c r="BD130" s="752"/>
      <c r="BE130" s="753"/>
      <c r="BF130" s="754">
        <v>10.4</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478</v>
      </c>
      <c r="X131" s="761"/>
      <c r="Y131" s="761"/>
      <c r="Z131" s="762"/>
      <c r="AA131" s="763">
        <v>87475580</v>
      </c>
      <c r="AB131" s="764"/>
      <c r="AC131" s="764"/>
      <c r="AD131" s="764"/>
      <c r="AE131" s="765"/>
      <c r="AF131" s="766">
        <v>84570120</v>
      </c>
      <c r="AG131" s="764"/>
      <c r="AH131" s="764"/>
      <c r="AI131" s="764"/>
      <c r="AJ131" s="765"/>
      <c r="AK131" s="766">
        <v>85238658</v>
      </c>
      <c r="AL131" s="764"/>
      <c r="AM131" s="764"/>
      <c r="AN131" s="764"/>
      <c r="AO131" s="765"/>
      <c r="AP131" s="767"/>
      <c r="AQ131" s="768"/>
      <c r="AR131" s="768"/>
      <c r="AS131" s="768"/>
      <c r="AT131" s="769"/>
      <c r="AU131" s="233"/>
      <c r="AV131" s="233"/>
      <c r="AW131" s="233"/>
      <c r="AX131" s="729" t="s">
        <v>479</v>
      </c>
      <c r="AY131" s="730"/>
      <c r="AZ131" s="730"/>
      <c r="BA131" s="730"/>
      <c r="BB131" s="730"/>
      <c r="BC131" s="730"/>
      <c r="BD131" s="730"/>
      <c r="BE131" s="731"/>
      <c r="BF131" s="732">
        <v>96</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738" t="s">
        <v>480</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481</v>
      </c>
      <c r="W132" s="742"/>
      <c r="X132" s="742"/>
      <c r="Y132" s="742"/>
      <c r="Z132" s="743"/>
      <c r="AA132" s="744">
        <v>10.14031116</v>
      </c>
      <c r="AB132" s="745"/>
      <c r="AC132" s="745"/>
      <c r="AD132" s="745"/>
      <c r="AE132" s="746"/>
      <c r="AF132" s="747">
        <v>10.58402306</v>
      </c>
      <c r="AG132" s="745"/>
      <c r="AH132" s="745"/>
      <c r="AI132" s="745"/>
      <c r="AJ132" s="746"/>
      <c r="AK132" s="747">
        <v>10.54176146</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482</v>
      </c>
      <c r="W133" s="721"/>
      <c r="X133" s="721"/>
      <c r="Y133" s="721"/>
      <c r="Z133" s="722"/>
      <c r="AA133" s="723">
        <v>8.8000000000000007</v>
      </c>
      <c r="AB133" s="724"/>
      <c r="AC133" s="724"/>
      <c r="AD133" s="724"/>
      <c r="AE133" s="725"/>
      <c r="AF133" s="723">
        <v>9.6999999999999993</v>
      </c>
      <c r="AG133" s="724"/>
      <c r="AH133" s="724"/>
      <c r="AI133" s="724"/>
      <c r="AJ133" s="725"/>
      <c r="AK133" s="723">
        <v>10.4</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xIV76utDj8jXALs9LKH1PSblDlYJ4G0fZhazik7bBKszywGTzcDD4WXpDVlHyqxa3zko+s7A1ydg5dxLbKOt9Q==" saltValue="xs1gF/F6g26tjXI44YiHT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U1" zoomScale="78" zoomScaleNormal="85" zoomScaleSheetLayoutView="100" workbookViewId="0">
      <selection activeCell="CO28" sqref="CO28"/>
    </sheetView>
  </sheetViews>
  <sheetFormatPr defaultColWidth="0" defaultRowHeight="13.5" customHeight="1" zeroHeight="1" x14ac:dyDescent="0.2"/>
  <cols>
    <col min="1" max="120" width="2.77734375" style="260" customWidth="1"/>
    <col min="121" max="121" width="0" style="259" hidden="1" customWidth="1"/>
    <col min="122" max="16384" width="9" style="259" hidden="1"/>
  </cols>
  <sheetData>
    <row r="1" spans="1:120" ht="13.2"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9"/>
    </row>
    <row r="17" spans="119:120" ht="13.2" x14ac:dyDescent="0.2">
      <c r="DP17" s="259"/>
    </row>
    <row r="18" spans="119:120" ht="13.2" x14ac:dyDescent="0.2"/>
    <row r="19" spans="119:120" ht="13.2" x14ac:dyDescent="0.2"/>
    <row r="20" spans="119:120" ht="13.2" x14ac:dyDescent="0.2">
      <c r="DO20" s="259"/>
      <c r="DP20" s="259"/>
    </row>
    <row r="21" spans="119:120" ht="13.2" x14ac:dyDescent="0.2">
      <c r="DP21" s="259"/>
    </row>
    <row r="22" spans="119:120" ht="13.2" x14ac:dyDescent="0.2"/>
    <row r="23" spans="119:120" ht="13.2" x14ac:dyDescent="0.2">
      <c r="DO23" s="259"/>
      <c r="DP23" s="259"/>
    </row>
    <row r="24" spans="119:120" ht="13.2" x14ac:dyDescent="0.2">
      <c r="DP24" s="259"/>
    </row>
    <row r="25" spans="119:120" ht="13.2" x14ac:dyDescent="0.2">
      <c r="DP25" s="259"/>
    </row>
    <row r="26" spans="119:120" ht="13.2" x14ac:dyDescent="0.2">
      <c r="DO26" s="259"/>
      <c r="DP26" s="259"/>
    </row>
    <row r="27" spans="119:120" ht="13.2" x14ac:dyDescent="0.2"/>
    <row r="28" spans="119:120" ht="13.2" x14ac:dyDescent="0.2">
      <c r="DO28" s="259"/>
      <c r="DP28" s="259"/>
    </row>
    <row r="29" spans="119:120" ht="13.2" x14ac:dyDescent="0.2">
      <c r="DP29" s="259"/>
    </row>
    <row r="30" spans="119:120" ht="13.2" x14ac:dyDescent="0.2"/>
    <row r="31" spans="119:120" ht="13.2" x14ac:dyDescent="0.2">
      <c r="DO31" s="259"/>
      <c r="DP31" s="259"/>
    </row>
    <row r="32" spans="119:120" ht="13.2" x14ac:dyDescent="0.2"/>
    <row r="33" spans="98:120" ht="13.2" x14ac:dyDescent="0.2">
      <c r="DO33" s="259"/>
      <c r="DP33" s="259"/>
    </row>
    <row r="34" spans="98:120" ht="13.2" x14ac:dyDescent="0.2">
      <c r="DM34" s="259"/>
    </row>
    <row r="35" spans="98:120" ht="13.2" x14ac:dyDescent="0.2">
      <c r="CT35" s="259"/>
      <c r="CU35" s="259"/>
      <c r="CV35" s="259"/>
      <c r="CY35" s="259"/>
      <c r="CZ35" s="259"/>
      <c r="DA35" s="259"/>
      <c r="DD35" s="259"/>
      <c r="DE35" s="259"/>
      <c r="DF35" s="259"/>
      <c r="DI35" s="259"/>
      <c r="DJ35" s="259"/>
      <c r="DK35" s="259"/>
      <c r="DM35" s="259"/>
      <c r="DN35" s="259"/>
      <c r="DO35" s="259"/>
      <c r="DP35" s="259"/>
    </row>
    <row r="36" spans="98:120" ht="13.2" x14ac:dyDescent="0.2"/>
    <row r="37" spans="98:120" ht="13.2" x14ac:dyDescent="0.2">
      <c r="CW37" s="259"/>
      <c r="DB37" s="259"/>
      <c r="DG37" s="259"/>
      <c r="DL37" s="259"/>
      <c r="DP37" s="259"/>
    </row>
    <row r="38" spans="98:120" ht="13.2"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9"/>
      <c r="DO49" s="259"/>
      <c r="DP49" s="259"/>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9"/>
      <c r="CS63" s="259"/>
      <c r="CX63" s="259"/>
      <c r="DC63" s="259"/>
      <c r="DH63" s="259"/>
    </row>
    <row r="64" spans="22:120" ht="13.2" x14ac:dyDescent="0.2">
      <c r="V64" s="259"/>
    </row>
    <row r="65" spans="15:120" ht="13.2"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2" x14ac:dyDescent="0.2">
      <c r="Q66" s="259"/>
      <c r="S66" s="259"/>
      <c r="U66" s="259"/>
      <c r="DM66" s="259"/>
    </row>
    <row r="67" spans="15:120" ht="13.2"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2" x14ac:dyDescent="0.2"/>
    <row r="69" spans="15:120" ht="13.2" x14ac:dyDescent="0.2"/>
    <row r="70" spans="15:120" ht="13.2" x14ac:dyDescent="0.2"/>
    <row r="71" spans="15:120" ht="13.2" x14ac:dyDescent="0.2"/>
    <row r="72" spans="15:120" ht="13.2" x14ac:dyDescent="0.2">
      <c r="DP72" s="259"/>
    </row>
    <row r="73" spans="15:120" ht="13.2" x14ac:dyDescent="0.2">
      <c r="DP73" s="259"/>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9"/>
      <c r="CX96" s="259"/>
      <c r="DC96" s="259"/>
      <c r="DH96" s="259"/>
    </row>
    <row r="97" spans="24:120" ht="13.2" x14ac:dyDescent="0.2">
      <c r="CS97" s="259"/>
      <c r="CX97" s="259"/>
      <c r="DC97" s="259"/>
      <c r="DH97" s="259"/>
      <c r="DP97" s="260" t="s">
        <v>483</v>
      </c>
    </row>
    <row r="98" spans="24:120" ht="13.2" hidden="1" x14ac:dyDescent="0.2">
      <c r="CS98" s="259"/>
      <c r="CX98" s="259"/>
      <c r="DC98" s="259"/>
      <c r="DH98" s="259"/>
    </row>
    <row r="99" spans="24:120" ht="13.2"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2" hidden="1" x14ac:dyDescent="0.2">
      <c r="CT103" s="259"/>
      <c r="CV103" s="259"/>
      <c r="CW103" s="259"/>
      <c r="CY103" s="259"/>
      <c r="DA103" s="259"/>
      <c r="DB103" s="259"/>
      <c r="DD103" s="259"/>
      <c r="DF103" s="259"/>
      <c r="DG103" s="259"/>
      <c r="DI103" s="259"/>
      <c r="DK103" s="259"/>
      <c r="DL103" s="259"/>
      <c r="DM103" s="259"/>
      <c r="DN103" s="259"/>
      <c r="DO103" s="259"/>
      <c r="DP103" s="259"/>
    </row>
    <row r="104" spans="24:120" ht="13.2"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iXhfrfZSzfmYkZu6srj/HaYx1LW2JMv8fAXsPs8b0khcmNn4mLmQvBPYLmXslnGp+wzxIxFFnG6kgKs5C5k22g==" saltValue="OGHTpYZan5f664dLN5t7d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F26" zoomScaleNormal="100" zoomScaleSheetLayoutView="55" workbookViewId="0"/>
  </sheetViews>
  <sheetFormatPr defaultColWidth="0" defaultRowHeight="13.5" customHeight="1" zeroHeight="1" x14ac:dyDescent="0.2"/>
  <cols>
    <col min="1" max="116" width="2.6640625" style="260" customWidth="1"/>
    <col min="117" max="16384" width="9" style="259" hidden="1"/>
  </cols>
  <sheetData>
    <row r="1" spans="2:116" ht="13.2"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2" x14ac:dyDescent="0.2"/>
    <row r="3" spans="2:116" ht="13.2" x14ac:dyDescent="0.2"/>
    <row r="4" spans="2:116" ht="13.2"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2"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2" x14ac:dyDescent="0.2"/>
    <row r="20" spans="9:116" ht="13.2" x14ac:dyDescent="0.2"/>
    <row r="21" spans="9:116" ht="13.2" x14ac:dyDescent="0.2">
      <c r="DL21" s="259"/>
    </row>
    <row r="22" spans="9:116" ht="13.2" x14ac:dyDescent="0.2">
      <c r="DI22" s="259"/>
      <c r="DJ22" s="259"/>
      <c r="DK22" s="259"/>
      <c r="DL22" s="259"/>
    </row>
    <row r="23" spans="9:116" ht="13.2" x14ac:dyDescent="0.2">
      <c r="CY23" s="259"/>
      <c r="CZ23" s="259"/>
      <c r="DA23" s="259"/>
      <c r="DB23" s="259"/>
      <c r="DC23" s="259"/>
      <c r="DD23" s="259"/>
      <c r="DE23" s="259"/>
      <c r="DF23" s="259"/>
      <c r="DG23" s="259"/>
      <c r="DH23" s="259"/>
      <c r="DI23" s="259"/>
      <c r="DJ23" s="259"/>
      <c r="DK23" s="259"/>
      <c r="DL23" s="259"/>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9"/>
      <c r="DA35" s="259"/>
      <c r="DB35" s="259"/>
      <c r="DC35" s="259"/>
      <c r="DD35" s="259"/>
      <c r="DE35" s="259"/>
      <c r="DF35" s="259"/>
      <c r="DG35" s="259"/>
      <c r="DH35" s="259"/>
      <c r="DI35" s="259"/>
      <c r="DJ35" s="259"/>
      <c r="DK35" s="259"/>
      <c r="DL35" s="259"/>
    </row>
    <row r="36" spans="15:116" ht="13.2" x14ac:dyDescent="0.2"/>
    <row r="37" spans="15:116" ht="13.2" x14ac:dyDescent="0.2">
      <c r="DL37" s="259"/>
    </row>
    <row r="38" spans="15:116" ht="13.2" x14ac:dyDescent="0.2">
      <c r="DI38" s="259"/>
      <c r="DJ38" s="259"/>
      <c r="DK38" s="259"/>
      <c r="DL38" s="259"/>
    </row>
    <row r="39" spans="15:116" ht="13.2" x14ac:dyDescent="0.2"/>
    <row r="40" spans="15:116" ht="13.2" x14ac:dyDescent="0.2"/>
    <row r="41" spans="15:116" ht="13.2" x14ac:dyDescent="0.2"/>
    <row r="42" spans="15:116" ht="13.2" x14ac:dyDescent="0.2"/>
    <row r="43" spans="15:116" ht="13.2"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2" x14ac:dyDescent="0.2">
      <c r="DL44" s="259"/>
    </row>
    <row r="45" spans="15:116" ht="13.2" x14ac:dyDescent="0.2"/>
    <row r="46" spans="15:116" ht="13.2" x14ac:dyDescent="0.2">
      <c r="DA46" s="259"/>
      <c r="DB46" s="259"/>
      <c r="DC46" s="259"/>
      <c r="DD46" s="259"/>
      <c r="DE46" s="259"/>
      <c r="DF46" s="259"/>
      <c r="DG46" s="259"/>
      <c r="DH46" s="259"/>
      <c r="DI46" s="259"/>
      <c r="DJ46" s="259"/>
      <c r="DK46" s="259"/>
      <c r="DL46" s="259"/>
    </row>
    <row r="47" spans="15:116" ht="13.2" x14ac:dyDescent="0.2"/>
    <row r="48" spans="15:116" ht="13.2" x14ac:dyDescent="0.2"/>
    <row r="49" spans="104:116" ht="13.2" x14ac:dyDescent="0.2"/>
    <row r="50" spans="104:116" ht="13.2" x14ac:dyDescent="0.2">
      <c r="CZ50" s="259"/>
      <c r="DA50" s="259"/>
      <c r="DB50" s="259"/>
      <c r="DC50" s="259"/>
      <c r="DD50" s="259"/>
      <c r="DE50" s="259"/>
      <c r="DF50" s="259"/>
      <c r="DG50" s="259"/>
      <c r="DH50" s="259"/>
      <c r="DI50" s="259"/>
      <c r="DJ50" s="259"/>
      <c r="DK50" s="259"/>
      <c r="DL50" s="259"/>
    </row>
    <row r="51" spans="104:116" ht="13.2" x14ac:dyDescent="0.2"/>
    <row r="52" spans="104:116" ht="13.2" x14ac:dyDescent="0.2"/>
    <row r="53" spans="104:116" ht="13.2" x14ac:dyDescent="0.2">
      <c r="DL53" s="259"/>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9"/>
      <c r="DD67" s="259"/>
      <c r="DE67" s="259"/>
      <c r="DF67" s="259"/>
      <c r="DG67" s="259"/>
      <c r="DH67" s="259"/>
      <c r="DI67" s="259"/>
      <c r="DJ67" s="259"/>
      <c r="DK67" s="259"/>
      <c r="DL67" s="259"/>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iAXX9Gfyb/yOTcrNlxzZjMgG3u70x8NRS60/ih1iFg5Fj4vXmsoEraOlAZDHubPbmGO+8ogyJntu72JB6cHd1A==" saltValue="f4nuixWe9dtLsHJHaXHkj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election activeCell="AO23" sqref="AO23"/>
    </sheetView>
  </sheetViews>
  <sheetFormatPr defaultColWidth="0" defaultRowHeight="13.5" customHeight="1" zeroHeight="1" x14ac:dyDescent="0.2"/>
  <cols>
    <col min="1" max="36" width="2.44140625" style="261" customWidth="1"/>
    <col min="37" max="44" width="17" style="261" customWidth="1"/>
    <col min="45" max="45" width="6.109375" style="268" customWidth="1"/>
    <col min="46" max="46" width="3" style="266" customWidth="1"/>
    <col min="47" max="47" width="19.109375" style="261" hidden="1" customWidth="1"/>
    <col min="48" max="52" width="12.6640625" style="261" hidden="1" customWidth="1"/>
    <col min="53" max="16384" width="8.6640625" style="261" hidden="1"/>
  </cols>
  <sheetData>
    <row r="1" spans="1:46" ht="13.2" x14ac:dyDescent="0.2">
      <c r="AS1" s="262"/>
      <c r="AT1" s="262"/>
    </row>
    <row r="2" spans="1:46" ht="13.2" x14ac:dyDescent="0.2">
      <c r="AS2" s="262"/>
      <c r="AT2" s="262"/>
    </row>
    <row r="3" spans="1:46" ht="13.2" x14ac:dyDescent="0.2">
      <c r="AS3" s="262"/>
      <c r="AT3" s="262"/>
    </row>
    <row r="4" spans="1:46" ht="13.2" x14ac:dyDescent="0.2">
      <c r="AS4" s="262"/>
      <c r="AT4" s="262"/>
    </row>
    <row r="5" spans="1:46" ht="16.2" x14ac:dyDescent="0.2">
      <c r="A5" s="263" t="s">
        <v>484</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2"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485</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8" t="s">
        <v>486</v>
      </c>
      <c r="AP7" s="272"/>
      <c r="AQ7" s="273" t="s">
        <v>487</v>
      </c>
      <c r="AR7" s="274"/>
    </row>
    <row r="8" spans="1:46" ht="13.2"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9"/>
      <c r="AP8" s="278" t="s">
        <v>488</v>
      </c>
      <c r="AQ8" s="279" t="s">
        <v>489</v>
      </c>
      <c r="AR8" s="280" t="s">
        <v>490</v>
      </c>
    </row>
    <row r="9" spans="1:46" ht="13.2"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30" t="s">
        <v>491</v>
      </c>
      <c r="AL9" s="1131"/>
      <c r="AM9" s="1131"/>
      <c r="AN9" s="1132"/>
      <c r="AO9" s="281">
        <v>25246374</v>
      </c>
      <c r="AP9" s="281">
        <v>63779</v>
      </c>
      <c r="AQ9" s="282">
        <v>62936</v>
      </c>
      <c r="AR9" s="283">
        <v>1.3</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30" t="s">
        <v>492</v>
      </c>
      <c r="AL10" s="1131"/>
      <c r="AM10" s="1131"/>
      <c r="AN10" s="1132"/>
      <c r="AO10" s="284">
        <v>1771</v>
      </c>
      <c r="AP10" s="284">
        <v>4</v>
      </c>
      <c r="AQ10" s="285">
        <v>1734</v>
      </c>
      <c r="AR10" s="286">
        <v>-99.8</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30" t="s">
        <v>493</v>
      </c>
      <c r="AL11" s="1131"/>
      <c r="AM11" s="1131"/>
      <c r="AN11" s="1132"/>
      <c r="AO11" s="284">
        <v>30302</v>
      </c>
      <c r="AP11" s="284">
        <v>77</v>
      </c>
      <c r="AQ11" s="285">
        <v>694</v>
      </c>
      <c r="AR11" s="286">
        <v>-88.9</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30" t="s">
        <v>494</v>
      </c>
      <c r="AL12" s="1131"/>
      <c r="AM12" s="1131"/>
      <c r="AN12" s="1132"/>
      <c r="AO12" s="284" t="s">
        <v>495</v>
      </c>
      <c r="AP12" s="284" t="s">
        <v>495</v>
      </c>
      <c r="AQ12" s="285">
        <v>24</v>
      </c>
      <c r="AR12" s="286" t="s">
        <v>495</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30" t="s">
        <v>496</v>
      </c>
      <c r="AL13" s="1131"/>
      <c r="AM13" s="1131"/>
      <c r="AN13" s="1132"/>
      <c r="AO13" s="284">
        <v>595905</v>
      </c>
      <c r="AP13" s="284">
        <v>1505</v>
      </c>
      <c r="AQ13" s="285">
        <v>1996</v>
      </c>
      <c r="AR13" s="286">
        <v>-24.6</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30" t="s">
        <v>497</v>
      </c>
      <c r="AL14" s="1131"/>
      <c r="AM14" s="1131"/>
      <c r="AN14" s="1132"/>
      <c r="AO14" s="284">
        <v>662632</v>
      </c>
      <c r="AP14" s="284">
        <v>1674</v>
      </c>
      <c r="AQ14" s="285">
        <v>1351</v>
      </c>
      <c r="AR14" s="286">
        <v>23.9</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3" t="s">
        <v>498</v>
      </c>
      <c r="AL15" s="1134"/>
      <c r="AM15" s="1134"/>
      <c r="AN15" s="1135"/>
      <c r="AO15" s="284">
        <v>-890026</v>
      </c>
      <c r="AP15" s="284">
        <v>-2248</v>
      </c>
      <c r="AQ15" s="285">
        <v>-1933</v>
      </c>
      <c r="AR15" s="286">
        <v>16.3</v>
      </c>
    </row>
    <row r="16" spans="1:46" ht="13.2"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3" t="s">
        <v>177</v>
      </c>
      <c r="AL16" s="1134"/>
      <c r="AM16" s="1134"/>
      <c r="AN16" s="1135"/>
      <c r="AO16" s="284">
        <v>25646958</v>
      </c>
      <c r="AP16" s="284">
        <v>64791</v>
      </c>
      <c r="AQ16" s="285">
        <v>66802</v>
      </c>
      <c r="AR16" s="286">
        <v>-3</v>
      </c>
    </row>
    <row r="17" spans="1:46" ht="13.2"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2"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2"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499</v>
      </c>
      <c r="AL19" s="262"/>
      <c r="AM19" s="262"/>
      <c r="AN19" s="262"/>
      <c r="AO19" s="262"/>
      <c r="AP19" s="262"/>
      <c r="AQ19" s="262"/>
      <c r="AR19" s="262"/>
    </row>
    <row r="20" spans="1:46" ht="13.2"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500</v>
      </c>
      <c r="AP20" s="293" t="s">
        <v>501</v>
      </c>
      <c r="AQ20" s="294" t="s">
        <v>502</v>
      </c>
      <c r="AR20" s="295"/>
    </row>
    <row r="21" spans="1:46" s="301" customFormat="1" ht="13.2"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6" t="s">
        <v>503</v>
      </c>
      <c r="AL21" s="1137"/>
      <c r="AM21" s="1137"/>
      <c r="AN21" s="1138"/>
      <c r="AO21" s="297">
        <v>7.2</v>
      </c>
      <c r="AP21" s="298">
        <v>6.52</v>
      </c>
      <c r="AQ21" s="299">
        <v>0.68</v>
      </c>
      <c r="AR21" s="267"/>
      <c r="AS21" s="300"/>
      <c r="AT21" s="296"/>
    </row>
    <row r="22" spans="1:46" s="301" customFormat="1" ht="13.2"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6" t="s">
        <v>504</v>
      </c>
      <c r="AL22" s="1137"/>
      <c r="AM22" s="1137"/>
      <c r="AN22" s="1138"/>
      <c r="AO22" s="302">
        <v>97.5</v>
      </c>
      <c r="AP22" s="303">
        <v>99.2</v>
      </c>
      <c r="AQ22" s="304">
        <v>-1.7</v>
      </c>
      <c r="AR22" s="288"/>
      <c r="AS22" s="300"/>
      <c r="AT22" s="296"/>
    </row>
    <row r="23" spans="1:46" s="301" customFormat="1" ht="13.2"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2"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2"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2" x14ac:dyDescent="0.2">
      <c r="A26" s="1129" t="s">
        <v>505</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67"/>
    </row>
    <row r="27" spans="1:46" ht="13.2" x14ac:dyDescent="0.2">
      <c r="A27" s="309"/>
      <c r="AO27" s="262"/>
      <c r="AP27" s="262"/>
      <c r="AQ27" s="262"/>
      <c r="AR27" s="262"/>
      <c r="AS27" s="262"/>
      <c r="AT27" s="262"/>
    </row>
    <row r="28" spans="1:46" ht="16.2" x14ac:dyDescent="0.2">
      <c r="A28" s="263" t="s">
        <v>506</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2"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507</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8" t="s">
        <v>486</v>
      </c>
      <c r="AP30" s="272"/>
      <c r="AQ30" s="273" t="s">
        <v>487</v>
      </c>
      <c r="AR30" s="274"/>
    </row>
    <row r="31" spans="1:46" ht="13.2"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9"/>
      <c r="AP31" s="278" t="s">
        <v>488</v>
      </c>
      <c r="AQ31" s="279" t="s">
        <v>489</v>
      </c>
      <c r="AR31" s="280" t="s">
        <v>490</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0" t="s">
        <v>508</v>
      </c>
      <c r="AL32" s="1121"/>
      <c r="AM32" s="1121"/>
      <c r="AN32" s="1122"/>
      <c r="AO32" s="312">
        <v>26127018</v>
      </c>
      <c r="AP32" s="312">
        <v>66003</v>
      </c>
      <c r="AQ32" s="313">
        <v>37417</v>
      </c>
      <c r="AR32" s="314">
        <v>76.400000000000006</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0" t="s">
        <v>509</v>
      </c>
      <c r="AL33" s="1121"/>
      <c r="AM33" s="1121"/>
      <c r="AN33" s="1122"/>
      <c r="AO33" s="312" t="s">
        <v>495</v>
      </c>
      <c r="AP33" s="312" t="s">
        <v>495</v>
      </c>
      <c r="AQ33" s="313" t="s">
        <v>495</v>
      </c>
      <c r="AR33" s="314" t="s">
        <v>495</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0" t="s">
        <v>510</v>
      </c>
      <c r="AL34" s="1121"/>
      <c r="AM34" s="1121"/>
      <c r="AN34" s="1122"/>
      <c r="AO34" s="312" t="s">
        <v>495</v>
      </c>
      <c r="AP34" s="312" t="s">
        <v>495</v>
      </c>
      <c r="AQ34" s="313">
        <v>46</v>
      </c>
      <c r="AR34" s="314" t="s">
        <v>495</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0" t="s">
        <v>511</v>
      </c>
      <c r="AL35" s="1121"/>
      <c r="AM35" s="1121"/>
      <c r="AN35" s="1122"/>
      <c r="AO35" s="312">
        <v>4272735</v>
      </c>
      <c r="AP35" s="312">
        <v>10794</v>
      </c>
      <c r="AQ35" s="313">
        <v>8245</v>
      </c>
      <c r="AR35" s="314">
        <v>30.9</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0" t="s">
        <v>512</v>
      </c>
      <c r="AL36" s="1121"/>
      <c r="AM36" s="1121"/>
      <c r="AN36" s="1122"/>
      <c r="AO36" s="312" t="s">
        <v>495</v>
      </c>
      <c r="AP36" s="312" t="s">
        <v>495</v>
      </c>
      <c r="AQ36" s="313">
        <v>440</v>
      </c>
      <c r="AR36" s="314" t="s">
        <v>495</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0" t="s">
        <v>513</v>
      </c>
      <c r="AL37" s="1121"/>
      <c r="AM37" s="1121"/>
      <c r="AN37" s="1122"/>
      <c r="AO37" s="312">
        <v>21845</v>
      </c>
      <c r="AP37" s="312">
        <v>55</v>
      </c>
      <c r="AQ37" s="313">
        <v>558</v>
      </c>
      <c r="AR37" s="314">
        <v>-90.1</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23" t="s">
        <v>514</v>
      </c>
      <c r="AL38" s="1124"/>
      <c r="AM38" s="1124"/>
      <c r="AN38" s="1125"/>
      <c r="AO38" s="315">
        <v>183</v>
      </c>
      <c r="AP38" s="315">
        <v>0</v>
      </c>
      <c r="AQ38" s="316">
        <v>1</v>
      </c>
      <c r="AR38" s="304">
        <v>-100</v>
      </c>
      <c r="AS38" s="311"/>
    </row>
    <row r="39" spans="1:46" ht="13.2"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23" t="s">
        <v>515</v>
      </c>
      <c r="AL39" s="1124"/>
      <c r="AM39" s="1124"/>
      <c r="AN39" s="1125"/>
      <c r="AO39" s="312">
        <v>-6144646</v>
      </c>
      <c r="AP39" s="312">
        <v>-15523</v>
      </c>
      <c r="AQ39" s="313">
        <v>-7933</v>
      </c>
      <c r="AR39" s="314">
        <v>95.7</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0" t="s">
        <v>516</v>
      </c>
      <c r="AL40" s="1121"/>
      <c r="AM40" s="1121"/>
      <c r="AN40" s="1122"/>
      <c r="AO40" s="312">
        <v>-15291479</v>
      </c>
      <c r="AP40" s="312">
        <v>-38630</v>
      </c>
      <c r="AQ40" s="313">
        <v>-28055</v>
      </c>
      <c r="AR40" s="314">
        <v>37.700000000000003</v>
      </c>
      <c r="AS40" s="311"/>
    </row>
    <row r="41" spans="1:46" ht="13.2"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26" t="s">
        <v>287</v>
      </c>
      <c r="AL41" s="1127"/>
      <c r="AM41" s="1127"/>
      <c r="AN41" s="1128"/>
      <c r="AO41" s="312">
        <v>8985656</v>
      </c>
      <c r="AP41" s="312">
        <v>22700</v>
      </c>
      <c r="AQ41" s="313">
        <v>10719</v>
      </c>
      <c r="AR41" s="314">
        <v>111.8</v>
      </c>
      <c r="AS41" s="311"/>
    </row>
    <row r="42" spans="1:46" ht="13.2"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2"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2"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2"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2"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517</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2"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518</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13" t="s">
        <v>486</v>
      </c>
      <c r="AN49" s="1115" t="s">
        <v>519</v>
      </c>
      <c r="AO49" s="1116"/>
      <c r="AP49" s="1116"/>
      <c r="AQ49" s="1116"/>
      <c r="AR49" s="1117"/>
    </row>
    <row r="50" spans="1:44" ht="13.2"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14"/>
      <c r="AN50" s="328" t="s">
        <v>520</v>
      </c>
      <c r="AO50" s="329" t="s">
        <v>521</v>
      </c>
      <c r="AP50" s="330" t="s">
        <v>522</v>
      </c>
      <c r="AQ50" s="331" t="s">
        <v>523</v>
      </c>
      <c r="AR50" s="332" t="s">
        <v>524</v>
      </c>
    </row>
    <row r="51" spans="1:44" ht="13.2"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525</v>
      </c>
      <c r="AL51" s="325"/>
      <c r="AM51" s="333">
        <v>31966936</v>
      </c>
      <c r="AN51" s="334">
        <v>76769</v>
      </c>
      <c r="AO51" s="335">
        <v>66.8</v>
      </c>
      <c r="AP51" s="336">
        <v>51849</v>
      </c>
      <c r="AQ51" s="337">
        <v>11.6</v>
      </c>
      <c r="AR51" s="338">
        <v>55.2</v>
      </c>
    </row>
    <row r="52" spans="1:44" ht="13.2"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526</v>
      </c>
      <c r="AM52" s="341">
        <v>14292128</v>
      </c>
      <c r="AN52" s="342">
        <v>34323</v>
      </c>
      <c r="AO52" s="343">
        <v>106.4</v>
      </c>
      <c r="AP52" s="344">
        <v>26326</v>
      </c>
      <c r="AQ52" s="345">
        <v>9.6</v>
      </c>
      <c r="AR52" s="346">
        <v>96.8</v>
      </c>
    </row>
    <row r="53" spans="1:44" ht="13.2"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527</v>
      </c>
      <c r="AL53" s="325"/>
      <c r="AM53" s="333">
        <v>37748378</v>
      </c>
      <c r="AN53" s="334">
        <v>91732</v>
      </c>
      <c r="AO53" s="335">
        <v>19.5</v>
      </c>
      <c r="AP53" s="336">
        <v>52191</v>
      </c>
      <c r="AQ53" s="337">
        <v>0.7</v>
      </c>
      <c r="AR53" s="338">
        <v>18.8</v>
      </c>
    </row>
    <row r="54" spans="1:44" ht="13.2"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526</v>
      </c>
      <c r="AM54" s="341">
        <v>19872009</v>
      </c>
      <c r="AN54" s="342">
        <v>48291</v>
      </c>
      <c r="AO54" s="343">
        <v>40.700000000000003</v>
      </c>
      <c r="AP54" s="344">
        <v>26807</v>
      </c>
      <c r="AQ54" s="345">
        <v>1.8</v>
      </c>
      <c r="AR54" s="346">
        <v>38.9</v>
      </c>
    </row>
    <row r="55" spans="1:44" ht="13.2"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528</v>
      </c>
      <c r="AL55" s="325"/>
      <c r="AM55" s="333">
        <v>38673642</v>
      </c>
      <c r="AN55" s="334">
        <v>95228</v>
      </c>
      <c r="AO55" s="335">
        <v>3.8</v>
      </c>
      <c r="AP55" s="336">
        <v>48105</v>
      </c>
      <c r="AQ55" s="337">
        <v>-7.8</v>
      </c>
      <c r="AR55" s="338">
        <v>11.6</v>
      </c>
    </row>
    <row r="56" spans="1:44" ht="13.2"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526</v>
      </c>
      <c r="AM56" s="341">
        <v>25862313</v>
      </c>
      <c r="AN56" s="342">
        <v>63682</v>
      </c>
      <c r="AO56" s="343">
        <v>31.9</v>
      </c>
      <c r="AP56" s="344">
        <v>24072</v>
      </c>
      <c r="AQ56" s="345">
        <v>-10.199999999999999</v>
      </c>
      <c r="AR56" s="346">
        <v>42.1</v>
      </c>
    </row>
    <row r="57" spans="1:44" ht="13.2"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529</v>
      </c>
      <c r="AL57" s="325"/>
      <c r="AM57" s="333">
        <v>31312986</v>
      </c>
      <c r="AN57" s="334">
        <v>78049</v>
      </c>
      <c r="AO57" s="335">
        <v>-18</v>
      </c>
      <c r="AP57" s="336">
        <v>47446</v>
      </c>
      <c r="AQ57" s="337">
        <v>-1.4</v>
      </c>
      <c r="AR57" s="338">
        <v>-16.600000000000001</v>
      </c>
    </row>
    <row r="58" spans="1:44" ht="13.2"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526</v>
      </c>
      <c r="AM58" s="341">
        <v>19457672</v>
      </c>
      <c r="AN58" s="342">
        <v>48499</v>
      </c>
      <c r="AO58" s="343">
        <v>-23.8</v>
      </c>
      <c r="AP58" s="344">
        <v>24371</v>
      </c>
      <c r="AQ58" s="345">
        <v>1.2</v>
      </c>
      <c r="AR58" s="346">
        <v>-25</v>
      </c>
    </row>
    <row r="59" spans="1:44" ht="13.2"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530</v>
      </c>
      <c r="AL59" s="325"/>
      <c r="AM59" s="333">
        <v>25211122</v>
      </c>
      <c r="AN59" s="334">
        <v>63690</v>
      </c>
      <c r="AO59" s="335">
        <v>-18.399999999999999</v>
      </c>
      <c r="AP59" s="336">
        <v>48387</v>
      </c>
      <c r="AQ59" s="337">
        <v>2</v>
      </c>
      <c r="AR59" s="338">
        <v>-20.399999999999999</v>
      </c>
    </row>
    <row r="60" spans="1:44" ht="13.2"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526</v>
      </c>
      <c r="AM60" s="341">
        <v>12491190</v>
      </c>
      <c r="AN60" s="342">
        <v>31556</v>
      </c>
      <c r="AO60" s="343">
        <v>-34.9</v>
      </c>
      <c r="AP60" s="344">
        <v>25592</v>
      </c>
      <c r="AQ60" s="345">
        <v>5</v>
      </c>
      <c r="AR60" s="346">
        <v>-39.9</v>
      </c>
    </row>
    <row r="61" spans="1:44" ht="13.2"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531</v>
      </c>
      <c r="AL61" s="347"/>
      <c r="AM61" s="348">
        <v>32982613</v>
      </c>
      <c r="AN61" s="349">
        <v>81094</v>
      </c>
      <c r="AO61" s="350">
        <v>10.7</v>
      </c>
      <c r="AP61" s="351">
        <v>49596</v>
      </c>
      <c r="AQ61" s="352">
        <v>1</v>
      </c>
      <c r="AR61" s="338">
        <v>9.6999999999999993</v>
      </c>
    </row>
    <row r="62" spans="1:44" ht="13.2"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526</v>
      </c>
      <c r="AM62" s="341">
        <v>18395062</v>
      </c>
      <c r="AN62" s="342">
        <v>45270</v>
      </c>
      <c r="AO62" s="343">
        <v>24.1</v>
      </c>
      <c r="AP62" s="344">
        <v>25434</v>
      </c>
      <c r="AQ62" s="345">
        <v>1.5</v>
      </c>
      <c r="AR62" s="346">
        <v>22.6</v>
      </c>
    </row>
    <row r="63" spans="1:44" ht="13.2"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2"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2"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2"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2" hidden="1" x14ac:dyDescent="0.2">
      <c r="AK70" s="262"/>
      <c r="AL70" s="262"/>
      <c r="AM70" s="262"/>
      <c r="AN70" s="262"/>
      <c r="AO70" s="262"/>
      <c r="AP70" s="262"/>
      <c r="AQ70" s="262"/>
      <c r="AR70" s="262"/>
    </row>
    <row r="71" spans="1:46" ht="13.2" hidden="1" x14ac:dyDescent="0.2">
      <c r="AK71" s="262"/>
      <c r="AL71" s="262"/>
      <c r="AM71" s="262"/>
      <c r="AN71" s="262"/>
      <c r="AO71" s="262"/>
      <c r="AP71" s="262"/>
      <c r="AQ71" s="262"/>
      <c r="AR71" s="262"/>
    </row>
    <row r="72" spans="1:46" ht="13.2" hidden="1" x14ac:dyDescent="0.2">
      <c r="AK72" s="262"/>
      <c r="AL72" s="262"/>
      <c r="AM72" s="262"/>
      <c r="AN72" s="262"/>
      <c r="AO72" s="262"/>
      <c r="AP72" s="262"/>
      <c r="AQ72" s="262"/>
      <c r="AR72" s="262"/>
    </row>
    <row r="73" spans="1:46" ht="13.2" hidden="1" x14ac:dyDescent="0.2">
      <c r="AK73" s="262"/>
      <c r="AL73" s="262"/>
      <c r="AM73" s="262"/>
      <c r="AN73" s="262"/>
      <c r="AO73" s="262"/>
      <c r="AP73" s="262"/>
      <c r="AQ73" s="262"/>
      <c r="AR73" s="262"/>
    </row>
  </sheetData>
  <sheetProtection algorithmName="SHA-512" hashValue="SiwH1udIDreJ4jr5zLZeqZvj69eChO4yr9QHcPm04DVKrQ/guzuJrWsnuIYxo6TDnvlJa9AqTCeSFgzgvKZjsg==" saltValue="7HGZcQF7VybFlWBIoHra7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78" zoomScaleNormal="100" zoomScaleSheetLayoutView="55" workbookViewId="0"/>
  </sheetViews>
  <sheetFormatPr defaultColWidth="0" defaultRowHeight="13.5" customHeight="1" zeroHeight="1" x14ac:dyDescent="0.2"/>
  <cols>
    <col min="1" max="125" width="2.441406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2" x14ac:dyDescent="0.2">
      <c r="B2" s="259"/>
      <c r="DG2" s="259"/>
    </row>
    <row r="3" spans="2:125" ht="13.2"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2" x14ac:dyDescent="0.2"/>
    <row r="5" spans="2:125" ht="13.2" x14ac:dyDescent="0.2"/>
    <row r="6" spans="2:125" ht="13.2" x14ac:dyDescent="0.2"/>
    <row r="7" spans="2:125" ht="13.2" x14ac:dyDescent="0.2"/>
    <row r="8" spans="2:125" ht="13.2" x14ac:dyDescent="0.2"/>
    <row r="9" spans="2:125" ht="13.2" x14ac:dyDescent="0.2">
      <c r="DU9" s="259"/>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9"/>
    </row>
    <row r="18" spans="125:125" ht="13.2" x14ac:dyDescent="0.2"/>
    <row r="19" spans="125:125" ht="13.2" x14ac:dyDescent="0.2"/>
    <row r="20" spans="125:125" ht="13.2" x14ac:dyDescent="0.2">
      <c r="DU20" s="259"/>
    </row>
    <row r="21" spans="125:125" ht="13.2" x14ac:dyDescent="0.2">
      <c r="DU21" s="259"/>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9"/>
    </row>
    <row r="29" spans="125:125" ht="13.2" x14ac:dyDescent="0.2"/>
    <row r="30" spans="125:125" ht="13.2" x14ac:dyDescent="0.2"/>
    <row r="31" spans="125:125" ht="13.2" x14ac:dyDescent="0.2"/>
    <row r="32" spans="125:125" ht="13.2" x14ac:dyDescent="0.2"/>
    <row r="33" spans="2:125" ht="13.2" x14ac:dyDescent="0.2">
      <c r="B33" s="259"/>
      <c r="G33" s="259"/>
      <c r="I33" s="259"/>
    </row>
    <row r="34" spans="2:125" ht="13.2" x14ac:dyDescent="0.2">
      <c r="C34" s="259"/>
      <c r="P34" s="259"/>
      <c r="DE34" s="259"/>
      <c r="DH34" s="259"/>
    </row>
    <row r="35" spans="2:125" ht="13.2" x14ac:dyDescent="0.2">
      <c r="D35" s="259"/>
      <c r="E35" s="259"/>
      <c r="DG35" s="259"/>
      <c r="DJ35" s="259"/>
      <c r="DP35" s="259"/>
      <c r="DQ35" s="259"/>
      <c r="DR35" s="259"/>
      <c r="DS35" s="259"/>
      <c r="DT35" s="259"/>
      <c r="DU35" s="259"/>
    </row>
    <row r="36" spans="2:125" ht="13.2"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2" x14ac:dyDescent="0.2">
      <c r="DU37" s="259"/>
    </row>
    <row r="38" spans="2:125" ht="13.2" x14ac:dyDescent="0.2">
      <c r="DT38" s="259"/>
      <c r="DU38" s="259"/>
    </row>
    <row r="39" spans="2:125" ht="13.2" x14ac:dyDescent="0.2"/>
    <row r="40" spans="2:125" ht="13.2" x14ac:dyDescent="0.2">
      <c r="DH40" s="259"/>
    </row>
    <row r="41" spans="2:125" ht="13.2" x14ac:dyDescent="0.2">
      <c r="DE41" s="259"/>
    </row>
    <row r="42" spans="2:125" ht="13.2" x14ac:dyDescent="0.2">
      <c r="DG42" s="259"/>
      <c r="DJ42" s="259"/>
    </row>
    <row r="43" spans="2:125" ht="13.2"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2" x14ac:dyDescent="0.2">
      <c r="DU44" s="259"/>
    </row>
    <row r="45" spans="2:125" ht="13.2" x14ac:dyDescent="0.2"/>
    <row r="46" spans="2:125" ht="13.2" x14ac:dyDescent="0.2"/>
    <row r="47" spans="2:125" ht="13.2" x14ac:dyDescent="0.2"/>
    <row r="48" spans="2:125" ht="13.2" x14ac:dyDescent="0.2">
      <c r="DT48" s="259"/>
      <c r="DU48" s="259"/>
    </row>
    <row r="49" spans="120:125" ht="13.2" x14ac:dyDescent="0.2">
      <c r="DU49" s="259"/>
    </row>
    <row r="50" spans="120:125" ht="13.2" x14ac:dyDescent="0.2">
      <c r="DU50" s="259"/>
    </row>
    <row r="51" spans="120:125" ht="13.2" x14ac:dyDescent="0.2">
      <c r="DP51" s="259"/>
      <c r="DQ51" s="259"/>
      <c r="DR51" s="259"/>
      <c r="DS51" s="259"/>
      <c r="DT51" s="259"/>
      <c r="DU51" s="259"/>
    </row>
    <row r="52" spans="120:125" ht="13.2" x14ac:dyDescent="0.2"/>
    <row r="53" spans="120:125" ht="13.2" x14ac:dyDescent="0.2"/>
    <row r="54" spans="120:125" ht="13.2" x14ac:dyDescent="0.2">
      <c r="DU54" s="259"/>
    </row>
    <row r="55" spans="120:125" ht="13.2" x14ac:dyDescent="0.2"/>
    <row r="56" spans="120:125" ht="13.2" x14ac:dyDescent="0.2"/>
    <row r="57" spans="120:125" ht="13.2" x14ac:dyDescent="0.2"/>
    <row r="58" spans="120:125" ht="13.2" x14ac:dyDescent="0.2">
      <c r="DU58" s="259"/>
    </row>
    <row r="59" spans="120:125" ht="13.2" x14ac:dyDescent="0.2"/>
    <row r="60" spans="120:125" ht="13.2" x14ac:dyDescent="0.2"/>
    <row r="61" spans="120:125" ht="13.2" x14ac:dyDescent="0.2"/>
    <row r="62" spans="120:125" ht="13.2" x14ac:dyDescent="0.2"/>
    <row r="63" spans="120:125" ht="13.2" x14ac:dyDescent="0.2">
      <c r="DU63" s="259"/>
    </row>
    <row r="64" spans="120:125" ht="13.2" x14ac:dyDescent="0.2">
      <c r="DT64" s="259"/>
      <c r="DU64" s="259"/>
    </row>
    <row r="65" spans="123:125" ht="13.2" x14ac:dyDescent="0.2"/>
    <row r="66" spans="123:125" ht="13.2" x14ac:dyDescent="0.2"/>
    <row r="67" spans="123:125" ht="13.2" x14ac:dyDescent="0.2"/>
    <row r="68" spans="123:125" ht="13.2" x14ac:dyDescent="0.2"/>
    <row r="69" spans="123:125" ht="13.2" x14ac:dyDescent="0.2">
      <c r="DS69" s="259"/>
      <c r="DT69" s="259"/>
      <c r="DU69" s="259"/>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9"/>
    </row>
    <row r="83" spans="116:125" ht="13.2" x14ac:dyDescent="0.2">
      <c r="DM83" s="259"/>
      <c r="DN83" s="259"/>
      <c r="DO83" s="259"/>
      <c r="DP83" s="259"/>
      <c r="DQ83" s="259"/>
      <c r="DR83" s="259"/>
      <c r="DS83" s="259"/>
      <c r="DT83" s="259"/>
      <c r="DU83" s="259"/>
    </row>
    <row r="84" spans="116:125" ht="13.2" x14ac:dyDescent="0.2"/>
    <row r="85" spans="116:125" ht="13.2" x14ac:dyDescent="0.2"/>
    <row r="86" spans="116:125" ht="13.2" x14ac:dyDescent="0.2"/>
    <row r="87" spans="116:125" ht="13.2" x14ac:dyDescent="0.2"/>
    <row r="88" spans="116:125" ht="13.2" x14ac:dyDescent="0.2">
      <c r="DU88" s="259"/>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483</v>
      </c>
    </row>
    <row r="120" spans="125:125" ht="13.5" hidden="1" customHeight="1" x14ac:dyDescent="0.2"/>
    <row r="121" spans="125:125" ht="13.5" hidden="1" customHeight="1" x14ac:dyDescent="0.2">
      <c r="DU121" s="259"/>
    </row>
  </sheetData>
  <sheetProtection algorithmName="SHA-512" hashValue="K2yQnFMNYhO+KXvAcR7GwRGrI/CfUChmV//64WV2v4hBj74oy9FvsL8ogOkqbUv4nAlYshZH9/XqFL6OyASRaQ==" saltValue="pY7Sv8wVMQeU+CAmuatsK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75" zoomScaleNormal="100" zoomScaleSheetLayoutView="55" workbookViewId="0"/>
  </sheetViews>
  <sheetFormatPr defaultColWidth="0" defaultRowHeight="13.5" customHeight="1" zeroHeight="1" x14ac:dyDescent="0.2"/>
  <cols>
    <col min="1" max="125" width="2.441406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2" x14ac:dyDescent="0.2">
      <c r="B2" s="259"/>
      <c r="T2" s="259"/>
    </row>
    <row r="3" spans="1:125"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9"/>
      <c r="G33" s="259"/>
      <c r="I33" s="259"/>
    </row>
    <row r="34" spans="2:125" ht="13.2" x14ac:dyDescent="0.2">
      <c r="C34" s="259"/>
      <c r="P34" s="259"/>
      <c r="R34" s="259"/>
      <c r="U34" s="259"/>
    </row>
    <row r="35" spans="2:125" ht="13.2"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2" x14ac:dyDescent="0.2">
      <c r="F36" s="259"/>
      <c r="H36" s="259"/>
      <c r="J36" s="259"/>
      <c r="K36" s="259"/>
      <c r="L36" s="259"/>
      <c r="M36" s="259"/>
      <c r="N36" s="259"/>
      <c r="O36" s="259"/>
      <c r="Q36" s="259"/>
      <c r="S36" s="259"/>
      <c r="V36" s="259"/>
    </row>
    <row r="37" spans="2:125" ht="13.2" x14ac:dyDescent="0.2"/>
    <row r="38" spans="2:125" ht="13.2" x14ac:dyDescent="0.2"/>
    <row r="39" spans="2:125" ht="13.2" x14ac:dyDescent="0.2"/>
    <row r="40" spans="2:125" ht="13.2" x14ac:dyDescent="0.2">
      <c r="U40" s="259"/>
    </row>
    <row r="41" spans="2:125" ht="13.2" x14ac:dyDescent="0.2">
      <c r="R41" s="259"/>
    </row>
    <row r="42" spans="2:125" ht="13.2"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2" x14ac:dyDescent="0.2">
      <c r="Q43" s="259"/>
      <c r="S43" s="259"/>
      <c r="V43" s="259"/>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483</v>
      </c>
    </row>
  </sheetData>
  <sheetProtection algorithmName="SHA-512" hashValue="Brbga0p6Lrt9dA7ijfu+HeYGra56qHAEh615JgrcBJmV01pMnUWbjPpApy9Olxopxmk/kp1nWq9sxecHnrJ5kg==" saltValue="OjTiEBH6zjguscLZas+LS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A18" zoomScale="83" zoomScaleSheetLayoutView="100" workbookViewId="0">
      <selection activeCell="J49" sqref="J49"/>
    </sheetView>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533</v>
      </c>
      <c r="G46" s="8" t="s">
        <v>534</v>
      </c>
      <c r="H46" s="8" t="s">
        <v>535</v>
      </c>
      <c r="I46" s="8" t="s">
        <v>536</v>
      </c>
      <c r="J46" s="9" t="s">
        <v>537</v>
      </c>
    </row>
    <row r="47" spans="2:10" ht="57.75" customHeight="1" x14ac:dyDescent="0.2">
      <c r="B47" s="10"/>
      <c r="C47" s="1139" t="s">
        <v>3</v>
      </c>
      <c r="D47" s="1139"/>
      <c r="E47" s="1140"/>
      <c r="F47" s="11">
        <v>12.32</v>
      </c>
      <c r="G47" s="12">
        <v>11.13</v>
      </c>
      <c r="H47" s="12">
        <v>11.72</v>
      </c>
      <c r="I47" s="12">
        <v>10.75</v>
      </c>
      <c r="J47" s="13">
        <v>12.72</v>
      </c>
    </row>
    <row r="48" spans="2:10" ht="57.75" customHeight="1" x14ac:dyDescent="0.2">
      <c r="B48" s="14"/>
      <c r="C48" s="1141" t="s">
        <v>4</v>
      </c>
      <c r="D48" s="1141"/>
      <c r="E48" s="1142"/>
      <c r="F48" s="15">
        <v>3.4</v>
      </c>
      <c r="G48" s="16">
        <v>2.74</v>
      </c>
      <c r="H48" s="16">
        <v>2.82</v>
      </c>
      <c r="I48" s="16">
        <v>6.85</v>
      </c>
      <c r="J48" s="17">
        <v>5.01</v>
      </c>
    </row>
    <row r="49" spans="2:10" ht="57.75" customHeight="1" thickBot="1" x14ac:dyDescent="0.25">
      <c r="B49" s="18"/>
      <c r="C49" s="1143" t="s">
        <v>5</v>
      </c>
      <c r="D49" s="1143"/>
      <c r="E49" s="1144"/>
      <c r="F49" s="19">
        <v>0.63</v>
      </c>
      <c r="G49" s="20" t="s">
        <v>538</v>
      </c>
      <c r="H49" s="20">
        <v>1.05</v>
      </c>
      <c r="I49" s="20">
        <v>2.64</v>
      </c>
      <c r="J49" s="21">
        <v>0.2</v>
      </c>
    </row>
    <row r="50" spans="2:10" ht="13.2" x14ac:dyDescent="0.2"/>
  </sheetData>
  <sheetProtection algorithmName="SHA-512" hashValue="CXye+7APuZUntap7QZJ/xcbmEH1zTKUUemCEm5OAwG21ubz4EtTfFzEmSk+17sHpKVAqwlA9G975ldvkk8BFyg==" saltValue="drp6yehc/ZxBdUe5KHbfi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2025-03-13T05:52:07Z</cp:lastPrinted>
  <dcterms:created xsi:type="dcterms:W3CDTF">2025-02-19T05:05:10Z</dcterms:created>
  <dcterms:modified xsi:type="dcterms:W3CDTF">2025-10-01T02:03:42Z</dcterms:modified>
  <cp:category/>
</cp:coreProperties>
</file>