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_xlnm._FilterDatabase" localSheetId="0" hidden="1">Sheet1!$B$5:$GO$60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P58" i="1" l="1"/>
  <c r="GP59" i="1"/>
  <c r="GP60" i="1"/>
  <c r="GP57" i="1"/>
  <c r="GP56" i="1"/>
  <c r="GP55" i="1"/>
  <c r="GP54" i="1"/>
  <c r="GP49" i="1"/>
  <c r="GP50" i="1"/>
  <c r="GP51" i="1"/>
  <c r="GP52" i="1"/>
  <c r="GP53" i="1"/>
  <c r="GP48" i="1"/>
  <c r="GP47" i="1"/>
  <c r="GP46" i="1"/>
  <c r="GP45" i="1"/>
  <c r="GP44" i="1"/>
  <c r="GP43" i="1"/>
  <c r="GP42" i="1"/>
  <c r="GP35" i="1"/>
  <c r="GP36" i="1"/>
  <c r="GP37" i="1"/>
  <c r="GP38" i="1"/>
  <c r="GP39" i="1"/>
  <c r="GP40" i="1"/>
  <c r="GP41" i="1"/>
  <c r="GP34" i="1"/>
  <c r="GP33" i="1"/>
  <c r="GP32" i="1"/>
  <c r="GP18" i="1"/>
  <c r="GP31" i="1"/>
  <c r="GP20" i="1"/>
  <c r="GP21" i="1"/>
  <c r="GP22" i="1"/>
  <c r="GP23" i="1"/>
  <c r="GP24" i="1"/>
  <c r="GP25" i="1"/>
  <c r="GP26" i="1"/>
  <c r="GP27" i="1"/>
  <c r="GP28" i="1"/>
  <c r="GP29" i="1"/>
  <c r="GP30" i="1"/>
  <c r="GP19" i="1"/>
  <c r="GP16" i="1"/>
  <c r="GP17" i="1"/>
  <c r="GP15" i="1"/>
  <c r="GP14" i="1"/>
  <c r="GP13" i="1"/>
  <c r="GP12" i="1"/>
  <c r="GP11" i="1"/>
  <c r="GP10" i="1"/>
  <c r="GP8" i="1"/>
  <c r="GP9" i="1"/>
  <c r="GP7" i="1"/>
  <c r="GP6" i="1"/>
  <c r="E61" i="1"/>
  <c r="F61" i="1" l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R61" i="1"/>
  <c r="ES61" i="1"/>
  <c r="ET61" i="1"/>
  <c r="EU61" i="1"/>
  <c r="EV61" i="1"/>
  <c r="EW61" i="1"/>
  <c r="EX61" i="1"/>
  <c r="EY61" i="1"/>
  <c r="EZ61" i="1"/>
  <c r="FA61" i="1"/>
  <c r="FB61" i="1"/>
  <c r="FC61" i="1"/>
  <c r="FD61" i="1"/>
  <c r="FE61" i="1"/>
  <c r="FF61" i="1"/>
  <c r="FG61" i="1"/>
  <c r="FH61" i="1"/>
  <c r="FI61" i="1"/>
  <c r="FJ61" i="1"/>
  <c r="FK61" i="1"/>
  <c r="FL61" i="1"/>
  <c r="FM61" i="1"/>
  <c r="FN61" i="1"/>
  <c r="FO61" i="1"/>
  <c r="FP61" i="1"/>
  <c r="FQ61" i="1"/>
  <c r="FR61" i="1"/>
  <c r="FS61" i="1"/>
  <c r="FT61" i="1"/>
  <c r="FU61" i="1"/>
  <c r="FV61" i="1"/>
  <c r="FW61" i="1"/>
  <c r="FX61" i="1"/>
  <c r="FY61" i="1"/>
  <c r="FZ61" i="1"/>
  <c r="GA61" i="1"/>
  <c r="GB61" i="1"/>
  <c r="GC61" i="1"/>
  <c r="GD61" i="1"/>
  <c r="GE61" i="1"/>
  <c r="GF61" i="1"/>
  <c r="GG61" i="1"/>
  <c r="GH61" i="1"/>
  <c r="GI61" i="1"/>
  <c r="GJ61" i="1"/>
  <c r="GK61" i="1"/>
  <c r="GL61" i="1"/>
  <c r="GM61" i="1"/>
  <c r="GN61" i="1"/>
  <c r="GP61" i="1" l="1"/>
</calcChain>
</file>

<file path=xl/sharedStrings.xml><?xml version="1.0" encoding="utf-8"?>
<sst xmlns="http://schemas.openxmlformats.org/spreadsheetml/2006/main" count="377" uniqueCount="162">
  <si>
    <t>ベースライト</t>
    <phoneticPr fontId="5"/>
  </si>
  <si>
    <t>40形×１灯</t>
    <rPh sb="2" eb="3">
      <t>ガタ</t>
    </rPh>
    <rPh sb="5" eb="6">
      <t>トウ</t>
    </rPh>
    <phoneticPr fontId="5"/>
  </si>
  <si>
    <t>40形×2灯</t>
    <rPh sb="2" eb="3">
      <t>ガタ</t>
    </rPh>
    <rPh sb="5" eb="6">
      <t>トウ</t>
    </rPh>
    <phoneticPr fontId="5"/>
  </si>
  <si>
    <t>20形×1灯</t>
    <rPh sb="2" eb="3">
      <t>ガタ</t>
    </rPh>
    <rPh sb="5" eb="6">
      <t>トウ</t>
    </rPh>
    <phoneticPr fontId="5"/>
  </si>
  <si>
    <t>20形×2灯</t>
    <rPh sb="2" eb="3">
      <t>ガタ</t>
    </rPh>
    <rPh sb="5" eb="6">
      <t>トウ</t>
    </rPh>
    <phoneticPr fontId="5"/>
  </si>
  <si>
    <t>非常灯兼用ベースライト</t>
    <rPh sb="0" eb="3">
      <t>ヒジョウトウ</t>
    </rPh>
    <rPh sb="3" eb="5">
      <t>ケンヨウ</t>
    </rPh>
    <phoneticPr fontId="5"/>
  </si>
  <si>
    <t>ガード付非常灯兼用ベースライト</t>
    <rPh sb="3" eb="4">
      <t>ツ</t>
    </rPh>
    <rPh sb="4" eb="7">
      <t>ヒジョウトウ</t>
    </rPh>
    <rPh sb="7" eb="9">
      <t>ケンヨウ</t>
    </rPh>
    <phoneticPr fontId="5"/>
  </si>
  <si>
    <t>ガード付ベースライト</t>
    <rPh sb="3" eb="4">
      <t>ツ</t>
    </rPh>
    <phoneticPr fontId="5"/>
  </si>
  <si>
    <t>□275＝□690</t>
    <phoneticPr fontId="5"/>
  </si>
  <si>
    <t>スクエア
ベースライト</t>
    <phoneticPr fontId="5"/>
  </si>
  <si>
    <t>100φ～300φ</t>
    <phoneticPr fontId="5"/>
  </si>
  <si>
    <t>ブラケット
ライト</t>
    <phoneticPr fontId="5"/>
  </si>
  <si>
    <t>キッチンラライト含</t>
    <rPh sb="8" eb="9">
      <t>ガン</t>
    </rPh>
    <phoneticPr fontId="5"/>
  </si>
  <si>
    <t>スポット
ライト</t>
    <phoneticPr fontId="5"/>
  </si>
  <si>
    <t>100形～550形</t>
    <rPh sb="3" eb="4">
      <t>ガタ</t>
    </rPh>
    <rPh sb="8" eb="9">
      <t>ガタ</t>
    </rPh>
    <phoneticPr fontId="5"/>
  </si>
  <si>
    <t>黒板等
40W×1灯</t>
    <rPh sb="0" eb="3">
      <t>コクバントウ</t>
    </rPh>
    <rPh sb="9" eb="10">
      <t>トウ</t>
    </rPh>
    <phoneticPr fontId="5"/>
  </si>
  <si>
    <t>シーリング
ライト</t>
    <phoneticPr fontId="5"/>
  </si>
  <si>
    <t>ペンダント
ライト</t>
    <phoneticPr fontId="5"/>
  </si>
  <si>
    <t>高天井器具
(DL含）</t>
    <rPh sb="0" eb="3">
      <t>タカテンジョウ</t>
    </rPh>
    <rPh sb="3" eb="5">
      <t>キグ</t>
    </rPh>
    <rPh sb="9" eb="10">
      <t>フク</t>
    </rPh>
    <phoneticPr fontId="5"/>
  </si>
  <si>
    <t>外灯
（ポール）</t>
    <rPh sb="0" eb="2">
      <t>ガイトウ</t>
    </rPh>
    <phoneticPr fontId="5"/>
  </si>
  <si>
    <t>防犯灯</t>
    <rPh sb="0" eb="3">
      <t>ボウハントウ</t>
    </rPh>
    <phoneticPr fontId="5"/>
  </si>
  <si>
    <t>投光器</t>
    <rPh sb="0" eb="2">
      <t>トウコウ</t>
    </rPh>
    <rPh sb="2" eb="3">
      <t>キ</t>
    </rPh>
    <phoneticPr fontId="5"/>
  </si>
  <si>
    <t>非常灯</t>
    <rPh sb="0" eb="3">
      <t>ヒジョウトウ</t>
    </rPh>
    <phoneticPr fontId="5"/>
  </si>
  <si>
    <t>誘導灯</t>
    <rPh sb="0" eb="3">
      <t>ユウドウトウ</t>
    </rPh>
    <phoneticPr fontId="5"/>
  </si>
  <si>
    <t>非常灯兼用
階段灯</t>
    <rPh sb="0" eb="5">
      <t>ヒジョウトウケンヨウ</t>
    </rPh>
    <rPh sb="6" eb="8">
      <t>カイダン</t>
    </rPh>
    <rPh sb="8" eb="9">
      <t>トウ</t>
    </rPh>
    <phoneticPr fontId="5"/>
  </si>
  <si>
    <t>放送中
表示灯</t>
    <rPh sb="0" eb="3">
      <t>ホウソウチュウ</t>
    </rPh>
    <rPh sb="4" eb="7">
      <t>ヒョウジトウ</t>
    </rPh>
    <phoneticPr fontId="5"/>
  </si>
  <si>
    <t>ポール
(老朽箇所)</t>
    <rPh sb="5" eb="9">
      <t>ロウキュウカショ</t>
    </rPh>
    <phoneticPr fontId="5"/>
  </si>
  <si>
    <t>屋内　吊り</t>
    <rPh sb="0" eb="2">
      <t>オクナイ</t>
    </rPh>
    <rPh sb="3" eb="4">
      <t>ツ</t>
    </rPh>
    <phoneticPr fontId="5"/>
  </si>
  <si>
    <t>屋内　直付</t>
    <rPh sb="0" eb="2">
      <t>オクナイ</t>
    </rPh>
    <rPh sb="3" eb="5">
      <t>ジカヅ</t>
    </rPh>
    <phoneticPr fontId="5"/>
  </si>
  <si>
    <t>屋内　埋込</t>
    <rPh sb="0" eb="2">
      <t>オクナイ</t>
    </rPh>
    <rPh sb="3" eb="5">
      <t>ウメコミ</t>
    </rPh>
    <phoneticPr fontId="5"/>
  </si>
  <si>
    <t>屋外　直付</t>
    <rPh sb="0" eb="2">
      <t>オクガイ</t>
    </rPh>
    <rPh sb="3" eb="5">
      <t>ジカヅ</t>
    </rPh>
    <phoneticPr fontId="5"/>
  </si>
  <si>
    <t>屋外　吊り</t>
    <rPh sb="0" eb="2">
      <t>オクガイ</t>
    </rPh>
    <rPh sb="3" eb="4">
      <t>ツ</t>
    </rPh>
    <phoneticPr fontId="5"/>
  </si>
  <si>
    <t>屋外　埋込</t>
    <rPh sb="0" eb="2">
      <t>オクガイ</t>
    </rPh>
    <rPh sb="3" eb="5">
      <t>ウメコミ</t>
    </rPh>
    <phoneticPr fontId="5"/>
  </si>
  <si>
    <t>その他</t>
    <rPh sb="2" eb="3">
      <t>タ</t>
    </rPh>
    <phoneticPr fontId="5"/>
  </si>
  <si>
    <t>施設名</t>
    <rPh sb="0" eb="2">
      <t>シセツ</t>
    </rPh>
    <rPh sb="2" eb="3">
      <t>メイ</t>
    </rPh>
    <phoneticPr fontId="5"/>
  </si>
  <si>
    <t>番号</t>
    <rPh sb="0" eb="2">
      <t>バンゴウ</t>
    </rPh>
    <phoneticPr fontId="5"/>
  </si>
  <si>
    <t>桜馬場地区ふれあいセンター</t>
  </si>
  <si>
    <t>小江原地区ふれあいセンター</t>
  </si>
  <si>
    <t>淵地区ふれあいセンター</t>
  </si>
  <si>
    <t>山里地区ふれあいセンター</t>
  </si>
  <si>
    <t>銭座地区コミュニティセンター</t>
  </si>
  <si>
    <t>横尾地区ふれあいセンター</t>
  </si>
  <si>
    <t>三川地区ふれあいセンター</t>
  </si>
  <si>
    <t>西北・岩屋ふれあいセンター</t>
  </si>
  <si>
    <t>池島開発総合センター</t>
  </si>
  <si>
    <t>北公民館</t>
  </si>
  <si>
    <t>滑石公民館</t>
  </si>
  <si>
    <t>木鉢地区ふれあいセンター</t>
  </si>
  <si>
    <t>手熊地区ふれあいセンター</t>
  </si>
  <si>
    <t>諏訪体育館</t>
  </si>
  <si>
    <t>鳴見台小学校区放課後児童クラブ（おひさまクラブ）</t>
  </si>
  <si>
    <t>西浦上地区子育て支援センター「ぴよぴよ」</t>
  </si>
  <si>
    <t>もみじ谷葬斎場</t>
  </si>
  <si>
    <t>広域畜産環境施設</t>
  </si>
  <si>
    <t>イノシシ等処理加工所</t>
  </si>
  <si>
    <t>外海ふれあい農産加工所</t>
  </si>
  <si>
    <t>遠藤周作文学館</t>
  </si>
  <si>
    <t>永井隆記念館</t>
  </si>
  <si>
    <t>三京クリーンランド埋立処分場</t>
  </si>
  <si>
    <t>西浦上地域センター</t>
  </si>
  <si>
    <t>保健環境試験所</t>
  </si>
  <si>
    <t>北消防署</t>
  </si>
  <si>
    <t>北消防署浦上出張所</t>
  </si>
  <si>
    <t>北消防署三重出張所</t>
  </si>
  <si>
    <t>長崎インクルージョン子育て支援センター「にこっと」</t>
  </si>
  <si>
    <t>三重地区市民センター</t>
    <rPh sb="0" eb="2">
      <t>ミエ</t>
    </rPh>
    <phoneticPr fontId="3"/>
  </si>
  <si>
    <t>琴海さざなみ会館</t>
    <rPh sb="0" eb="2">
      <t>キンカイ</t>
    </rPh>
    <phoneticPr fontId="4"/>
  </si>
  <si>
    <t>浦上駅前ふれあいセンター</t>
    <rPh sb="0" eb="4">
      <t>ウラカミエキマエ</t>
    </rPh>
    <phoneticPr fontId="3"/>
  </si>
  <si>
    <t>三重体育館</t>
    <rPh sb="0" eb="2">
      <t>ミエ</t>
    </rPh>
    <rPh sb="2" eb="5">
      <t>タイイクカン</t>
    </rPh>
    <phoneticPr fontId="4"/>
  </si>
  <si>
    <t>福田小学校区放課後児童クラブ（福田学童クラブ：海の子クラブ）</t>
    <rPh sb="15" eb="17">
      <t>フクダ</t>
    </rPh>
    <rPh sb="17" eb="19">
      <t>ガクドウ</t>
    </rPh>
    <phoneticPr fontId="1"/>
  </si>
  <si>
    <t>原子爆弾被爆者健康管理センター</t>
    <rPh sb="0" eb="2">
      <t>ゲンシ</t>
    </rPh>
    <rPh sb="2" eb="4">
      <t>バクダン</t>
    </rPh>
    <rPh sb="4" eb="7">
      <t>ヒバクシャ</t>
    </rPh>
    <rPh sb="7" eb="9">
      <t>ケンコウ</t>
    </rPh>
    <rPh sb="9" eb="11">
      <t>カンリ</t>
    </rPh>
    <phoneticPr fontId="3"/>
  </si>
  <si>
    <t>道の駅夕陽が丘そとめ</t>
    <rPh sb="3" eb="5">
      <t>ユウヒ</t>
    </rPh>
    <rPh sb="6" eb="7">
      <t>オカ</t>
    </rPh>
    <phoneticPr fontId="4"/>
  </si>
  <si>
    <t>琴海赤水ふれあい農園（管理棟）</t>
    <rPh sb="11" eb="14">
      <t>カンリトウ</t>
    </rPh>
    <phoneticPr fontId="3"/>
  </si>
  <si>
    <t>小榊地域センター</t>
    <rPh sb="2" eb="4">
      <t>チイキ</t>
    </rPh>
    <phoneticPr fontId="3"/>
  </si>
  <si>
    <t>北部現場事務所</t>
    <rPh sb="0" eb="2">
      <t>ホクブ</t>
    </rPh>
    <rPh sb="2" eb="4">
      <t>ゲンバ</t>
    </rPh>
    <rPh sb="4" eb="6">
      <t>ジム</t>
    </rPh>
    <rPh sb="6" eb="7">
      <t>ショ</t>
    </rPh>
    <phoneticPr fontId="4"/>
  </si>
  <si>
    <t>白鳥管理事務所</t>
    <rPh sb="0" eb="2">
      <t>シラトリ</t>
    </rPh>
    <rPh sb="2" eb="4">
      <t>カンリ</t>
    </rPh>
    <rPh sb="4" eb="6">
      <t>ジム</t>
    </rPh>
    <rPh sb="6" eb="7">
      <t>ショ</t>
    </rPh>
    <phoneticPr fontId="3"/>
  </si>
  <si>
    <t>白鳥合同管理事務所</t>
    <rPh sb="0" eb="2">
      <t>シラトリ</t>
    </rPh>
    <rPh sb="2" eb="4">
      <t>ゴウドウ</t>
    </rPh>
    <rPh sb="4" eb="6">
      <t>カンリ</t>
    </rPh>
    <rPh sb="6" eb="8">
      <t>ジム</t>
    </rPh>
    <rPh sb="8" eb="9">
      <t>ショ</t>
    </rPh>
    <phoneticPr fontId="3"/>
  </si>
  <si>
    <t>中央消防署</t>
    <rPh sb="0" eb="2">
      <t>チュウオウ</t>
    </rPh>
    <rPh sb="2" eb="5">
      <t>ショウボウショ</t>
    </rPh>
    <phoneticPr fontId="4"/>
  </si>
  <si>
    <t>中央消防署飽の浦出張所</t>
    <rPh sb="0" eb="2">
      <t>チュウオウ</t>
    </rPh>
    <rPh sb="2" eb="5">
      <t>ショウボウショ</t>
    </rPh>
    <rPh sb="5" eb="6">
      <t>ア</t>
    </rPh>
    <rPh sb="7" eb="8">
      <t>ウラ</t>
    </rPh>
    <rPh sb="8" eb="10">
      <t>シュッチョウ</t>
    </rPh>
    <rPh sb="10" eb="11">
      <t>ジョ</t>
    </rPh>
    <phoneticPr fontId="4"/>
  </si>
  <si>
    <t>北消防署琴海出張所</t>
    <rPh sb="0" eb="1">
      <t>キタ</t>
    </rPh>
    <rPh sb="1" eb="4">
      <t>ショウボウショ</t>
    </rPh>
    <rPh sb="4" eb="6">
      <t>キンカイ</t>
    </rPh>
    <rPh sb="6" eb="8">
      <t>シュッチョウ</t>
    </rPh>
    <rPh sb="8" eb="9">
      <t>ジョ</t>
    </rPh>
    <phoneticPr fontId="4"/>
  </si>
  <si>
    <t>北消防署神浦出張所</t>
    <rPh sb="6" eb="8">
      <t>シュッチョウ</t>
    </rPh>
    <rPh sb="8" eb="9">
      <t>ジョ</t>
    </rPh>
    <phoneticPr fontId="4"/>
  </si>
  <si>
    <t>式見地域センター・式見地区ふれあいセンター・北消防署式見派出所</t>
    <phoneticPr fontId="1"/>
  </si>
  <si>
    <t>ダウン
ライト</t>
    <phoneticPr fontId="5"/>
  </si>
  <si>
    <t>障害福祉センター</t>
    <phoneticPr fontId="5"/>
  </si>
  <si>
    <t>合計</t>
    <rPh sb="0" eb="2">
      <t>ゴウケイ</t>
    </rPh>
    <phoneticPr fontId="5"/>
  </si>
  <si>
    <t>福田小学校区放課後児童クラブ（福田マリンキッズ）</t>
    <rPh sb="15" eb="17">
      <t>フクダ</t>
    </rPh>
    <phoneticPr fontId="1"/>
  </si>
  <si>
    <t>福田小学校区放課後児童クラブ（福田キッズ）</t>
    <rPh sb="15" eb="17">
      <t>フクダ</t>
    </rPh>
    <phoneticPr fontId="1"/>
  </si>
  <si>
    <t>山里小学校区放課後児童クラブ（やまざとキッズハウス・やまざとクラブ）</t>
    <rPh sb="0" eb="2">
      <t>ヤマサト</t>
    </rPh>
    <rPh sb="2" eb="3">
      <t>ショウ</t>
    </rPh>
    <rPh sb="3" eb="6">
      <t>ガッコウク</t>
    </rPh>
    <rPh sb="9" eb="11">
      <t>ジドウ</t>
    </rPh>
    <phoneticPr fontId="1"/>
  </si>
  <si>
    <t>琴海ペーロン船格納庫</t>
    <rPh sb="0" eb="2">
      <t>キンカイ</t>
    </rPh>
    <rPh sb="6" eb="7">
      <t>フネ</t>
    </rPh>
    <rPh sb="7" eb="10">
      <t>カクノウコ</t>
    </rPh>
    <phoneticPr fontId="5"/>
  </si>
  <si>
    <t>あぐりの丘</t>
    <rPh sb="4" eb="5">
      <t>オカ</t>
    </rPh>
    <phoneticPr fontId="2"/>
  </si>
  <si>
    <t>□275~□690</t>
    <phoneticPr fontId="5"/>
  </si>
  <si>
    <t>平和会館（歴史民俗資料館含む）</t>
    <rPh sb="0" eb="2">
      <t>ヘイワ</t>
    </rPh>
    <rPh sb="2" eb="4">
      <t>カイカン</t>
    </rPh>
    <rPh sb="5" eb="7">
      <t>レキシ</t>
    </rPh>
    <rPh sb="7" eb="9">
      <t>ミンゾク</t>
    </rPh>
    <rPh sb="9" eb="12">
      <t>シリョウカン</t>
    </rPh>
    <rPh sb="12" eb="13">
      <t>フク</t>
    </rPh>
    <phoneticPr fontId="1"/>
  </si>
  <si>
    <t>池島中央会館</t>
    <phoneticPr fontId="5"/>
  </si>
  <si>
    <t>北消防署池島派出所</t>
    <phoneticPr fontId="5"/>
  </si>
  <si>
    <t>・足元灯　屋内用　直付　13台
・ベースライト（W300）　屋内用　埋込　10台
・ダウンライト（φ400）　屋内用　埋込　2台
・ダウンライト（φ600）　屋内用　埋込　7台
・スクエアベースライト（□900）　屋内用　埋込　7台</t>
    <rPh sb="1" eb="3">
      <t>アシモト</t>
    </rPh>
    <rPh sb="3" eb="4">
      <t>トウ</t>
    </rPh>
    <rPh sb="5" eb="8">
      <t>オクナイヨウ</t>
    </rPh>
    <rPh sb="9" eb="11">
      <t>ジカヅ</t>
    </rPh>
    <rPh sb="14" eb="15">
      <t>ダイ</t>
    </rPh>
    <rPh sb="30" eb="33">
      <t>オクナイヨウ</t>
    </rPh>
    <rPh sb="34" eb="35">
      <t>ウ</t>
    </rPh>
    <rPh sb="35" eb="36">
      <t>コ</t>
    </rPh>
    <rPh sb="39" eb="40">
      <t>ダイ</t>
    </rPh>
    <rPh sb="55" eb="58">
      <t>オクナイヨウ</t>
    </rPh>
    <rPh sb="59" eb="60">
      <t>ウ</t>
    </rPh>
    <rPh sb="60" eb="61">
      <t>コ</t>
    </rPh>
    <rPh sb="63" eb="64">
      <t>ダイ</t>
    </rPh>
    <rPh sb="79" eb="82">
      <t>オクナイヨウ</t>
    </rPh>
    <rPh sb="83" eb="84">
      <t>ウ</t>
    </rPh>
    <rPh sb="84" eb="85">
      <t>コ</t>
    </rPh>
    <rPh sb="87" eb="88">
      <t>ダイ</t>
    </rPh>
    <rPh sb="107" eb="110">
      <t>オクナイヨウ</t>
    </rPh>
    <rPh sb="111" eb="112">
      <t>ウ</t>
    </rPh>
    <rPh sb="112" eb="113">
      <t>コ</t>
    </rPh>
    <rPh sb="115" eb="116">
      <t>ダイ</t>
    </rPh>
    <phoneticPr fontId="5"/>
  </si>
  <si>
    <t>・足元灯　屋外用　埋込　3台</t>
    <rPh sb="1" eb="3">
      <t>アシモト</t>
    </rPh>
    <rPh sb="3" eb="4">
      <t>トウ</t>
    </rPh>
    <rPh sb="5" eb="8">
      <t>オクガイヨウ</t>
    </rPh>
    <rPh sb="9" eb="10">
      <t>ウ</t>
    </rPh>
    <rPh sb="10" eb="11">
      <t>コ</t>
    </rPh>
    <rPh sb="13" eb="14">
      <t>ダイ</t>
    </rPh>
    <phoneticPr fontId="5"/>
  </si>
  <si>
    <t>・屋内埋込 スクエア(開口特殊 150□位)　1台</t>
    <rPh sb="1" eb="3">
      <t>オクナイ</t>
    </rPh>
    <rPh sb="3" eb="5">
      <t>ウメコミ</t>
    </rPh>
    <rPh sb="11" eb="15">
      <t>カイコウトクシュ</t>
    </rPh>
    <rPh sb="20" eb="21">
      <t>クライ</t>
    </rPh>
    <rPh sb="24" eb="25">
      <t>ダイ</t>
    </rPh>
    <phoneticPr fontId="5"/>
  </si>
  <si>
    <t>・ベースライト110形　1灯用　屋内用　埋込　8台</t>
    <rPh sb="10" eb="11">
      <t>ガタ</t>
    </rPh>
    <rPh sb="13" eb="14">
      <t>トウ</t>
    </rPh>
    <rPh sb="14" eb="15">
      <t>ヨウ</t>
    </rPh>
    <rPh sb="16" eb="19">
      <t>オクナイヨウ</t>
    </rPh>
    <rPh sb="20" eb="21">
      <t>ウ</t>
    </rPh>
    <rPh sb="21" eb="22">
      <t>コ</t>
    </rPh>
    <rPh sb="24" eb="25">
      <t>ダイ</t>
    </rPh>
    <phoneticPr fontId="5"/>
  </si>
  <si>
    <t>・ベースライト40形　3灯用　屋内用　埋込　47台
・ベースライト（特殊）屋内用　埋込型　3台</t>
    <rPh sb="9" eb="10">
      <t>カタチ</t>
    </rPh>
    <rPh sb="12" eb="14">
      <t>トウヨウ</t>
    </rPh>
    <rPh sb="15" eb="18">
      <t>オクナイヨウ</t>
    </rPh>
    <rPh sb="19" eb="20">
      <t>ウ</t>
    </rPh>
    <rPh sb="20" eb="21">
      <t>コ</t>
    </rPh>
    <rPh sb="24" eb="25">
      <t>ダイ</t>
    </rPh>
    <rPh sb="34" eb="36">
      <t>トクシュ</t>
    </rPh>
    <rPh sb="37" eb="40">
      <t>オクナイヨウ</t>
    </rPh>
    <rPh sb="41" eb="42">
      <t>ウ</t>
    </rPh>
    <rPh sb="42" eb="43">
      <t>コ</t>
    </rPh>
    <rPh sb="43" eb="44">
      <t>カタ</t>
    </rPh>
    <rPh sb="46" eb="47">
      <t>ダイ</t>
    </rPh>
    <phoneticPr fontId="5"/>
  </si>
  <si>
    <t>・ベースライト40形　1灯用　屋外用　直付（高温用）1台
・ベースライト40形　3灯用　屋内用　埋込2台
・ベースライト　屋内用　埋込（特注品）3台
・庭園灯　屋外用5台</t>
    <rPh sb="9" eb="10">
      <t>カタチ</t>
    </rPh>
    <rPh sb="12" eb="14">
      <t>トウヨウ</t>
    </rPh>
    <rPh sb="15" eb="18">
      <t>オクガイヨウ</t>
    </rPh>
    <rPh sb="19" eb="21">
      <t>ジカヅ</t>
    </rPh>
    <rPh sb="22" eb="24">
      <t>コウオン</t>
    </rPh>
    <rPh sb="24" eb="25">
      <t>ヨウ</t>
    </rPh>
    <rPh sb="27" eb="28">
      <t>ダイ</t>
    </rPh>
    <rPh sb="38" eb="39">
      <t>カタチ</t>
    </rPh>
    <rPh sb="41" eb="43">
      <t>トウヨウ</t>
    </rPh>
    <rPh sb="44" eb="47">
      <t>オクナイヨウ</t>
    </rPh>
    <rPh sb="48" eb="49">
      <t>ウ</t>
    </rPh>
    <rPh sb="49" eb="50">
      <t>コ</t>
    </rPh>
    <rPh sb="51" eb="52">
      <t>ダイ</t>
    </rPh>
    <rPh sb="61" eb="64">
      <t>オクナイヨウ</t>
    </rPh>
    <rPh sb="65" eb="67">
      <t>ウメコミ</t>
    </rPh>
    <rPh sb="68" eb="71">
      <t>トクチュウヒン</t>
    </rPh>
    <rPh sb="73" eb="74">
      <t>ダイ</t>
    </rPh>
    <rPh sb="76" eb="79">
      <t>テイエントウ</t>
    </rPh>
    <rPh sb="80" eb="83">
      <t>オクガイヨウ</t>
    </rPh>
    <rPh sb="84" eb="85">
      <t>ダイ</t>
    </rPh>
    <phoneticPr fontId="5"/>
  </si>
  <si>
    <t>・スクエアベースライト（□900）屋内用　埋込10台</t>
    <rPh sb="17" eb="20">
      <t>オクナイヨウ</t>
    </rPh>
    <rPh sb="21" eb="23">
      <t>ウメコミ</t>
    </rPh>
    <rPh sb="25" eb="26">
      <t>ダイ</t>
    </rPh>
    <phoneticPr fontId="5"/>
  </si>
  <si>
    <t>・ベースライト40形　3灯用　屋内用　埋込1台</t>
    <rPh sb="9" eb="10">
      <t>カタチ</t>
    </rPh>
    <rPh sb="12" eb="14">
      <t>トウヨウ</t>
    </rPh>
    <rPh sb="15" eb="18">
      <t>オクナイヨウ</t>
    </rPh>
    <rPh sb="19" eb="21">
      <t>ウメコミ</t>
    </rPh>
    <rPh sb="22" eb="23">
      <t>ダイ</t>
    </rPh>
    <phoneticPr fontId="5"/>
  </si>
  <si>
    <t>・ベースライト110形　1灯用　屋内用　直付26台</t>
    <rPh sb="10" eb="11">
      <t>カタチ</t>
    </rPh>
    <rPh sb="13" eb="15">
      <t>トウヨウ</t>
    </rPh>
    <rPh sb="16" eb="19">
      <t>オクナイヨウ</t>
    </rPh>
    <rPh sb="20" eb="22">
      <t>ジカヅ</t>
    </rPh>
    <rPh sb="24" eb="25">
      <t>ダイ</t>
    </rPh>
    <phoneticPr fontId="5"/>
  </si>
  <si>
    <t>・ベースライト40形　3灯用　屋内用　埋込4台</t>
    <rPh sb="9" eb="10">
      <t>カタチ</t>
    </rPh>
    <rPh sb="12" eb="14">
      <t>トウヨウ</t>
    </rPh>
    <rPh sb="15" eb="18">
      <t>オクナイヨウ</t>
    </rPh>
    <rPh sb="19" eb="21">
      <t>ウメコミ</t>
    </rPh>
    <rPh sb="22" eb="23">
      <t>ダイ</t>
    </rPh>
    <phoneticPr fontId="5"/>
  </si>
  <si>
    <t>・ベースライト40形　4灯用　屋内用　埋込7台</t>
    <rPh sb="9" eb="10">
      <t>カタチ</t>
    </rPh>
    <rPh sb="12" eb="14">
      <t>トウヨウ</t>
    </rPh>
    <rPh sb="15" eb="18">
      <t>オクナイヨウ</t>
    </rPh>
    <rPh sb="19" eb="21">
      <t>ウメコミ</t>
    </rPh>
    <rPh sb="22" eb="23">
      <t>ダイ</t>
    </rPh>
    <phoneticPr fontId="5"/>
  </si>
  <si>
    <t>・ベースライト（パネル付き）40形　2灯用　屋内用　埋込8台
・ベースライト40形　4灯用　屋内用　埋込4台
・防爆照明器具　屋内用　直付5台
・庭園灯　屋外用7台</t>
    <rPh sb="11" eb="12">
      <t>ツ</t>
    </rPh>
    <rPh sb="16" eb="17">
      <t>カタチ</t>
    </rPh>
    <rPh sb="19" eb="21">
      <t>トウヨウ</t>
    </rPh>
    <rPh sb="22" eb="25">
      <t>オクナイヨウ</t>
    </rPh>
    <rPh sb="26" eb="28">
      <t>ウメコミ</t>
    </rPh>
    <rPh sb="29" eb="30">
      <t>ダイ</t>
    </rPh>
    <rPh sb="40" eb="41">
      <t>カタチ</t>
    </rPh>
    <rPh sb="43" eb="45">
      <t>トウヨウ</t>
    </rPh>
    <rPh sb="46" eb="49">
      <t>オクナイヨウ</t>
    </rPh>
    <rPh sb="50" eb="52">
      <t>ウメコミ</t>
    </rPh>
    <rPh sb="53" eb="54">
      <t>ダイ</t>
    </rPh>
    <rPh sb="56" eb="58">
      <t>ボウバク</t>
    </rPh>
    <rPh sb="58" eb="62">
      <t>ショウメイキグ</t>
    </rPh>
    <rPh sb="63" eb="66">
      <t>オクナイヨウ</t>
    </rPh>
    <rPh sb="67" eb="69">
      <t>ジカヅ</t>
    </rPh>
    <rPh sb="70" eb="71">
      <t>ダイ</t>
    </rPh>
    <rPh sb="73" eb="76">
      <t>テイエントウ</t>
    </rPh>
    <rPh sb="77" eb="80">
      <t>オクガイヨウ</t>
    </rPh>
    <rPh sb="81" eb="82">
      <t>ダイ</t>
    </rPh>
    <phoneticPr fontId="5"/>
  </si>
  <si>
    <t>・防爆照明器具　屋内用　直付1台</t>
    <rPh sb="1" eb="3">
      <t>ボウバク</t>
    </rPh>
    <rPh sb="3" eb="7">
      <t>ショウメイキグ</t>
    </rPh>
    <rPh sb="8" eb="11">
      <t>オクナイヨウ</t>
    </rPh>
    <rPh sb="12" eb="14">
      <t>ジカヅ</t>
    </rPh>
    <rPh sb="15" eb="16">
      <t>ダイ</t>
    </rPh>
    <phoneticPr fontId="5"/>
  </si>
  <si>
    <t>・ベットライト　屋内用　直付10台</t>
    <rPh sb="8" eb="11">
      <t>オクナイヨウ</t>
    </rPh>
    <rPh sb="12" eb="14">
      <t>ジカヅ</t>
    </rPh>
    <rPh sb="16" eb="17">
      <t>ダイ</t>
    </rPh>
    <phoneticPr fontId="5"/>
  </si>
  <si>
    <t>施設合計</t>
    <rPh sb="0" eb="2">
      <t>シセツ</t>
    </rPh>
    <rPh sb="2" eb="4">
      <t>ゴウケイ</t>
    </rPh>
    <phoneticPr fontId="5"/>
  </si>
  <si>
    <t>住所</t>
    <rPh sb="0" eb="2">
      <t>ジュウショ</t>
    </rPh>
    <phoneticPr fontId="5"/>
  </si>
  <si>
    <t>畝刈町28-7</t>
  </si>
  <si>
    <t>琴海形上町1849-4</t>
    <phoneticPr fontId="5"/>
  </si>
  <si>
    <t xml:space="preserve">桜馬場1丁目1-5   </t>
    <phoneticPr fontId="5"/>
  </si>
  <si>
    <t xml:space="preserve">小江原3丁目20-10    </t>
    <phoneticPr fontId="5"/>
  </si>
  <si>
    <t>富士見町6-6</t>
    <phoneticPr fontId="5"/>
  </si>
  <si>
    <t xml:space="preserve">高尾町4-10  </t>
    <phoneticPr fontId="5"/>
  </si>
  <si>
    <t>岩川町7-1</t>
    <phoneticPr fontId="5"/>
  </si>
  <si>
    <t>宝町9-4</t>
    <phoneticPr fontId="5"/>
  </si>
  <si>
    <t>横尾2丁目15-10</t>
    <phoneticPr fontId="5"/>
  </si>
  <si>
    <t xml:space="preserve">三川町1221-70 </t>
    <phoneticPr fontId="5"/>
  </si>
  <si>
    <t>西北町13-13</t>
    <phoneticPr fontId="5"/>
  </si>
  <si>
    <t>池島町154-13</t>
    <phoneticPr fontId="5"/>
  </si>
  <si>
    <t xml:space="preserve">千歳町5-1 </t>
    <phoneticPr fontId="5"/>
  </si>
  <si>
    <t>滑石2丁目1-8</t>
    <phoneticPr fontId="5"/>
  </si>
  <si>
    <t xml:space="preserve">木鉢町2丁目228-6     </t>
    <phoneticPr fontId="5"/>
  </si>
  <si>
    <t xml:space="preserve">手熊町1291-1     </t>
    <phoneticPr fontId="5"/>
  </si>
  <si>
    <t>上西山町19-15</t>
    <phoneticPr fontId="5"/>
  </si>
  <si>
    <t>三京町708-1</t>
    <phoneticPr fontId="5"/>
  </si>
  <si>
    <t xml:space="preserve">四杖町2671-1    </t>
    <phoneticPr fontId="5"/>
  </si>
  <si>
    <t xml:space="preserve">福田本町1430-1   </t>
    <phoneticPr fontId="5"/>
  </si>
  <si>
    <t xml:space="preserve">福田本町1493-1     </t>
    <phoneticPr fontId="5"/>
  </si>
  <si>
    <t>橋口町20-56</t>
    <phoneticPr fontId="5"/>
  </si>
  <si>
    <t>鳴見台2丁目1-8</t>
    <phoneticPr fontId="5"/>
  </si>
  <si>
    <t xml:space="preserve">中園町3-5    </t>
    <phoneticPr fontId="5"/>
  </si>
  <si>
    <t xml:space="preserve">茂里町2-41  </t>
    <phoneticPr fontId="5"/>
  </si>
  <si>
    <t>淵町26-6</t>
    <phoneticPr fontId="5"/>
  </si>
  <si>
    <t>東出津町149-2</t>
    <phoneticPr fontId="5"/>
  </si>
  <si>
    <t xml:space="preserve">琴海戸根原町2211-5    </t>
    <phoneticPr fontId="5"/>
  </si>
  <si>
    <t xml:space="preserve">三京町54-4    </t>
    <phoneticPr fontId="5"/>
  </si>
  <si>
    <t xml:space="preserve">四杖町2671-31    </t>
    <phoneticPr fontId="5"/>
  </si>
  <si>
    <t>神浦下大中尾町644</t>
    <phoneticPr fontId="5"/>
  </si>
  <si>
    <t>東出津町77</t>
    <phoneticPr fontId="5"/>
  </si>
  <si>
    <t xml:space="preserve">上野町22-6   </t>
    <phoneticPr fontId="5"/>
  </si>
  <si>
    <t>平野町7-8</t>
    <phoneticPr fontId="5"/>
  </si>
  <si>
    <t>池島町1009-1</t>
    <phoneticPr fontId="5"/>
  </si>
  <si>
    <t xml:space="preserve">三京町43-4   </t>
    <phoneticPr fontId="5"/>
  </si>
  <si>
    <t>小瀬戸町1015-7</t>
    <phoneticPr fontId="5"/>
  </si>
  <si>
    <t>千歳町5-1</t>
    <phoneticPr fontId="5"/>
  </si>
  <si>
    <t>式見町357</t>
    <phoneticPr fontId="5"/>
  </si>
  <si>
    <t xml:space="preserve">茂里町2-34 </t>
    <phoneticPr fontId="5"/>
  </si>
  <si>
    <t>泉町931-5</t>
    <phoneticPr fontId="5"/>
  </si>
  <si>
    <t>白鳥町8-1</t>
    <phoneticPr fontId="5"/>
  </si>
  <si>
    <t>琴海形上町1849-10</t>
    <phoneticPr fontId="5"/>
  </si>
  <si>
    <t>興善町3-1</t>
    <phoneticPr fontId="5"/>
  </si>
  <si>
    <t>飽の浦町10-2</t>
    <phoneticPr fontId="5"/>
  </si>
  <si>
    <t>大橋町16-1</t>
    <phoneticPr fontId="5"/>
  </si>
  <si>
    <t xml:space="preserve">平野町10-29    </t>
    <phoneticPr fontId="5"/>
  </si>
  <si>
    <t xml:space="preserve">畝刈町28-7   </t>
    <phoneticPr fontId="5"/>
  </si>
  <si>
    <t xml:space="preserve">長浦町2606-1     </t>
    <phoneticPr fontId="5"/>
  </si>
  <si>
    <t>神浦江川町2</t>
    <phoneticPr fontId="5"/>
  </si>
  <si>
    <t>三芳町3-5</t>
    <phoneticPr fontId="5"/>
  </si>
  <si>
    <t>対象施設及び機器一覧表</t>
    <rPh sb="0" eb="2">
      <t>タイショウ</t>
    </rPh>
    <rPh sb="2" eb="4">
      <t>シセツ</t>
    </rPh>
    <rPh sb="4" eb="5">
      <t>オヨ</t>
    </rPh>
    <rPh sb="6" eb="11">
      <t>キキイチランヒョウ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</si>
</sst>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ill="1"/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7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/>
    <xf numFmtId="176" fontId="0" fillId="0" borderId="10" xfId="0" applyNumberFormat="1" applyFill="1" applyBorder="1"/>
    <xf numFmtId="176" fontId="0" fillId="0" borderId="9" xfId="0" applyNumberFormat="1" applyFill="1" applyBorder="1"/>
    <xf numFmtId="176" fontId="0" fillId="0" borderId="2" xfId="0" applyNumberFormat="1" applyFill="1" applyBorder="1"/>
    <xf numFmtId="176" fontId="0" fillId="0" borderId="4" xfId="0" applyNumberFormat="1" applyFill="1" applyBorder="1"/>
    <xf numFmtId="0" fontId="8" fillId="0" borderId="4" xfId="0" applyFont="1" applyFill="1" applyBorder="1"/>
    <xf numFmtId="0" fontId="9" fillId="0" borderId="4" xfId="0" applyFont="1" applyFill="1" applyBorder="1" applyAlignment="1">
      <alignment vertical="center"/>
    </xf>
    <xf numFmtId="0" fontId="10" fillId="0" borderId="4" xfId="0" applyFont="1" applyFill="1" applyBorder="1"/>
    <xf numFmtId="0" fontId="0" fillId="0" borderId="11" xfId="0" applyFill="1" applyBorder="1" applyAlignment="1">
      <alignment vertical="center"/>
    </xf>
    <xf numFmtId="0" fontId="0" fillId="0" borderId="13" xfId="0" applyFill="1" applyBorder="1" applyAlignment="1">
      <alignment vertical="center" wrapText="1"/>
    </xf>
    <xf numFmtId="0" fontId="0" fillId="0" borderId="4" xfId="0" applyFill="1" applyBorder="1"/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wrapText="1"/>
    </xf>
    <xf numFmtId="176" fontId="0" fillId="0" borderId="16" xfId="0" applyNumberFormat="1" applyFill="1" applyBorder="1" applyAlignment="1">
      <alignment vertical="center"/>
    </xf>
    <xf numFmtId="176" fontId="0" fillId="0" borderId="10" xfId="0" applyNumberForma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9" fillId="0" borderId="10" xfId="0" applyFont="1" applyFill="1" applyBorder="1" applyAlignment="1">
      <alignment vertical="center"/>
    </xf>
    <xf numFmtId="0" fontId="10" fillId="0" borderId="10" xfId="0" applyFont="1" applyFill="1" applyBorder="1"/>
    <xf numFmtId="0" fontId="8" fillId="0" borderId="10" xfId="0" applyFont="1" applyFill="1" applyBorder="1"/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P61"/>
  <sheetViews>
    <sheetView tabSelected="1" zoomScaleNormal="85" zoomScaleSheetLayoutView="110" workbookViewId="0">
      <selection activeCell="C6" sqref="C6"/>
    </sheetView>
  </sheetViews>
  <sheetFormatPr defaultRowHeight="18" x14ac:dyDescent="0.45"/>
  <cols>
    <col min="1" max="1" width="8.796875" style="1"/>
    <col min="2" max="2" width="5" style="6" bestFit="1" customWidth="1"/>
    <col min="3" max="3" width="69.5" style="1" customWidth="1"/>
    <col min="4" max="4" width="26" style="1" customWidth="1"/>
    <col min="5" max="196" width="9.19921875" style="1" customWidth="1"/>
    <col min="197" max="197" width="53.3984375" style="1" customWidth="1"/>
    <col min="198" max="198" width="11.8984375" style="1" customWidth="1"/>
    <col min="199" max="199" width="13.19921875" bestFit="1" customWidth="1"/>
  </cols>
  <sheetData>
    <row r="2" spans="2:198" ht="22.2" x14ac:dyDescent="0.45">
      <c r="B2" s="55" t="s">
        <v>161</v>
      </c>
      <c r="C2" s="56"/>
      <c r="D2" s="28"/>
    </row>
    <row r="3" spans="2:198" s="1" customFormat="1" x14ac:dyDescent="0.45">
      <c r="B3" s="42" t="s">
        <v>35</v>
      </c>
      <c r="C3" s="40" t="s">
        <v>34</v>
      </c>
      <c r="D3" s="49" t="s">
        <v>109</v>
      </c>
      <c r="E3" s="44" t="s">
        <v>28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5"/>
      <c r="AK3" s="52" t="s">
        <v>27</v>
      </c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5"/>
      <c r="BQ3" s="52" t="s">
        <v>29</v>
      </c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5"/>
      <c r="CW3" s="52" t="s">
        <v>30</v>
      </c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5"/>
      <c r="EC3" s="52" t="s">
        <v>31</v>
      </c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5"/>
      <c r="FI3" s="60" t="s">
        <v>32</v>
      </c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57" t="s">
        <v>33</v>
      </c>
      <c r="GP3" s="53" t="s">
        <v>108</v>
      </c>
    </row>
    <row r="4" spans="2:198" s="1" customFormat="1" ht="48.6" x14ac:dyDescent="0.45">
      <c r="B4" s="42"/>
      <c r="C4" s="40"/>
      <c r="D4" s="50"/>
      <c r="E4" s="46" t="s">
        <v>0</v>
      </c>
      <c r="F4" s="47"/>
      <c r="G4" s="47"/>
      <c r="H4" s="47"/>
      <c r="I4" s="47" t="s">
        <v>7</v>
      </c>
      <c r="J4" s="47"/>
      <c r="K4" s="47"/>
      <c r="L4" s="47"/>
      <c r="M4" s="47" t="s">
        <v>5</v>
      </c>
      <c r="N4" s="47"/>
      <c r="O4" s="47"/>
      <c r="P4" s="47"/>
      <c r="Q4" s="47" t="s">
        <v>6</v>
      </c>
      <c r="R4" s="47"/>
      <c r="S4" s="47"/>
      <c r="T4" s="47"/>
      <c r="U4" s="7" t="s">
        <v>9</v>
      </c>
      <c r="V4" s="7" t="s">
        <v>82</v>
      </c>
      <c r="W4" s="7" t="s">
        <v>11</v>
      </c>
      <c r="X4" s="7" t="s">
        <v>13</v>
      </c>
      <c r="Y4" s="37" t="s">
        <v>15</v>
      </c>
      <c r="Z4" s="37" t="s">
        <v>16</v>
      </c>
      <c r="AA4" s="37" t="s">
        <v>17</v>
      </c>
      <c r="AB4" s="37" t="s">
        <v>18</v>
      </c>
      <c r="AC4" s="37" t="s">
        <v>19</v>
      </c>
      <c r="AD4" s="35" t="s">
        <v>20</v>
      </c>
      <c r="AE4" s="35" t="s">
        <v>21</v>
      </c>
      <c r="AF4" s="35" t="s">
        <v>22</v>
      </c>
      <c r="AG4" s="35" t="s">
        <v>23</v>
      </c>
      <c r="AH4" s="37" t="s">
        <v>24</v>
      </c>
      <c r="AI4" s="37" t="s">
        <v>25</v>
      </c>
      <c r="AJ4" s="38" t="s">
        <v>26</v>
      </c>
      <c r="AK4" s="46" t="s">
        <v>0</v>
      </c>
      <c r="AL4" s="47"/>
      <c r="AM4" s="47"/>
      <c r="AN4" s="47"/>
      <c r="AO4" s="47" t="s">
        <v>7</v>
      </c>
      <c r="AP4" s="47"/>
      <c r="AQ4" s="47"/>
      <c r="AR4" s="47"/>
      <c r="AS4" s="47" t="s">
        <v>5</v>
      </c>
      <c r="AT4" s="47"/>
      <c r="AU4" s="47"/>
      <c r="AV4" s="47"/>
      <c r="AW4" s="47" t="s">
        <v>6</v>
      </c>
      <c r="AX4" s="47"/>
      <c r="AY4" s="47"/>
      <c r="AZ4" s="47"/>
      <c r="BA4" s="8" t="s">
        <v>9</v>
      </c>
      <c r="BB4" s="8" t="s">
        <v>82</v>
      </c>
      <c r="BC4" s="8" t="s">
        <v>11</v>
      </c>
      <c r="BD4" s="8" t="s">
        <v>13</v>
      </c>
      <c r="BE4" s="37" t="s">
        <v>15</v>
      </c>
      <c r="BF4" s="37" t="s">
        <v>16</v>
      </c>
      <c r="BG4" s="37" t="s">
        <v>17</v>
      </c>
      <c r="BH4" s="37" t="s">
        <v>18</v>
      </c>
      <c r="BI4" s="37" t="s">
        <v>19</v>
      </c>
      <c r="BJ4" s="35" t="s">
        <v>20</v>
      </c>
      <c r="BK4" s="35" t="s">
        <v>21</v>
      </c>
      <c r="BL4" s="35" t="s">
        <v>22</v>
      </c>
      <c r="BM4" s="35" t="s">
        <v>23</v>
      </c>
      <c r="BN4" s="37" t="s">
        <v>24</v>
      </c>
      <c r="BO4" s="37" t="s">
        <v>25</v>
      </c>
      <c r="BP4" s="38" t="s">
        <v>26</v>
      </c>
      <c r="BQ4" s="46" t="s">
        <v>0</v>
      </c>
      <c r="BR4" s="47"/>
      <c r="BS4" s="47"/>
      <c r="BT4" s="47"/>
      <c r="BU4" s="47" t="s">
        <v>7</v>
      </c>
      <c r="BV4" s="47"/>
      <c r="BW4" s="47"/>
      <c r="BX4" s="47"/>
      <c r="BY4" s="47" t="s">
        <v>5</v>
      </c>
      <c r="BZ4" s="47"/>
      <c r="CA4" s="47"/>
      <c r="CB4" s="47"/>
      <c r="CC4" s="47" t="s">
        <v>6</v>
      </c>
      <c r="CD4" s="47"/>
      <c r="CE4" s="47"/>
      <c r="CF4" s="47"/>
      <c r="CG4" s="7" t="s">
        <v>9</v>
      </c>
      <c r="CH4" s="7" t="s">
        <v>82</v>
      </c>
      <c r="CI4" s="7" t="s">
        <v>11</v>
      </c>
      <c r="CJ4" s="7" t="s">
        <v>13</v>
      </c>
      <c r="CK4" s="37" t="s">
        <v>15</v>
      </c>
      <c r="CL4" s="37" t="s">
        <v>16</v>
      </c>
      <c r="CM4" s="37" t="s">
        <v>17</v>
      </c>
      <c r="CN4" s="37" t="s">
        <v>18</v>
      </c>
      <c r="CO4" s="37" t="s">
        <v>19</v>
      </c>
      <c r="CP4" s="35" t="s">
        <v>20</v>
      </c>
      <c r="CQ4" s="35" t="s">
        <v>21</v>
      </c>
      <c r="CR4" s="35" t="s">
        <v>22</v>
      </c>
      <c r="CS4" s="35" t="s">
        <v>23</v>
      </c>
      <c r="CT4" s="37" t="s">
        <v>24</v>
      </c>
      <c r="CU4" s="37" t="s">
        <v>25</v>
      </c>
      <c r="CV4" s="38" t="s">
        <v>26</v>
      </c>
      <c r="CW4" s="46" t="s">
        <v>0</v>
      </c>
      <c r="CX4" s="47"/>
      <c r="CY4" s="47"/>
      <c r="CZ4" s="47"/>
      <c r="DA4" s="47" t="s">
        <v>7</v>
      </c>
      <c r="DB4" s="47"/>
      <c r="DC4" s="47"/>
      <c r="DD4" s="47"/>
      <c r="DE4" s="47" t="s">
        <v>5</v>
      </c>
      <c r="DF4" s="47"/>
      <c r="DG4" s="47"/>
      <c r="DH4" s="47"/>
      <c r="DI4" s="47" t="s">
        <v>6</v>
      </c>
      <c r="DJ4" s="47"/>
      <c r="DK4" s="47"/>
      <c r="DL4" s="47"/>
      <c r="DM4" s="7" t="s">
        <v>9</v>
      </c>
      <c r="DN4" s="7" t="s">
        <v>82</v>
      </c>
      <c r="DO4" s="7" t="s">
        <v>11</v>
      </c>
      <c r="DP4" s="7" t="s">
        <v>13</v>
      </c>
      <c r="DQ4" s="37" t="s">
        <v>15</v>
      </c>
      <c r="DR4" s="37" t="s">
        <v>16</v>
      </c>
      <c r="DS4" s="37" t="s">
        <v>17</v>
      </c>
      <c r="DT4" s="37" t="s">
        <v>18</v>
      </c>
      <c r="DU4" s="37" t="s">
        <v>19</v>
      </c>
      <c r="DV4" s="35" t="s">
        <v>20</v>
      </c>
      <c r="DW4" s="35" t="s">
        <v>21</v>
      </c>
      <c r="DX4" s="35" t="s">
        <v>22</v>
      </c>
      <c r="DY4" s="35" t="s">
        <v>23</v>
      </c>
      <c r="DZ4" s="37" t="s">
        <v>24</v>
      </c>
      <c r="EA4" s="37" t="s">
        <v>25</v>
      </c>
      <c r="EB4" s="38" t="s">
        <v>26</v>
      </c>
      <c r="EC4" s="46" t="s">
        <v>0</v>
      </c>
      <c r="ED4" s="47"/>
      <c r="EE4" s="47"/>
      <c r="EF4" s="47"/>
      <c r="EG4" s="47" t="s">
        <v>7</v>
      </c>
      <c r="EH4" s="47"/>
      <c r="EI4" s="47"/>
      <c r="EJ4" s="47"/>
      <c r="EK4" s="47" t="s">
        <v>5</v>
      </c>
      <c r="EL4" s="47"/>
      <c r="EM4" s="47"/>
      <c r="EN4" s="47"/>
      <c r="EO4" s="47" t="s">
        <v>6</v>
      </c>
      <c r="EP4" s="47"/>
      <c r="EQ4" s="47"/>
      <c r="ER4" s="47"/>
      <c r="ES4" s="7" t="s">
        <v>9</v>
      </c>
      <c r="ET4" s="7" t="s">
        <v>82</v>
      </c>
      <c r="EU4" s="7" t="s">
        <v>11</v>
      </c>
      <c r="EV4" s="7" t="s">
        <v>13</v>
      </c>
      <c r="EW4" s="37" t="s">
        <v>15</v>
      </c>
      <c r="EX4" s="37" t="s">
        <v>16</v>
      </c>
      <c r="EY4" s="37" t="s">
        <v>17</v>
      </c>
      <c r="EZ4" s="37" t="s">
        <v>18</v>
      </c>
      <c r="FA4" s="37" t="s">
        <v>19</v>
      </c>
      <c r="FB4" s="35" t="s">
        <v>20</v>
      </c>
      <c r="FC4" s="35" t="s">
        <v>21</v>
      </c>
      <c r="FD4" s="35" t="s">
        <v>22</v>
      </c>
      <c r="FE4" s="35" t="s">
        <v>23</v>
      </c>
      <c r="FF4" s="37" t="s">
        <v>24</v>
      </c>
      <c r="FG4" s="37" t="s">
        <v>25</v>
      </c>
      <c r="FH4" s="38" t="s">
        <v>26</v>
      </c>
      <c r="FI4" s="46" t="s">
        <v>0</v>
      </c>
      <c r="FJ4" s="47"/>
      <c r="FK4" s="47"/>
      <c r="FL4" s="47"/>
      <c r="FM4" s="47" t="s">
        <v>7</v>
      </c>
      <c r="FN4" s="47"/>
      <c r="FO4" s="47"/>
      <c r="FP4" s="47"/>
      <c r="FQ4" s="47" t="s">
        <v>5</v>
      </c>
      <c r="FR4" s="47"/>
      <c r="FS4" s="47"/>
      <c r="FT4" s="47"/>
      <c r="FU4" s="47" t="s">
        <v>6</v>
      </c>
      <c r="FV4" s="47"/>
      <c r="FW4" s="47"/>
      <c r="FX4" s="47"/>
      <c r="FY4" s="7" t="s">
        <v>9</v>
      </c>
      <c r="FZ4" s="7" t="s">
        <v>82</v>
      </c>
      <c r="GA4" s="7" t="s">
        <v>11</v>
      </c>
      <c r="GB4" s="7" t="s">
        <v>13</v>
      </c>
      <c r="GC4" s="37" t="s">
        <v>15</v>
      </c>
      <c r="GD4" s="37" t="s">
        <v>16</v>
      </c>
      <c r="GE4" s="37" t="s">
        <v>17</v>
      </c>
      <c r="GF4" s="37" t="s">
        <v>18</v>
      </c>
      <c r="GG4" s="37" t="s">
        <v>19</v>
      </c>
      <c r="GH4" s="35" t="s">
        <v>20</v>
      </c>
      <c r="GI4" s="35" t="s">
        <v>21</v>
      </c>
      <c r="GJ4" s="35" t="s">
        <v>22</v>
      </c>
      <c r="GK4" s="35" t="s">
        <v>23</v>
      </c>
      <c r="GL4" s="37" t="s">
        <v>24</v>
      </c>
      <c r="GM4" s="37" t="s">
        <v>25</v>
      </c>
      <c r="GN4" s="37" t="s">
        <v>26</v>
      </c>
      <c r="GO4" s="58"/>
      <c r="GP4" s="53"/>
    </row>
    <row r="5" spans="2:198" s="1" customFormat="1" ht="18.600000000000001" thickBot="1" x14ac:dyDescent="0.5">
      <c r="B5" s="43"/>
      <c r="C5" s="41"/>
      <c r="D5" s="51"/>
      <c r="E5" s="9" t="s">
        <v>1</v>
      </c>
      <c r="F5" s="10" t="s">
        <v>2</v>
      </c>
      <c r="G5" s="10" t="s">
        <v>3</v>
      </c>
      <c r="H5" s="10" t="s">
        <v>4</v>
      </c>
      <c r="I5" s="10" t="s">
        <v>1</v>
      </c>
      <c r="J5" s="10" t="s">
        <v>2</v>
      </c>
      <c r="K5" s="10" t="s">
        <v>3</v>
      </c>
      <c r="L5" s="10" t="s">
        <v>4</v>
      </c>
      <c r="M5" s="10" t="s">
        <v>1</v>
      </c>
      <c r="N5" s="10" t="s">
        <v>2</v>
      </c>
      <c r="O5" s="10" t="s">
        <v>3</v>
      </c>
      <c r="P5" s="10" t="s">
        <v>4</v>
      </c>
      <c r="Q5" s="10" t="s">
        <v>1</v>
      </c>
      <c r="R5" s="10" t="s">
        <v>2</v>
      </c>
      <c r="S5" s="10" t="s">
        <v>3</v>
      </c>
      <c r="T5" s="10" t="s">
        <v>4</v>
      </c>
      <c r="U5" s="10" t="s">
        <v>8</v>
      </c>
      <c r="V5" s="10" t="s">
        <v>10</v>
      </c>
      <c r="W5" s="10" t="s">
        <v>12</v>
      </c>
      <c r="X5" s="10" t="s">
        <v>14</v>
      </c>
      <c r="Y5" s="48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9"/>
      <c r="AK5" s="9" t="s">
        <v>1</v>
      </c>
      <c r="AL5" s="10" t="s">
        <v>2</v>
      </c>
      <c r="AM5" s="10" t="s">
        <v>3</v>
      </c>
      <c r="AN5" s="10" t="s">
        <v>4</v>
      </c>
      <c r="AO5" s="10" t="s">
        <v>1</v>
      </c>
      <c r="AP5" s="10" t="s">
        <v>2</v>
      </c>
      <c r="AQ5" s="10" t="s">
        <v>3</v>
      </c>
      <c r="AR5" s="10" t="s">
        <v>4</v>
      </c>
      <c r="AS5" s="10" t="s">
        <v>1</v>
      </c>
      <c r="AT5" s="10" t="s">
        <v>2</v>
      </c>
      <c r="AU5" s="10" t="s">
        <v>3</v>
      </c>
      <c r="AV5" s="10" t="s">
        <v>4</v>
      </c>
      <c r="AW5" s="10" t="s">
        <v>1</v>
      </c>
      <c r="AX5" s="10" t="s">
        <v>2</v>
      </c>
      <c r="AY5" s="10" t="s">
        <v>3</v>
      </c>
      <c r="AZ5" s="10" t="s">
        <v>4</v>
      </c>
      <c r="BA5" s="11" t="s">
        <v>8</v>
      </c>
      <c r="BB5" s="11" t="s">
        <v>10</v>
      </c>
      <c r="BC5" s="11" t="s">
        <v>12</v>
      </c>
      <c r="BD5" s="11" t="s">
        <v>14</v>
      </c>
      <c r="BE5" s="48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9"/>
      <c r="BQ5" s="9" t="s">
        <v>1</v>
      </c>
      <c r="BR5" s="10" t="s">
        <v>2</v>
      </c>
      <c r="BS5" s="10" t="s">
        <v>3</v>
      </c>
      <c r="BT5" s="10" t="s">
        <v>4</v>
      </c>
      <c r="BU5" s="10" t="s">
        <v>1</v>
      </c>
      <c r="BV5" s="10" t="s">
        <v>2</v>
      </c>
      <c r="BW5" s="10" t="s">
        <v>3</v>
      </c>
      <c r="BX5" s="10" t="s">
        <v>4</v>
      </c>
      <c r="BY5" s="10" t="s">
        <v>1</v>
      </c>
      <c r="BZ5" s="10" t="s">
        <v>2</v>
      </c>
      <c r="CA5" s="10" t="s">
        <v>3</v>
      </c>
      <c r="CB5" s="10" t="s">
        <v>4</v>
      </c>
      <c r="CC5" s="10" t="s">
        <v>1</v>
      </c>
      <c r="CD5" s="10" t="s">
        <v>2</v>
      </c>
      <c r="CE5" s="10" t="s">
        <v>3</v>
      </c>
      <c r="CF5" s="10" t="s">
        <v>4</v>
      </c>
      <c r="CG5" s="10" t="s">
        <v>90</v>
      </c>
      <c r="CH5" s="10" t="s">
        <v>10</v>
      </c>
      <c r="CI5" s="10" t="s">
        <v>12</v>
      </c>
      <c r="CJ5" s="10" t="s">
        <v>14</v>
      </c>
      <c r="CK5" s="48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9"/>
      <c r="CW5" s="9" t="s">
        <v>1</v>
      </c>
      <c r="CX5" s="10" t="s">
        <v>2</v>
      </c>
      <c r="CY5" s="10" t="s">
        <v>3</v>
      </c>
      <c r="CZ5" s="10" t="s">
        <v>4</v>
      </c>
      <c r="DA5" s="10" t="s">
        <v>1</v>
      </c>
      <c r="DB5" s="10" t="s">
        <v>2</v>
      </c>
      <c r="DC5" s="10" t="s">
        <v>3</v>
      </c>
      <c r="DD5" s="10" t="s">
        <v>4</v>
      </c>
      <c r="DE5" s="10" t="s">
        <v>1</v>
      </c>
      <c r="DF5" s="10" t="s">
        <v>2</v>
      </c>
      <c r="DG5" s="10" t="s">
        <v>3</v>
      </c>
      <c r="DH5" s="10" t="s">
        <v>4</v>
      </c>
      <c r="DI5" s="10" t="s">
        <v>1</v>
      </c>
      <c r="DJ5" s="10" t="s">
        <v>2</v>
      </c>
      <c r="DK5" s="10" t="s">
        <v>3</v>
      </c>
      <c r="DL5" s="10" t="s">
        <v>4</v>
      </c>
      <c r="DM5" s="10" t="s">
        <v>8</v>
      </c>
      <c r="DN5" s="10" t="s">
        <v>10</v>
      </c>
      <c r="DO5" s="10" t="s">
        <v>12</v>
      </c>
      <c r="DP5" s="10" t="s">
        <v>14</v>
      </c>
      <c r="DQ5" s="48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9"/>
      <c r="EC5" s="9" t="s">
        <v>1</v>
      </c>
      <c r="ED5" s="10" t="s">
        <v>2</v>
      </c>
      <c r="EE5" s="10" t="s">
        <v>3</v>
      </c>
      <c r="EF5" s="10" t="s">
        <v>4</v>
      </c>
      <c r="EG5" s="10" t="s">
        <v>1</v>
      </c>
      <c r="EH5" s="10" t="s">
        <v>2</v>
      </c>
      <c r="EI5" s="10" t="s">
        <v>3</v>
      </c>
      <c r="EJ5" s="10" t="s">
        <v>4</v>
      </c>
      <c r="EK5" s="10" t="s">
        <v>1</v>
      </c>
      <c r="EL5" s="10" t="s">
        <v>2</v>
      </c>
      <c r="EM5" s="10" t="s">
        <v>3</v>
      </c>
      <c r="EN5" s="10" t="s">
        <v>4</v>
      </c>
      <c r="EO5" s="10" t="s">
        <v>1</v>
      </c>
      <c r="EP5" s="10" t="s">
        <v>2</v>
      </c>
      <c r="EQ5" s="10" t="s">
        <v>3</v>
      </c>
      <c r="ER5" s="10" t="s">
        <v>4</v>
      </c>
      <c r="ES5" s="10" t="s">
        <v>8</v>
      </c>
      <c r="ET5" s="10" t="s">
        <v>10</v>
      </c>
      <c r="EU5" s="10" t="s">
        <v>12</v>
      </c>
      <c r="EV5" s="10" t="s">
        <v>14</v>
      </c>
      <c r="EW5" s="48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9"/>
      <c r="FI5" s="9" t="s">
        <v>1</v>
      </c>
      <c r="FJ5" s="10" t="s">
        <v>2</v>
      </c>
      <c r="FK5" s="10" t="s">
        <v>3</v>
      </c>
      <c r="FL5" s="10" t="s">
        <v>4</v>
      </c>
      <c r="FM5" s="10" t="s">
        <v>1</v>
      </c>
      <c r="FN5" s="10" t="s">
        <v>2</v>
      </c>
      <c r="FO5" s="10" t="s">
        <v>3</v>
      </c>
      <c r="FP5" s="10" t="s">
        <v>4</v>
      </c>
      <c r="FQ5" s="10" t="s">
        <v>1</v>
      </c>
      <c r="FR5" s="10" t="s">
        <v>2</v>
      </c>
      <c r="FS5" s="10" t="s">
        <v>3</v>
      </c>
      <c r="FT5" s="10" t="s">
        <v>4</v>
      </c>
      <c r="FU5" s="10" t="s">
        <v>1</v>
      </c>
      <c r="FV5" s="10" t="s">
        <v>2</v>
      </c>
      <c r="FW5" s="10" t="s">
        <v>3</v>
      </c>
      <c r="FX5" s="10" t="s">
        <v>4</v>
      </c>
      <c r="FY5" s="10" t="s">
        <v>8</v>
      </c>
      <c r="FZ5" s="10" t="s">
        <v>10</v>
      </c>
      <c r="GA5" s="10" t="s">
        <v>12</v>
      </c>
      <c r="GB5" s="10" t="s">
        <v>14</v>
      </c>
      <c r="GC5" s="48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59"/>
      <c r="GP5" s="54"/>
    </row>
    <row r="6" spans="2:198" s="3" customFormat="1" ht="90" x14ac:dyDescent="0.45">
      <c r="B6" s="12">
        <v>1</v>
      </c>
      <c r="C6" s="19" t="s">
        <v>65</v>
      </c>
      <c r="D6" s="30" t="s">
        <v>110</v>
      </c>
      <c r="E6" s="4">
        <v>27</v>
      </c>
      <c r="F6" s="5">
        <v>2</v>
      </c>
      <c r="G6" s="5">
        <v>4</v>
      </c>
      <c r="H6" s="5">
        <v>1</v>
      </c>
      <c r="I6" s="5"/>
      <c r="J6" s="5"/>
      <c r="K6" s="5"/>
      <c r="L6" s="5"/>
      <c r="M6" s="5">
        <v>4</v>
      </c>
      <c r="N6" s="5"/>
      <c r="O6" s="5"/>
      <c r="P6" s="5"/>
      <c r="Q6" s="5"/>
      <c r="R6" s="5"/>
      <c r="S6" s="5"/>
      <c r="T6" s="5"/>
      <c r="U6" s="5"/>
      <c r="V6" s="5"/>
      <c r="W6" s="5">
        <v>13</v>
      </c>
      <c r="X6" s="5"/>
      <c r="Y6" s="5"/>
      <c r="Z6" s="5">
        <v>10</v>
      </c>
      <c r="AA6" s="5"/>
      <c r="AB6" s="5"/>
      <c r="AC6" s="5"/>
      <c r="AD6" s="5"/>
      <c r="AE6" s="5"/>
      <c r="AF6" s="5"/>
      <c r="AG6" s="5"/>
      <c r="AH6" s="5">
        <v>2</v>
      </c>
      <c r="AI6" s="5"/>
      <c r="AJ6" s="2"/>
      <c r="AK6" s="4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2"/>
      <c r="BQ6" s="4">
        <v>7</v>
      </c>
      <c r="BR6" s="5">
        <v>31</v>
      </c>
      <c r="BS6" s="5">
        <v>1</v>
      </c>
      <c r="BT6" s="5"/>
      <c r="BU6" s="5"/>
      <c r="BV6" s="5"/>
      <c r="BW6" s="5"/>
      <c r="BX6" s="5"/>
      <c r="BY6" s="5">
        <v>3</v>
      </c>
      <c r="BZ6" s="5"/>
      <c r="CA6" s="5">
        <v>1</v>
      </c>
      <c r="CB6" s="5">
        <v>1</v>
      </c>
      <c r="CC6" s="5"/>
      <c r="CD6" s="5"/>
      <c r="CE6" s="5"/>
      <c r="CF6" s="5"/>
      <c r="CG6" s="5">
        <v>38</v>
      </c>
      <c r="CH6" s="5">
        <v>56</v>
      </c>
      <c r="CI6" s="5"/>
      <c r="CJ6" s="5"/>
      <c r="CK6" s="5"/>
      <c r="CL6" s="5"/>
      <c r="CM6" s="5"/>
      <c r="CN6" s="5"/>
      <c r="CO6" s="5"/>
      <c r="CP6" s="5"/>
      <c r="CQ6" s="5"/>
      <c r="CR6" s="5">
        <v>3</v>
      </c>
      <c r="CS6" s="5"/>
      <c r="CT6" s="5"/>
      <c r="CU6" s="5"/>
      <c r="CV6" s="2"/>
      <c r="CW6" s="4">
        <v>6</v>
      </c>
      <c r="CX6" s="5">
        <v>2</v>
      </c>
      <c r="CY6" s="5">
        <v>1</v>
      </c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>
        <v>21</v>
      </c>
      <c r="DP6" s="5"/>
      <c r="DQ6" s="5"/>
      <c r="DR6" s="5"/>
      <c r="DS6" s="5"/>
      <c r="DT6" s="5"/>
      <c r="DU6" s="5">
        <v>3</v>
      </c>
      <c r="DV6" s="5"/>
      <c r="DW6" s="5">
        <v>1</v>
      </c>
      <c r="DX6" s="5"/>
      <c r="DY6" s="5"/>
      <c r="DZ6" s="5"/>
      <c r="EA6" s="5"/>
      <c r="EB6" s="2"/>
      <c r="EC6" s="4"/>
      <c r="ED6" s="5">
        <v>4</v>
      </c>
      <c r="EE6" s="5"/>
      <c r="EF6" s="5"/>
      <c r="EG6" s="5"/>
      <c r="EH6" s="5"/>
      <c r="EI6" s="5"/>
      <c r="EJ6" s="5"/>
      <c r="EK6" s="5"/>
      <c r="EL6" s="5">
        <v>3</v>
      </c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2"/>
      <c r="FI6" s="4">
        <v>10</v>
      </c>
      <c r="FJ6" s="5">
        <v>33</v>
      </c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>
        <v>16</v>
      </c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21"/>
      <c r="GO6" s="22" t="s">
        <v>94</v>
      </c>
      <c r="GP6" s="26">
        <f>SUM(E6:GN6)+39</f>
        <v>343</v>
      </c>
    </row>
    <row r="7" spans="2:198" s="1" customFormat="1" x14ac:dyDescent="0.45">
      <c r="B7" s="12">
        <v>2</v>
      </c>
      <c r="C7" s="20" t="s">
        <v>66</v>
      </c>
      <c r="D7" s="31" t="s">
        <v>111</v>
      </c>
      <c r="E7" s="4">
        <v>2</v>
      </c>
      <c r="F7" s="5">
        <v>45</v>
      </c>
      <c r="G7" s="5">
        <v>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1</v>
      </c>
      <c r="X7" s="5">
        <v>6</v>
      </c>
      <c r="Y7" s="5"/>
      <c r="Z7" s="5">
        <v>1</v>
      </c>
      <c r="AA7" s="5"/>
      <c r="AB7" s="5"/>
      <c r="AC7" s="5"/>
      <c r="AD7" s="5"/>
      <c r="AE7" s="5"/>
      <c r="AF7" s="5"/>
      <c r="AG7" s="5">
        <v>5</v>
      </c>
      <c r="AH7" s="5"/>
      <c r="AI7" s="5"/>
      <c r="AJ7" s="2"/>
      <c r="AK7" s="4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2"/>
      <c r="BQ7" s="4"/>
      <c r="BR7" s="5">
        <v>56</v>
      </c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>
        <v>9</v>
      </c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2"/>
      <c r="CW7" s="4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>
        <v>6</v>
      </c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2"/>
      <c r="EC7" s="4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2"/>
      <c r="FI7" s="4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>
        <v>2</v>
      </c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23"/>
      <c r="GP7" s="27">
        <f>SUM(E7:GN7)</f>
        <v>134</v>
      </c>
    </row>
    <row r="8" spans="2:198" s="1" customFormat="1" x14ac:dyDescent="0.45">
      <c r="B8" s="12">
        <v>3</v>
      </c>
      <c r="C8" s="20" t="s">
        <v>36</v>
      </c>
      <c r="D8" s="31" t="s">
        <v>112</v>
      </c>
      <c r="E8" s="4">
        <v>4</v>
      </c>
      <c r="F8" s="5">
        <v>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20</v>
      </c>
      <c r="X8" s="5"/>
      <c r="Y8" s="5"/>
      <c r="Z8" s="5"/>
      <c r="AA8" s="5"/>
      <c r="AB8" s="5"/>
      <c r="AC8" s="5"/>
      <c r="AD8" s="5"/>
      <c r="AE8" s="5"/>
      <c r="AF8" s="5">
        <v>7</v>
      </c>
      <c r="AG8" s="5">
        <v>4</v>
      </c>
      <c r="AH8" s="5"/>
      <c r="AI8" s="5"/>
      <c r="AJ8" s="2"/>
      <c r="AK8" s="4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2"/>
      <c r="BQ8" s="4">
        <v>8</v>
      </c>
      <c r="BR8" s="5">
        <v>13</v>
      </c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>
        <v>5</v>
      </c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2"/>
      <c r="CW8" s="4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>
        <v>12</v>
      </c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2"/>
      <c r="EC8" s="4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2"/>
      <c r="FI8" s="4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23"/>
      <c r="GP8" s="27">
        <f t="shared" ref="GP8:GP9" si="0">SUM(E8:GN8)</f>
        <v>81</v>
      </c>
    </row>
    <row r="9" spans="2:198" s="1" customFormat="1" x14ac:dyDescent="0.45">
      <c r="B9" s="12">
        <v>4</v>
      </c>
      <c r="C9" s="20" t="s">
        <v>37</v>
      </c>
      <c r="D9" s="31" t="s">
        <v>113</v>
      </c>
      <c r="E9" s="4">
        <v>10</v>
      </c>
      <c r="F9" s="5">
        <v>17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>
        <v>2</v>
      </c>
      <c r="Y9" s="5"/>
      <c r="Z9" s="5"/>
      <c r="AA9" s="5"/>
      <c r="AB9" s="5"/>
      <c r="AC9" s="5"/>
      <c r="AD9" s="5"/>
      <c r="AE9" s="5"/>
      <c r="AF9" s="5"/>
      <c r="AG9" s="5"/>
      <c r="AH9" s="5">
        <v>2</v>
      </c>
      <c r="AI9" s="5"/>
      <c r="AJ9" s="2"/>
      <c r="AK9" s="4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2"/>
      <c r="BQ9" s="4"/>
      <c r="BR9" s="5">
        <v>31</v>
      </c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>
        <v>17</v>
      </c>
      <c r="CH9" s="5">
        <v>127</v>
      </c>
      <c r="CI9" s="5"/>
      <c r="CJ9" s="5"/>
      <c r="CK9" s="5"/>
      <c r="CL9" s="5"/>
      <c r="CM9" s="5"/>
      <c r="CN9" s="5"/>
      <c r="CO9" s="5"/>
      <c r="CP9" s="5"/>
      <c r="CQ9" s="5"/>
      <c r="CR9" s="5">
        <v>10</v>
      </c>
      <c r="CS9" s="5"/>
      <c r="CT9" s="5"/>
      <c r="CU9" s="5"/>
      <c r="CV9" s="2"/>
      <c r="CW9" s="4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>
        <v>1</v>
      </c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2"/>
      <c r="EC9" s="4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2"/>
      <c r="FI9" s="4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23"/>
      <c r="GP9" s="27">
        <f t="shared" si="0"/>
        <v>217</v>
      </c>
    </row>
    <row r="10" spans="2:198" s="1" customFormat="1" x14ac:dyDescent="0.45">
      <c r="B10" s="12">
        <v>5</v>
      </c>
      <c r="C10" s="20" t="s">
        <v>38</v>
      </c>
      <c r="D10" s="31" t="s">
        <v>114</v>
      </c>
      <c r="E10" s="4">
        <v>21</v>
      </c>
      <c r="F10" s="5"/>
      <c r="G10" s="5">
        <v>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5</v>
      </c>
      <c r="X10" s="5">
        <v>5</v>
      </c>
      <c r="Y10" s="5"/>
      <c r="Z10" s="5"/>
      <c r="AA10" s="5"/>
      <c r="AB10" s="5"/>
      <c r="AC10" s="5"/>
      <c r="AD10" s="5"/>
      <c r="AE10" s="5"/>
      <c r="AF10" s="5"/>
      <c r="AG10" s="5">
        <v>4</v>
      </c>
      <c r="AH10" s="5"/>
      <c r="AI10" s="5"/>
      <c r="AJ10" s="2"/>
      <c r="AK10" s="4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2"/>
      <c r="BQ10" s="4">
        <v>2</v>
      </c>
      <c r="BR10" s="5">
        <v>25</v>
      </c>
      <c r="BS10" s="5">
        <v>1</v>
      </c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>
        <v>19</v>
      </c>
      <c r="CH10" s="5">
        <v>37</v>
      </c>
      <c r="CI10" s="5"/>
      <c r="CJ10" s="5"/>
      <c r="CK10" s="5"/>
      <c r="CL10" s="5"/>
      <c r="CM10" s="5"/>
      <c r="CN10" s="5"/>
      <c r="CO10" s="5"/>
      <c r="CP10" s="5"/>
      <c r="CQ10" s="5"/>
      <c r="CR10" s="5">
        <v>5</v>
      </c>
      <c r="CS10" s="5"/>
      <c r="CT10" s="5"/>
      <c r="CU10" s="5"/>
      <c r="CV10" s="2"/>
      <c r="CW10" s="4">
        <v>9</v>
      </c>
      <c r="CX10" s="5">
        <v>11</v>
      </c>
      <c r="CY10" s="5"/>
      <c r="CZ10" s="5"/>
      <c r="DA10" s="5"/>
      <c r="DB10" s="5"/>
      <c r="DC10" s="5"/>
      <c r="DD10" s="5"/>
      <c r="DE10" s="5">
        <v>1</v>
      </c>
      <c r="DF10" s="5">
        <v>2</v>
      </c>
      <c r="DG10" s="5"/>
      <c r="DH10" s="5"/>
      <c r="DI10" s="5"/>
      <c r="DJ10" s="5"/>
      <c r="DK10" s="5"/>
      <c r="DL10" s="5"/>
      <c r="DM10" s="5"/>
      <c r="DN10" s="5"/>
      <c r="DO10" s="5">
        <v>40</v>
      </c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2"/>
      <c r="EC10" s="4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2"/>
      <c r="FI10" s="4">
        <v>2</v>
      </c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23" t="s">
        <v>95</v>
      </c>
      <c r="GP10" s="27">
        <f>SUM(E10:GN10)+3</f>
        <v>194</v>
      </c>
    </row>
    <row r="11" spans="2:198" s="1" customFormat="1" x14ac:dyDescent="0.45">
      <c r="B11" s="12">
        <v>6</v>
      </c>
      <c r="C11" s="20" t="s">
        <v>39</v>
      </c>
      <c r="D11" s="31" t="s">
        <v>115</v>
      </c>
      <c r="E11" s="4">
        <v>3</v>
      </c>
      <c r="F11" s="5">
        <v>6</v>
      </c>
      <c r="G11" s="5"/>
      <c r="H11" s="5">
        <v>22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>
        <v>19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2"/>
      <c r="AK11" s="4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2"/>
      <c r="BQ11" s="4">
        <v>3</v>
      </c>
      <c r="BR11" s="5">
        <v>11</v>
      </c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>
        <v>21</v>
      </c>
      <c r="CH11" s="5">
        <v>77</v>
      </c>
      <c r="CI11" s="5"/>
      <c r="CJ11" s="5"/>
      <c r="CK11" s="5"/>
      <c r="CL11" s="5"/>
      <c r="CM11" s="5"/>
      <c r="CN11" s="5"/>
      <c r="CO11" s="5"/>
      <c r="CP11" s="5"/>
      <c r="CQ11" s="5"/>
      <c r="CR11" s="5">
        <v>15</v>
      </c>
      <c r="CS11" s="5"/>
      <c r="CT11" s="5"/>
      <c r="CU11" s="5"/>
      <c r="CV11" s="2"/>
      <c r="CW11" s="4"/>
      <c r="CX11" s="5">
        <v>4</v>
      </c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2"/>
      <c r="EC11" s="4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2"/>
      <c r="FI11" s="4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23"/>
      <c r="GP11" s="27">
        <f>SUM(E11:GN11)</f>
        <v>181</v>
      </c>
    </row>
    <row r="12" spans="2:198" s="1" customFormat="1" x14ac:dyDescent="0.45">
      <c r="B12" s="12">
        <v>7</v>
      </c>
      <c r="C12" s="20" t="s">
        <v>67</v>
      </c>
      <c r="D12" s="31" t="s">
        <v>116</v>
      </c>
      <c r="E12" s="4">
        <v>6</v>
      </c>
      <c r="F12" s="5">
        <v>1</v>
      </c>
      <c r="G12" s="5">
        <v>7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>
        <v>16</v>
      </c>
      <c r="X12" s="5">
        <v>4</v>
      </c>
      <c r="Y12" s="5"/>
      <c r="Z12" s="5"/>
      <c r="AA12" s="5"/>
      <c r="AB12" s="5"/>
      <c r="AC12" s="5"/>
      <c r="AD12" s="5"/>
      <c r="AE12" s="5"/>
      <c r="AF12" s="5"/>
      <c r="AG12" s="5"/>
      <c r="AH12" s="5">
        <v>10</v>
      </c>
      <c r="AI12" s="5"/>
      <c r="AJ12" s="2"/>
      <c r="AK12" s="4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2"/>
      <c r="BQ12" s="4">
        <v>6</v>
      </c>
      <c r="BR12" s="5">
        <v>54</v>
      </c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>
        <v>12</v>
      </c>
      <c r="CH12" s="5">
        <v>53</v>
      </c>
      <c r="CI12" s="5"/>
      <c r="CJ12" s="5"/>
      <c r="CK12" s="5"/>
      <c r="CL12" s="5"/>
      <c r="CM12" s="5"/>
      <c r="CN12" s="5"/>
      <c r="CO12" s="5"/>
      <c r="CP12" s="5"/>
      <c r="CQ12" s="5"/>
      <c r="CR12" s="5">
        <v>20</v>
      </c>
      <c r="CS12" s="5"/>
      <c r="CT12" s="5"/>
      <c r="CU12" s="5"/>
      <c r="CV12" s="2"/>
      <c r="CW12" s="4">
        <v>2</v>
      </c>
      <c r="CX12" s="5">
        <v>6</v>
      </c>
      <c r="CY12" s="5">
        <v>1</v>
      </c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>
        <v>4</v>
      </c>
      <c r="DV12" s="5"/>
      <c r="DW12" s="5"/>
      <c r="DX12" s="5"/>
      <c r="DY12" s="5"/>
      <c r="DZ12" s="5"/>
      <c r="EA12" s="5"/>
      <c r="EB12" s="2"/>
      <c r="EC12" s="4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2"/>
      <c r="FI12" s="4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23"/>
      <c r="GP12" s="27">
        <f>SUM(E12:GN12)</f>
        <v>202</v>
      </c>
    </row>
    <row r="13" spans="2:198" s="1" customFormat="1" x14ac:dyDescent="0.45">
      <c r="B13" s="12">
        <v>8</v>
      </c>
      <c r="C13" s="20" t="s">
        <v>40</v>
      </c>
      <c r="D13" s="31" t="s">
        <v>117</v>
      </c>
      <c r="E13" s="4">
        <v>18</v>
      </c>
      <c r="F13" s="5">
        <v>11</v>
      </c>
      <c r="G13" s="5">
        <v>1</v>
      </c>
      <c r="H13" s="5"/>
      <c r="I13" s="5">
        <v>1</v>
      </c>
      <c r="J13" s="5"/>
      <c r="K13" s="5"/>
      <c r="L13" s="5"/>
      <c r="M13" s="5">
        <v>4</v>
      </c>
      <c r="N13" s="5"/>
      <c r="O13" s="5"/>
      <c r="P13" s="5"/>
      <c r="Q13" s="5"/>
      <c r="R13" s="5"/>
      <c r="S13" s="5"/>
      <c r="T13" s="5"/>
      <c r="U13" s="5"/>
      <c r="V13" s="5"/>
      <c r="W13" s="5">
        <v>16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2"/>
      <c r="AK13" s="4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2"/>
      <c r="BQ13" s="4"/>
      <c r="BR13" s="5">
        <v>18</v>
      </c>
      <c r="BS13" s="5"/>
      <c r="BT13" s="5">
        <v>6</v>
      </c>
      <c r="BU13" s="5"/>
      <c r="BV13" s="5"/>
      <c r="BW13" s="5"/>
      <c r="BX13" s="5"/>
      <c r="BY13" s="5">
        <v>1</v>
      </c>
      <c r="BZ13" s="5"/>
      <c r="CA13" s="5"/>
      <c r="CB13" s="5"/>
      <c r="CC13" s="5"/>
      <c r="CD13" s="5"/>
      <c r="CE13" s="5"/>
      <c r="CF13" s="5"/>
      <c r="CG13" s="5">
        <v>14</v>
      </c>
      <c r="CH13" s="5">
        <v>45</v>
      </c>
      <c r="CI13" s="5"/>
      <c r="CJ13" s="5"/>
      <c r="CK13" s="5"/>
      <c r="CL13" s="5"/>
      <c r="CM13" s="5"/>
      <c r="CN13" s="5"/>
      <c r="CO13" s="5"/>
      <c r="CP13" s="5"/>
      <c r="CQ13" s="5"/>
      <c r="CR13" s="5">
        <v>4</v>
      </c>
      <c r="CS13" s="5"/>
      <c r="CT13" s="5"/>
      <c r="CU13" s="5"/>
      <c r="CV13" s="2"/>
      <c r="CW13" s="4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2"/>
      <c r="EC13" s="4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2"/>
      <c r="FI13" s="4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>
        <v>2</v>
      </c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23" t="s">
        <v>96</v>
      </c>
      <c r="GP13" s="27">
        <f>SUM(E13:GN13)+1</f>
        <v>142</v>
      </c>
    </row>
    <row r="14" spans="2:198" s="1" customFormat="1" x14ac:dyDescent="0.45">
      <c r="B14" s="12">
        <v>9</v>
      </c>
      <c r="C14" s="20" t="s">
        <v>41</v>
      </c>
      <c r="D14" s="31" t="s">
        <v>118</v>
      </c>
      <c r="E14" s="4">
        <v>40</v>
      </c>
      <c r="F14" s="5">
        <v>1</v>
      </c>
      <c r="G14" s="5">
        <v>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>
        <v>5</v>
      </c>
      <c r="V14" s="5"/>
      <c r="W14" s="5">
        <v>7</v>
      </c>
      <c r="X14" s="5">
        <v>6</v>
      </c>
      <c r="Y14" s="5"/>
      <c r="Z14" s="5"/>
      <c r="AA14" s="5"/>
      <c r="AB14" s="5"/>
      <c r="AC14" s="5"/>
      <c r="AD14" s="5"/>
      <c r="AE14" s="5"/>
      <c r="AF14" s="5"/>
      <c r="AG14" s="5">
        <v>2</v>
      </c>
      <c r="AH14" s="5"/>
      <c r="AI14" s="5"/>
      <c r="AJ14" s="2"/>
      <c r="AK14" s="4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2"/>
      <c r="BQ14" s="4">
        <v>2</v>
      </c>
      <c r="BR14" s="5">
        <v>15</v>
      </c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>
        <v>16</v>
      </c>
      <c r="CH14" s="5">
        <v>85</v>
      </c>
      <c r="CI14" s="5"/>
      <c r="CJ14" s="5"/>
      <c r="CK14" s="5"/>
      <c r="CL14" s="5"/>
      <c r="CM14" s="5"/>
      <c r="CN14" s="5"/>
      <c r="CO14" s="5"/>
      <c r="CP14" s="5"/>
      <c r="CQ14" s="5"/>
      <c r="CR14" s="5">
        <v>15</v>
      </c>
      <c r="CS14" s="5">
        <v>3</v>
      </c>
      <c r="CT14" s="5"/>
      <c r="CU14" s="5"/>
      <c r="CV14" s="2"/>
      <c r="CW14" s="4">
        <v>7</v>
      </c>
      <c r="CX14" s="5">
        <v>11</v>
      </c>
      <c r="CY14" s="5"/>
      <c r="CZ14" s="5"/>
      <c r="DA14" s="5"/>
      <c r="DB14" s="5"/>
      <c r="DC14" s="5"/>
      <c r="DD14" s="5"/>
      <c r="DE14" s="5"/>
      <c r="DF14" s="5">
        <v>2</v>
      </c>
      <c r="DG14" s="5"/>
      <c r="DH14" s="5"/>
      <c r="DI14" s="5"/>
      <c r="DJ14" s="5"/>
      <c r="DK14" s="5"/>
      <c r="DL14" s="5"/>
      <c r="DM14" s="5"/>
      <c r="DN14" s="5"/>
      <c r="DO14" s="5">
        <v>28</v>
      </c>
      <c r="DP14" s="5"/>
      <c r="DQ14" s="5"/>
      <c r="DR14" s="5"/>
      <c r="DS14" s="5"/>
      <c r="DT14" s="5"/>
      <c r="DU14" s="5">
        <v>2</v>
      </c>
      <c r="DV14" s="5"/>
      <c r="DW14" s="5">
        <v>4</v>
      </c>
      <c r="DX14" s="5"/>
      <c r="DY14" s="5"/>
      <c r="DZ14" s="5"/>
      <c r="EA14" s="5"/>
      <c r="EB14" s="2"/>
      <c r="EC14" s="4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2"/>
      <c r="FI14" s="4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>
        <v>3</v>
      </c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23" t="s">
        <v>97</v>
      </c>
      <c r="GP14" s="27">
        <f>SUM(E14:GN14)+8</f>
        <v>265</v>
      </c>
    </row>
    <row r="15" spans="2:198" s="1" customFormat="1" x14ac:dyDescent="0.45">
      <c r="B15" s="12">
        <v>10</v>
      </c>
      <c r="C15" s="20" t="s">
        <v>42</v>
      </c>
      <c r="D15" s="31" t="s">
        <v>119</v>
      </c>
      <c r="E15" s="4">
        <v>42</v>
      </c>
      <c r="F15" s="5">
        <v>6</v>
      </c>
      <c r="G15" s="5">
        <v>3</v>
      </c>
      <c r="H15" s="5">
        <v>1</v>
      </c>
      <c r="I15" s="5">
        <v>2</v>
      </c>
      <c r="J15" s="5"/>
      <c r="K15" s="5"/>
      <c r="L15" s="5"/>
      <c r="M15" s="5">
        <v>2</v>
      </c>
      <c r="N15" s="5"/>
      <c r="O15" s="5"/>
      <c r="P15" s="5"/>
      <c r="Q15" s="5"/>
      <c r="R15" s="5"/>
      <c r="S15" s="5"/>
      <c r="T15" s="5"/>
      <c r="U15" s="5"/>
      <c r="V15" s="5"/>
      <c r="W15" s="5">
        <v>8</v>
      </c>
      <c r="X15" s="5">
        <v>17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2"/>
      <c r="AK15" s="4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2"/>
      <c r="BQ15" s="4">
        <v>13</v>
      </c>
      <c r="BR15" s="5">
        <v>21</v>
      </c>
      <c r="BS15" s="5"/>
      <c r="BT15" s="5">
        <v>2</v>
      </c>
      <c r="BU15" s="5"/>
      <c r="BV15" s="5"/>
      <c r="BW15" s="5"/>
      <c r="BX15" s="5"/>
      <c r="BY15" s="5"/>
      <c r="BZ15" s="5">
        <v>1</v>
      </c>
      <c r="CA15" s="5"/>
      <c r="CB15" s="5"/>
      <c r="CC15" s="5"/>
      <c r="CD15" s="5"/>
      <c r="CE15" s="5"/>
      <c r="CF15" s="5"/>
      <c r="CG15" s="5">
        <v>23</v>
      </c>
      <c r="CH15" s="5">
        <v>90</v>
      </c>
      <c r="CI15" s="5"/>
      <c r="CJ15" s="5"/>
      <c r="CK15" s="5">
        <v>1</v>
      </c>
      <c r="CL15" s="5"/>
      <c r="CM15" s="5"/>
      <c r="CN15" s="5"/>
      <c r="CO15" s="5"/>
      <c r="CP15" s="5"/>
      <c r="CQ15" s="5"/>
      <c r="CR15" s="5">
        <v>8</v>
      </c>
      <c r="CS15" s="5"/>
      <c r="CT15" s="5"/>
      <c r="CU15" s="5"/>
      <c r="CV15" s="2"/>
      <c r="CW15" s="4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>
        <v>7</v>
      </c>
      <c r="DP15" s="5"/>
      <c r="DQ15" s="5"/>
      <c r="DR15" s="5"/>
      <c r="DS15" s="5"/>
      <c r="DT15" s="5"/>
      <c r="DU15" s="5">
        <v>4</v>
      </c>
      <c r="DV15" s="5"/>
      <c r="DW15" s="5"/>
      <c r="DX15" s="5"/>
      <c r="DY15" s="5"/>
      <c r="DZ15" s="5"/>
      <c r="EA15" s="5"/>
      <c r="EB15" s="2"/>
      <c r="EC15" s="4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2"/>
      <c r="FI15" s="4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23"/>
      <c r="GP15" s="27">
        <f>SUM(E15:GN15)</f>
        <v>251</v>
      </c>
    </row>
    <row r="16" spans="2:198" s="1" customFormat="1" x14ac:dyDescent="0.45">
      <c r="B16" s="12">
        <v>11</v>
      </c>
      <c r="C16" s="20" t="s">
        <v>43</v>
      </c>
      <c r="D16" s="31" t="s">
        <v>120</v>
      </c>
      <c r="E16" s="4">
        <v>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2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>
        <v>1</v>
      </c>
      <c r="AI16" s="5"/>
      <c r="AJ16" s="2"/>
      <c r="AK16" s="4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2"/>
      <c r="BQ16" s="4"/>
      <c r="BR16" s="5">
        <v>1</v>
      </c>
      <c r="BS16" s="5">
        <v>6</v>
      </c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>
        <v>120</v>
      </c>
      <c r="CI16" s="5"/>
      <c r="CJ16" s="5"/>
      <c r="CK16" s="5"/>
      <c r="CL16" s="5"/>
      <c r="CM16" s="5"/>
      <c r="CN16" s="5"/>
      <c r="CO16" s="5"/>
      <c r="CP16" s="5"/>
      <c r="CQ16" s="5"/>
      <c r="CR16" s="5">
        <v>12</v>
      </c>
      <c r="CS16" s="5"/>
      <c r="CT16" s="5"/>
      <c r="CU16" s="5"/>
      <c r="CV16" s="2"/>
      <c r="CW16" s="4"/>
      <c r="CX16" s="5">
        <v>1</v>
      </c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>
        <v>4</v>
      </c>
      <c r="DP16" s="5"/>
      <c r="DQ16" s="5"/>
      <c r="DR16" s="5"/>
      <c r="DS16" s="5"/>
      <c r="DT16" s="5"/>
      <c r="DU16" s="5">
        <v>1</v>
      </c>
      <c r="DV16" s="5"/>
      <c r="DW16" s="5"/>
      <c r="DX16" s="5"/>
      <c r="DY16" s="5"/>
      <c r="DZ16" s="5"/>
      <c r="EA16" s="5"/>
      <c r="EB16" s="2"/>
      <c r="EC16" s="4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2"/>
      <c r="FI16" s="4"/>
      <c r="FJ16" s="5">
        <v>8</v>
      </c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>
        <v>4</v>
      </c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23"/>
      <c r="GP16" s="27">
        <f t="shared" ref="GP16:GP17" si="1">SUM(E16:GN16)</f>
        <v>164</v>
      </c>
    </row>
    <row r="17" spans="2:198" s="1" customFormat="1" x14ac:dyDescent="0.45">
      <c r="B17" s="12">
        <v>12</v>
      </c>
      <c r="C17" s="20" t="s">
        <v>44</v>
      </c>
      <c r="D17" s="31" t="s">
        <v>121</v>
      </c>
      <c r="E17" s="4">
        <v>7</v>
      </c>
      <c r="F17" s="5">
        <v>1</v>
      </c>
      <c r="G17" s="5">
        <v>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4</v>
      </c>
      <c r="X17" s="5"/>
      <c r="Y17" s="5"/>
      <c r="Z17" s="5"/>
      <c r="AA17" s="5"/>
      <c r="AB17" s="5"/>
      <c r="AC17" s="5"/>
      <c r="AD17" s="5"/>
      <c r="AE17" s="5"/>
      <c r="AF17" s="5"/>
      <c r="AG17" s="5">
        <v>6</v>
      </c>
      <c r="AH17" s="5"/>
      <c r="AI17" s="5"/>
      <c r="AJ17" s="2"/>
      <c r="AK17" s="4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2"/>
      <c r="BQ17" s="4">
        <v>5</v>
      </c>
      <c r="BR17" s="5">
        <v>12</v>
      </c>
      <c r="BS17" s="5">
        <v>7</v>
      </c>
      <c r="BT17" s="5">
        <v>3</v>
      </c>
      <c r="BU17" s="5"/>
      <c r="BV17" s="5"/>
      <c r="BW17" s="5">
        <v>4</v>
      </c>
      <c r="BX17" s="5">
        <v>1</v>
      </c>
      <c r="BY17" s="5"/>
      <c r="BZ17" s="5"/>
      <c r="CA17" s="5"/>
      <c r="CB17" s="5"/>
      <c r="CC17" s="5"/>
      <c r="CD17" s="5"/>
      <c r="CE17" s="5"/>
      <c r="CF17" s="5"/>
      <c r="CG17" s="5">
        <v>17</v>
      </c>
      <c r="CH17" s="5">
        <v>28</v>
      </c>
      <c r="CI17" s="5"/>
      <c r="CJ17" s="5"/>
      <c r="CK17" s="5"/>
      <c r="CL17" s="5"/>
      <c r="CM17" s="5"/>
      <c r="CN17" s="5"/>
      <c r="CO17" s="5"/>
      <c r="CP17" s="5"/>
      <c r="CQ17" s="5"/>
      <c r="CR17" s="5">
        <v>5</v>
      </c>
      <c r="CS17" s="5"/>
      <c r="CT17" s="5"/>
      <c r="CU17" s="5"/>
      <c r="CV17" s="2"/>
      <c r="CW17" s="4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2"/>
      <c r="EC17" s="4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2"/>
      <c r="FI17" s="4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23"/>
      <c r="GP17" s="27">
        <f t="shared" si="1"/>
        <v>102</v>
      </c>
    </row>
    <row r="18" spans="2:198" s="3" customFormat="1" ht="36" x14ac:dyDescent="0.45">
      <c r="B18" s="12">
        <v>13</v>
      </c>
      <c r="C18" s="19" t="s">
        <v>45</v>
      </c>
      <c r="D18" s="30" t="s">
        <v>122</v>
      </c>
      <c r="E18" s="4">
        <v>16</v>
      </c>
      <c r="F18" s="5">
        <v>2</v>
      </c>
      <c r="G18" s="5">
        <v>2</v>
      </c>
      <c r="H18" s="5">
        <v>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2</v>
      </c>
      <c r="X18" s="5">
        <v>4</v>
      </c>
      <c r="Y18" s="5"/>
      <c r="Z18" s="5"/>
      <c r="AA18" s="5"/>
      <c r="AB18" s="5"/>
      <c r="AC18" s="5"/>
      <c r="AD18" s="5"/>
      <c r="AE18" s="5"/>
      <c r="AF18" s="5"/>
      <c r="AG18" s="5">
        <v>10</v>
      </c>
      <c r="AH18" s="5"/>
      <c r="AI18" s="5"/>
      <c r="AJ18" s="2"/>
      <c r="AK18" s="4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2"/>
      <c r="BQ18" s="4">
        <v>18</v>
      </c>
      <c r="BR18" s="5">
        <v>44</v>
      </c>
      <c r="BS18" s="5"/>
      <c r="BT18" s="5"/>
      <c r="BU18" s="5"/>
      <c r="BV18" s="5"/>
      <c r="BW18" s="5"/>
      <c r="BX18" s="5"/>
      <c r="BY18" s="5">
        <v>15</v>
      </c>
      <c r="BZ18" s="5">
        <v>31</v>
      </c>
      <c r="CA18" s="5"/>
      <c r="CB18" s="5"/>
      <c r="CC18" s="5"/>
      <c r="CD18" s="5"/>
      <c r="CE18" s="5"/>
      <c r="CF18" s="5"/>
      <c r="CG18" s="5">
        <v>31</v>
      </c>
      <c r="CH18" s="5">
        <v>16</v>
      </c>
      <c r="CI18" s="5"/>
      <c r="CJ18" s="5"/>
      <c r="CK18" s="5"/>
      <c r="CL18" s="5"/>
      <c r="CM18" s="5"/>
      <c r="CN18" s="5"/>
      <c r="CO18" s="5"/>
      <c r="CP18" s="5"/>
      <c r="CQ18" s="5"/>
      <c r="CR18" s="5">
        <v>44</v>
      </c>
      <c r="CS18" s="5"/>
      <c r="CT18" s="5"/>
      <c r="CU18" s="5"/>
      <c r="CV18" s="2"/>
      <c r="CW18" s="4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>
        <v>4</v>
      </c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2"/>
      <c r="EC18" s="4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2"/>
      <c r="FI18" s="4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24" t="s">
        <v>98</v>
      </c>
      <c r="GP18" s="27">
        <f>SUM(E18:GN18)+50</f>
        <v>290</v>
      </c>
    </row>
    <row r="19" spans="2:198" s="1" customFormat="1" x14ac:dyDescent="0.45">
      <c r="B19" s="12">
        <v>14</v>
      </c>
      <c r="C19" s="20" t="s">
        <v>46</v>
      </c>
      <c r="D19" s="31" t="s">
        <v>123</v>
      </c>
      <c r="E19" s="4">
        <v>14</v>
      </c>
      <c r="F19" s="5">
        <v>28</v>
      </c>
      <c r="G19" s="5"/>
      <c r="H19" s="5"/>
      <c r="I19" s="5"/>
      <c r="J19" s="5"/>
      <c r="K19" s="5">
        <v>1</v>
      </c>
      <c r="L19" s="5"/>
      <c r="M19" s="5">
        <v>2</v>
      </c>
      <c r="N19" s="5"/>
      <c r="O19" s="5"/>
      <c r="P19" s="5"/>
      <c r="Q19" s="5"/>
      <c r="R19" s="5"/>
      <c r="S19" s="5"/>
      <c r="T19" s="5"/>
      <c r="U19" s="5"/>
      <c r="V19" s="5"/>
      <c r="W19" s="5">
        <v>6</v>
      </c>
      <c r="X19" s="5">
        <v>4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2"/>
      <c r="AK19" s="4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2"/>
      <c r="BQ19" s="4">
        <v>5</v>
      </c>
      <c r="BR19" s="5">
        <v>45</v>
      </c>
      <c r="BS19" s="5"/>
      <c r="BT19" s="5"/>
      <c r="BU19" s="5"/>
      <c r="BV19" s="5">
        <v>57</v>
      </c>
      <c r="BW19" s="5"/>
      <c r="BX19" s="5"/>
      <c r="BY19" s="5">
        <v>1</v>
      </c>
      <c r="BZ19" s="5"/>
      <c r="CA19" s="5"/>
      <c r="CB19" s="5"/>
      <c r="CC19" s="5"/>
      <c r="CD19" s="5"/>
      <c r="CE19" s="5"/>
      <c r="CF19" s="5"/>
      <c r="CG19" s="5">
        <v>12</v>
      </c>
      <c r="CH19" s="5">
        <v>148</v>
      </c>
      <c r="CI19" s="5"/>
      <c r="CJ19" s="5"/>
      <c r="CK19" s="5"/>
      <c r="CL19" s="5"/>
      <c r="CM19" s="5"/>
      <c r="CN19" s="5"/>
      <c r="CO19" s="5"/>
      <c r="CP19" s="5"/>
      <c r="CQ19" s="5"/>
      <c r="CR19" s="5">
        <v>53</v>
      </c>
      <c r="CS19" s="5"/>
      <c r="CT19" s="5"/>
      <c r="CU19" s="5"/>
      <c r="CV19" s="2"/>
      <c r="CW19" s="4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>
        <v>1</v>
      </c>
      <c r="DP19" s="5"/>
      <c r="DQ19" s="5"/>
      <c r="DR19" s="5"/>
      <c r="DS19" s="5"/>
      <c r="DT19" s="5"/>
      <c r="DU19" s="5"/>
      <c r="DV19" s="5">
        <v>11</v>
      </c>
      <c r="DW19" s="5"/>
      <c r="DX19" s="5"/>
      <c r="DY19" s="5"/>
      <c r="DZ19" s="5"/>
      <c r="EA19" s="5"/>
      <c r="EB19" s="2"/>
      <c r="EC19" s="4"/>
      <c r="ED19" s="5">
        <v>8</v>
      </c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2"/>
      <c r="FI19" s="4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23"/>
      <c r="GP19" s="27">
        <f>SUM(E19:GN19)</f>
        <v>396</v>
      </c>
    </row>
    <row r="20" spans="2:198" s="1" customFormat="1" x14ac:dyDescent="0.45">
      <c r="B20" s="12">
        <v>15</v>
      </c>
      <c r="C20" s="20" t="s">
        <v>47</v>
      </c>
      <c r="D20" s="31" t="s">
        <v>124</v>
      </c>
      <c r="E20" s="4">
        <v>4</v>
      </c>
      <c r="F20" s="5">
        <v>36</v>
      </c>
      <c r="G20" s="5">
        <v>3</v>
      </c>
      <c r="H20" s="5">
        <v>6</v>
      </c>
      <c r="I20" s="5"/>
      <c r="J20" s="5"/>
      <c r="K20" s="5"/>
      <c r="L20" s="5"/>
      <c r="M20" s="5"/>
      <c r="N20" s="5">
        <v>1</v>
      </c>
      <c r="O20" s="5"/>
      <c r="P20" s="5"/>
      <c r="Q20" s="5"/>
      <c r="R20" s="5"/>
      <c r="S20" s="5"/>
      <c r="T20" s="5"/>
      <c r="U20" s="5"/>
      <c r="V20" s="5"/>
      <c r="W20" s="5">
        <v>6</v>
      </c>
      <c r="X20" s="5"/>
      <c r="Y20" s="5"/>
      <c r="Z20" s="5">
        <v>2</v>
      </c>
      <c r="AA20" s="5"/>
      <c r="AB20" s="5"/>
      <c r="AC20" s="5"/>
      <c r="AD20" s="5"/>
      <c r="AE20" s="5"/>
      <c r="AF20" s="5">
        <v>2</v>
      </c>
      <c r="AG20" s="5">
        <v>2</v>
      </c>
      <c r="AH20" s="5">
        <v>1</v>
      </c>
      <c r="AI20" s="5"/>
      <c r="AJ20" s="2"/>
      <c r="AK20" s="4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>
        <v>2</v>
      </c>
      <c r="BH20" s="5"/>
      <c r="BI20" s="5"/>
      <c r="BJ20" s="5"/>
      <c r="BK20" s="5"/>
      <c r="BL20" s="5"/>
      <c r="BM20" s="5">
        <v>2</v>
      </c>
      <c r="BN20" s="5"/>
      <c r="BO20" s="5"/>
      <c r="BP20" s="2"/>
      <c r="BQ20" s="4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>
        <v>10</v>
      </c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2"/>
      <c r="CW20" s="4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2"/>
      <c r="EC20" s="4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2"/>
      <c r="FI20" s="4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23"/>
      <c r="GP20" s="27">
        <f t="shared" ref="GP20:GP30" si="2">SUM(E20:GN20)</f>
        <v>77</v>
      </c>
    </row>
    <row r="21" spans="2:198" s="1" customFormat="1" x14ac:dyDescent="0.45">
      <c r="B21" s="12">
        <v>16</v>
      </c>
      <c r="C21" s="20" t="s">
        <v>48</v>
      </c>
      <c r="D21" s="31" t="s">
        <v>125</v>
      </c>
      <c r="E21" s="4">
        <v>4</v>
      </c>
      <c r="F21" s="5">
        <v>20</v>
      </c>
      <c r="G21" s="5">
        <v>1</v>
      </c>
      <c r="H21" s="5">
        <v>4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13</v>
      </c>
      <c r="X21" s="5"/>
      <c r="Y21" s="5"/>
      <c r="Z21" s="5">
        <v>1</v>
      </c>
      <c r="AA21" s="5"/>
      <c r="AB21" s="5"/>
      <c r="AC21" s="5"/>
      <c r="AD21" s="5"/>
      <c r="AE21" s="5"/>
      <c r="AF21" s="5"/>
      <c r="AG21" s="5">
        <v>1</v>
      </c>
      <c r="AH21" s="5">
        <v>1</v>
      </c>
      <c r="AI21" s="5"/>
      <c r="AJ21" s="2"/>
      <c r="AK21" s="4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2"/>
      <c r="BQ21" s="4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>
        <v>2</v>
      </c>
      <c r="CH21" s="5">
        <v>7</v>
      </c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2"/>
      <c r="CW21" s="4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>
        <v>4</v>
      </c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2"/>
      <c r="EC21" s="4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2"/>
      <c r="FI21" s="4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23"/>
      <c r="GP21" s="27">
        <f t="shared" si="2"/>
        <v>58</v>
      </c>
    </row>
    <row r="22" spans="2:198" s="1" customFormat="1" x14ac:dyDescent="0.45">
      <c r="B22" s="12">
        <v>17</v>
      </c>
      <c r="C22" s="20" t="s">
        <v>49</v>
      </c>
      <c r="D22" s="31" t="s">
        <v>126</v>
      </c>
      <c r="E22" s="4">
        <v>9</v>
      </c>
      <c r="F22" s="5">
        <v>15</v>
      </c>
      <c r="G22" s="5">
        <v>2</v>
      </c>
      <c r="H22" s="5">
        <v>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v>13</v>
      </c>
      <c r="X22" s="5"/>
      <c r="Y22" s="5"/>
      <c r="Z22" s="5">
        <v>6</v>
      </c>
      <c r="AA22" s="5"/>
      <c r="AB22" s="5"/>
      <c r="AC22" s="5"/>
      <c r="AD22" s="5"/>
      <c r="AE22" s="5"/>
      <c r="AF22" s="5"/>
      <c r="AG22" s="5"/>
      <c r="AH22" s="5"/>
      <c r="AI22" s="5"/>
      <c r="AJ22" s="2"/>
      <c r="AK22" s="4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>
        <v>28</v>
      </c>
      <c r="BH22" s="5"/>
      <c r="BI22" s="5"/>
      <c r="BJ22" s="5"/>
      <c r="BK22" s="5"/>
      <c r="BL22" s="5"/>
      <c r="BM22" s="5"/>
      <c r="BN22" s="5"/>
      <c r="BO22" s="5"/>
      <c r="BP22" s="2"/>
      <c r="BQ22" s="4"/>
      <c r="BR22" s="5">
        <v>11</v>
      </c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>
        <v>18</v>
      </c>
      <c r="CH22" s="5">
        <v>11</v>
      </c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2"/>
      <c r="CW22" s="4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>
        <v>24</v>
      </c>
      <c r="DP22" s="5"/>
      <c r="DQ22" s="5"/>
      <c r="DR22" s="5"/>
      <c r="DS22" s="5"/>
      <c r="DT22" s="5"/>
      <c r="DU22" s="5"/>
      <c r="DV22" s="5"/>
      <c r="DW22" s="5">
        <v>2</v>
      </c>
      <c r="DX22" s="5"/>
      <c r="DY22" s="5"/>
      <c r="DZ22" s="5"/>
      <c r="EA22" s="5"/>
      <c r="EB22" s="2"/>
      <c r="EC22" s="4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2"/>
      <c r="FI22" s="4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23"/>
      <c r="GP22" s="27">
        <f t="shared" si="2"/>
        <v>146</v>
      </c>
    </row>
    <row r="23" spans="2:198" s="1" customFormat="1" x14ac:dyDescent="0.45">
      <c r="B23" s="12">
        <v>18</v>
      </c>
      <c r="C23" s="20" t="s">
        <v>68</v>
      </c>
      <c r="D23" s="31" t="s">
        <v>127</v>
      </c>
      <c r="E23" s="4">
        <v>9</v>
      </c>
      <c r="F23" s="5"/>
      <c r="G23" s="5">
        <v>1</v>
      </c>
      <c r="H23" s="5"/>
      <c r="I23" s="5"/>
      <c r="J23" s="5">
        <v>2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5</v>
      </c>
      <c r="X23" s="5">
        <v>8</v>
      </c>
      <c r="Y23" s="5"/>
      <c r="Z23" s="5"/>
      <c r="AA23" s="5"/>
      <c r="AB23" s="5">
        <v>30</v>
      </c>
      <c r="AC23" s="5"/>
      <c r="AD23" s="5"/>
      <c r="AE23" s="5"/>
      <c r="AF23" s="5"/>
      <c r="AG23" s="5"/>
      <c r="AH23" s="5"/>
      <c r="AI23" s="5"/>
      <c r="AJ23" s="2"/>
      <c r="AK23" s="4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2"/>
      <c r="BQ23" s="4">
        <v>4</v>
      </c>
      <c r="BR23" s="5">
        <v>10</v>
      </c>
      <c r="BS23" s="5"/>
      <c r="BT23" s="5"/>
      <c r="BU23" s="5">
        <v>5</v>
      </c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>
        <v>12</v>
      </c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2"/>
      <c r="CW23" s="4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>
        <v>2</v>
      </c>
      <c r="DV23" s="5">
        <v>10</v>
      </c>
      <c r="DW23" s="5"/>
      <c r="DX23" s="5"/>
      <c r="DY23" s="5"/>
      <c r="DZ23" s="5"/>
      <c r="EA23" s="5"/>
      <c r="EB23" s="2"/>
      <c r="EC23" s="4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2"/>
      <c r="FI23" s="4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23"/>
      <c r="GP23" s="27">
        <f t="shared" si="2"/>
        <v>98</v>
      </c>
    </row>
    <row r="24" spans="2:198" s="1" customFormat="1" x14ac:dyDescent="0.45">
      <c r="B24" s="12">
        <v>19</v>
      </c>
      <c r="C24" s="18" t="s">
        <v>89</v>
      </c>
      <c r="D24" s="32" t="s">
        <v>128</v>
      </c>
      <c r="E24" s="4">
        <v>39</v>
      </c>
      <c r="F24" s="5">
        <v>46</v>
      </c>
      <c r="G24" s="5">
        <v>15</v>
      </c>
      <c r="H24" s="5"/>
      <c r="I24" s="5"/>
      <c r="J24" s="5"/>
      <c r="K24" s="5"/>
      <c r="L24" s="5"/>
      <c r="M24" s="5"/>
      <c r="N24" s="5"/>
      <c r="O24" s="5">
        <v>1</v>
      </c>
      <c r="P24" s="5"/>
      <c r="Q24" s="5"/>
      <c r="R24" s="5"/>
      <c r="S24" s="5"/>
      <c r="T24" s="5"/>
      <c r="U24" s="5">
        <v>1</v>
      </c>
      <c r="V24" s="5"/>
      <c r="W24" s="5">
        <v>23</v>
      </c>
      <c r="X24" s="5">
        <v>21</v>
      </c>
      <c r="Y24" s="5"/>
      <c r="Z24" s="5"/>
      <c r="AA24" s="5"/>
      <c r="AB24" s="5">
        <v>10</v>
      </c>
      <c r="AC24" s="5"/>
      <c r="AD24" s="5"/>
      <c r="AE24" s="5"/>
      <c r="AF24" s="5">
        <v>9</v>
      </c>
      <c r="AG24" s="5">
        <v>2</v>
      </c>
      <c r="AH24" s="5"/>
      <c r="AI24" s="5"/>
      <c r="AJ24" s="2"/>
      <c r="AK24" s="4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2"/>
      <c r="BQ24" s="4">
        <v>5</v>
      </c>
      <c r="BR24" s="5">
        <v>2</v>
      </c>
      <c r="BS24" s="5"/>
      <c r="BT24" s="5"/>
      <c r="BU24" s="5"/>
      <c r="BV24" s="5"/>
      <c r="BW24" s="5"/>
      <c r="BX24" s="5"/>
      <c r="BY24" s="5"/>
      <c r="BZ24" s="5">
        <v>1</v>
      </c>
      <c r="CA24" s="5"/>
      <c r="CB24" s="5"/>
      <c r="CC24" s="5"/>
      <c r="CD24" s="5"/>
      <c r="CE24" s="5"/>
      <c r="CF24" s="5"/>
      <c r="CG24" s="5">
        <v>3</v>
      </c>
      <c r="CH24" s="5">
        <v>78</v>
      </c>
      <c r="CI24" s="5"/>
      <c r="CJ24" s="5"/>
      <c r="CK24" s="5"/>
      <c r="CL24" s="5"/>
      <c r="CM24" s="5"/>
      <c r="CN24" s="5"/>
      <c r="CO24" s="5"/>
      <c r="CP24" s="5"/>
      <c r="CQ24" s="5"/>
      <c r="CR24" s="5">
        <v>9</v>
      </c>
      <c r="CS24" s="5"/>
      <c r="CT24" s="5"/>
      <c r="CU24" s="5"/>
      <c r="CV24" s="2"/>
      <c r="CW24" s="4">
        <v>8</v>
      </c>
      <c r="CX24" s="5">
        <v>39</v>
      </c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>
        <v>46</v>
      </c>
      <c r="DP24" s="5"/>
      <c r="DQ24" s="5"/>
      <c r="DR24" s="5"/>
      <c r="DS24" s="5"/>
      <c r="DT24" s="5"/>
      <c r="DU24" s="5">
        <v>56</v>
      </c>
      <c r="DV24" s="5">
        <v>3</v>
      </c>
      <c r="DW24" s="5">
        <v>20</v>
      </c>
      <c r="DX24" s="5"/>
      <c r="DY24" s="5"/>
      <c r="DZ24" s="5"/>
      <c r="EA24" s="5"/>
      <c r="EB24" s="2"/>
      <c r="EC24" s="4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2"/>
      <c r="FI24" s="4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>
        <v>31</v>
      </c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23"/>
      <c r="GP24" s="27">
        <f t="shared" si="2"/>
        <v>468</v>
      </c>
    </row>
    <row r="25" spans="2:198" s="1" customFormat="1" x14ac:dyDescent="0.45">
      <c r="B25" s="12">
        <v>20</v>
      </c>
      <c r="C25" s="20" t="s">
        <v>69</v>
      </c>
      <c r="D25" s="31" t="s">
        <v>130</v>
      </c>
      <c r="E25" s="4"/>
      <c r="F25" s="5">
        <v>17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6</v>
      </c>
      <c r="X25" s="5"/>
      <c r="Y25" s="5"/>
      <c r="Z25" s="5">
        <v>8</v>
      </c>
      <c r="AA25" s="5"/>
      <c r="AB25" s="5"/>
      <c r="AC25" s="5"/>
      <c r="AD25" s="5"/>
      <c r="AE25" s="5"/>
      <c r="AF25" s="5"/>
      <c r="AG25" s="5"/>
      <c r="AH25" s="5"/>
      <c r="AI25" s="5"/>
      <c r="AJ25" s="2"/>
      <c r="AK25" s="4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2"/>
      <c r="BQ25" s="4">
        <v>3</v>
      </c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2"/>
      <c r="CW25" s="4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2"/>
      <c r="EC25" s="4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2"/>
      <c r="FI25" s="4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23"/>
      <c r="GP25" s="27">
        <f t="shared" si="2"/>
        <v>34</v>
      </c>
    </row>
    <row r="26" spans="2:198" s="1" customFormat="1" x14ac:dyDescent="0.45">
      <c r="B26" s="12">
        <v>21</v>
      </c>
      <c r="C26" s="20" t="s">
        <v>87</v>
      </c>
      <c r="D26" s="31" t="s">
        <v>131</v>
      </c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>
        <v>9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"/>
      <c r="AK26" s="4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2"/>
      <c r="BQ26" s="4">
        <v>3</v>
      </c>
      <c r="BR26" s="5">
        <v>22</v>
      </c>
      <c r="BS26" s="5"/>
      <c r="BT26" s="5">
        <v>2</v>
      </c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2"/>
      <c r="CW26" s="4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>
        <v>4</v>
      </c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2"/>
      <c r="EC26" s="4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2"/>
      <c r="FI26" s="4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23"/>
      <c r="GP26" s="27">
        <f t="shared" si="2"/>
        <v>40</v>
      </c>
    </row>
    <row r="27" spans="2:198" s="1" customFormat="1" x14ac:dyDescent="0.45">
      <c r="B27" s="12">
        <v>22</v>
      </c>
      <c r="C27" s="20" t="s">
        <v>86</v>
      </c>
      <c r="D27" s="31" t="s">
        <v>130</v>
      </c>
      <c r="E27" s="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>
        <v>2</v>
      </c>
      <c r="X27" s="5"/>
      <c r="Y27" s="5"/>
      <c r="Z27" s="5">
        <v>2</v>
      </c>
      <c r="AA27" s="5"/>
      <c r="AB27" s="5"/>
      <c r="AC27" s="5"/>
      <c r="AD27" s="5"/>
      <c r="AE27" s="5"/>
      <c r="AF27" s="5"/>
      <c r="AG27" s="5"/>
      <c r="AH27" s="5"/>
      <c r="AI27" s="5"/>
      <c r="AJ27" s="2"/>
      <c r="AK27" s="4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2"/>
      <c r="BQ27" s="4">
        <v>1</v>
      </c>
      <c r="BR27" s="5">
        <v>14</v>
      </c>
      <c r="BS27" s="5"/>
      <c r="BT27" s="5">
        <v>4</v>
      </c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2"/>
      <c r="CW27" s="4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>
        <v>3</v>
      </c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2"/>
      <c r="EC27" s="4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2"/>
      <c r="FI27" s="4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23"/>
      <c r="GP27" s="27">
        <f t="shared" si="2"/>
        <v>26</v>
      </c>
    </row>
    <row r="28" spans="2:198" s="1" customFormat="1" x14ac:dyDescent="0.45">
      <c r="B28" s="12">
        <v>23</v>
      </c>
      <c r="C28" s="20" t="s">
        <v>85</v>
      </c>
      <c r="D28" s="31" t="s">
        <v>129</v>
      </c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>
        <v>2</v>
      </c>
      <c r="AA28" s="5"/>
      <c r="AB28" s="5"/>
      <c r="AC28" s="5"/>
      <c r="AD28" s="5"/>
      <c r="AE28" s="5"/>
      <c r="AF28" s="5"/>
      <c r="AG28" s="5"/>
      <c r="AH28" s="5"/>
      <c r="AI28" s="5"/>
      <c r="AJ28" s="2"/>
      <c r="AK28" s="4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2"/>
      <c r="BQ28" s="4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2"/>
      <c r="CW28" s="4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>
        <v>3</v>
      </c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2"/>
      <c r="EC28" s="4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2"/>
      <c r="FI28" s="4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23"/>
      <c r="GP28" s="27">
        <f t="shared" si="2"/>
        <v>5</v>
      </c>
    </row>
    <row r="29" spans="2:198" s="1" customFormat="1" x14ac:dyDescent="0.45">
      <c r="B29" s="12">
        <v>24</v>
      </c>
      <c r="C29" s="20" t="s">
        <v>50</v>
      </c>
      <c r="D29" s="31" t="s">
        <v>132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5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2"/>
      <c r="AK29" s="4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2"/>
      <c r="BQ29" s="4">
        <v>1</v>
      </c>
      <c r="BR29" s="5">
        <v>14</v>
      </c>
      <c r="BS29" s="5"/>
      <c r="BT29" s="5">
        <v>3</v>
      </c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2"/>
      <c r="CW29" s="4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>
        <v>2</v>
      </c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2"/>
      <c r="EC29" s="4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2"/>
      <c r="FI29" s="4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23"/>
      <c r="GP29" s="27">
        <f t="shared" si="2"/>
        <v>25</v>
      </c>
    </row>
    <row r="30" spans="2:198" s="1" customFormat="1" x14ac:dyDescent="0.45">
      <c r="B30" s="12">
        <v>25</v>
      </c>
      <c r="C30" s="20" t="s">
        <v>51</v>
      </c>
      <c r="D30" s="31" t="s">
        <v>133</v>
      </c>
      <c r="E30" s="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>
        <v>4</v>
      </c>
      <c r="X30" s="5"/>
      <c r="Y30" s="5"/>
      <c r="Z30" s="5">
        <v>1</v>
      </c>
      <c r="AA30" s="5"/>
      <c r="AB30" s="5"/>
      <c r="AC30" s="5"/>
      <c r="AD30" s="5"/>
      <c r="AE30" s="5"/>
      <c r="AF30" s="5"/>
      <c r="AG30" s="5"/>
      <c r="AH30" s="5"/>
      <c r="AI30" s="5"/>
      <c r="AJ30" s="2"/>
      <c r="AK30" s="4"/>
      <c r="AL30" s="5"/>
      <c r="AM30" s="5">
        <v>5</v>
      </c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2"/>
      <c r="BQ30" s="4"/>
      <c r="BR30" s="5"/>
      <c r="BS30" s="5"/>
      <c r="BT30" s="5"/>
      <c r="BU30" s="5"/>
      <c r="BV30" s="5">
        <v>19</v>
      </c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>
        <v>3</v>
      </c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2"/>
      <c r="CW30" s="4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>
        <v>2</v>
      </c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2"/>
      <c r="EC30" s="4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2"/>
      <c r="FI30" s="4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23"/>
      <c r="GP30" s="27">
        <f t="shared" si="2"/>
        <v>34</v>
      </c>
    </row>
    <row r="31" spans="2:198" s="1" customFormat="1" ht="72" x14ac:dyDescent="0.45">
      <c r="B31" s="12">
        <v>26</v>
      </c>
      <c r="C31" s="19" t="s">
        <v>83</v>
      </c>
      <c r="D31" s="30" t="s">
        <v>134</v>
      </c>
      <c r="E31" s="4">
        <v>239</v>
      </c>
      <c r="F31" s="5">
        <v>31</v>
      </c>
      <c r="G31" s="5"/>
      <c r="H31" s="5"/>
      <c r="I31" s="5">
        <v>1</v>
      </c>
      <c r="J31" s="5">
        <v>19</v>
      </c>
      <c r="K31" s="5"/>
      <c r="L31" s="5"/>
      <c r="M31" s="5">
        <v>2</v>
      </c>
      <c r="N31" s="5"/>
      <c r="O31" s="5"/>
      <c r="P31" s="5"/>
      <c r="Q31" s="5"/>
      <c r="R31" s="5"/>
      <c r="S31" s="5"/>
      <c r="T31" s="5"/>
      <c r="U31" s="5">
        <v>9</v>
      </c>
      <c r="V31" s="5"/>
      <c r="W31" s="5">
        <v>121</v>
      </c>
      <c r="X31" s="5">
        <v>18</v>
      </c>
      <c r="Y31" s="5"/>
      <c r="Z31" s="5">
        <v>6</v>
      </c>
      <c r="AA31" s="5"/>
      <c r="AB31" s="5">
        <v>50</v>
      </c>
      <c r="AC31" s="5"/>
      <c r="AD31" s="5"/>
      <c r="AE31" s="5"/>
      <c r="AF31" s="5"/>
      <c r="AG31" s="5">
        <v>67</v>
      </c>
      <c r="AH31" s="5">
        <v>25</v>
      </c>
      <c r="AI31" s="5"/>
      <c r="AJ31" s="2"/>
      <c r="AK31" s="4">
        <v>3</v>
      </c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2"/>
      <c r="BQ31" s="4">
        <v>56</v>
      </c>
      <c r="BR31" s="5">
        <v>730</v>
      </c>
      <c r="BS31" s="5">
        <v>18</v>
      </c>
      <c r="BT31" s="5">
        <v>11</v>
      </c>
      <c r="BU31" s="5"/>
      <c r="BV31" s="5">
        <v>18</v>
      </c>
      <c r="BW31" s="5"/>
      <c r="BX31" s="5"/>
      <c r="BY31" s="5"/>
      <c r="BZ31" s="5">
        <v>32</v>
      </c>
      <c r="CA31" s="5"/>
      <c r="CB31" s="5"/>
      <c r="CC31" s="5"/>
      <c r="CD31" s="5"/>
      <c r="CE31" s="5"/>
      <c r="CF31" s="5"/>
      <c r="CG31" s="5">
        <v>232</v>
      </c>
      <c r="CH31" s="5">
        <v>106</v>
      </c>
      <c r="CI31" s="5"/>
      <c r="CJ31" s="5"/>
      <c r="CK31" s="5"/>
      <c r="CL31" s="5"/>
      <c r="CM31" s="5"/>
      <c r="CN31" s="5"/>
      <c r="CO31" s="5"/>
      <c r="CP31" s="5"/>
      <c r="CQ31" s="5"/>
      <c r="CR31" s="5">
        <v>318</v>
      </c>
      <c r="CS31" s="5"/>
      <c r="CT31" s="5">
        <v>5</v>
      </c>
      <c r="CU31" s="5"/>
      <c r="CV31" s="2"/>
      <c r="CW31" s="4"/>
      <c r="CX31" s="5">
        <v>19</v>
      </c>
      <c r="CY31" s="5"/>
      <c r="CZ31" s="5">
        <v>2</v>
      </c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>
        <v>58</v>
      </c>
      <c r="DP31" s="5"/>
      <c r="DQ31" s="5"/>
      <c r="DR31" s="5">
        <v>12</v>
      </c>
      <c r="DS31" s="5"/>
      <c r="DT31" s="5"/>
      <c r="DU31" s="5">
        <v>6</v>
      </c>
      <c r="DV31" s="5">
        <v>6</v>
      </c>
      <c r="DW31" s="5">
        <v>8</v>
      </c>
      <c r="DX31" s="5">
        <v>8</v>
      </c>
      <c r="DY31" s="5"/>
      <c r="DZ31" s="5"/>
      <c r="EA31" s="5"/>
      <c r="EB31" s="2"/>
      <c r="EC31" s="4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2"/>
      <c r="FI31" s="4">
        <v>12</v>
      </c>
      <c r="FJ31" s="5">
        <v>28</v>
      </c>
      <c r="FK31" s="5">
        <v>2</v>
      </c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>
        <v>11</v>
      </c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25" t="s">
        <v>99</v>
      </c>
      <c r="GP31" s="27">
        <f>SUM(E31:GN31)+11</f>
        <v>2300</v>
      </c>
    </row>
    <row r="32" spans="2:198" s="1" customFormat="1" x14ac:dyDescent="0.45">
      <c r="B32" s="12">
        <v>27</v>
      </c>
      <c r="C32" s="20" t="s">
        <v>70</v>
      </c>
      <c r="D32" s="31" t="s">
        <v>134</v>
      </c>
      <c r="E32" s="4">
        <v>95</v>
      </c>
      <c r="F32" s="5">
        <v>19</v>
      </c>
      <c r="G32" s="5">
        <v>3</v>
      </c>
      <c r="H32" s="5"/>
      <c r="I32" s="5">
        <v>14</v>
      </c>
      <c r="J32" s="5"/>
      <c r="K32" s="5"/>
      <c r="L32" s="5"/>
      <c r="M32" s="5">
        <v>14</v>
      </c>
      <c r="N32" s="5"/>
      <c r="O32" s="5"/>
      <c r="P32" s="5"/>
      <c r="Q32" s="5"/>
      <c r="R32" s="5"/>
      <c r="S32" s="5"/>
      <c r="T32" s="5"/>
      <c r="U32" s="5">
        <v>2</v>
      </c>
      <c r="V32" s="5"/>
      <c r="W32" s="5">
        <v>73</v>
      </c>
      <c r="X32" s="5">
        <v>3</v>
      </c>
      <c r="Y32" s="5"/>
      <c r="Z32" s="5"/>
      <c r="AA32" s="5"/>
      <c r="AB32" s="5"/>
      <c r="AC32" s="5"/>
      <c r="AD32" s="5"/>
      <c r="AE32" s="5"/>
      <c r="AF32" s="5"/>
      <c r="AG32" s="5">
        <v>33</v>
      </c>
      <c r="AH32" s="5">
        <v>5</v>
      </c>
      <c r="AI32" s="5"/>
      <c r="AJ32" s="2"/>
      <c r="AK32" s="4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2"/>
      <c r="BQ32" s="4">
        <v>18</v>
      </c>
      <c r="BR32" s="5">
        <v>368</v>
      </c>
      <c r="BS32" s="5">
        <v>15</v>
      </c>
      <c r="BT32" s="5">
        <v>1</v>
      </c>
      <c r="BU32" s="5"/>
      <c r="BV32" s="5">
        <v>3</v>
      </c>
      <c r="BW32" s="5"/>
      <c r="BX32" s="5"/>
      <c r="BY32" s="5"/>
      <c r="BZ32" s="5">
        <v>3</v>
      </c>
      <c r="CA32" s="5"/>
      <c r="CB32" s="5"/>
      <c r="CC32" s="5"/>
      <c r="CD32" s="5"/>
      <c r="CE32" s="5"/>
      <c r="CF32" s="5"/>
      <c r="CG32" s="5"/>
      <c r="CH32" s="5">
        <v>29</v>
      </c>
      <c r="CI32" s="5"/>
      <c r="CJ32" s="5"/>
      <c r="CK32" s="5"/>
      <c r="CL32" s="5"/>
      <c r="CM32" s="5"/>
      <c r="CN32" s="5"/>
      <c r="CO32" s="5"/>
      <c r="CP32" s="5"/>
      <c r="CQ32" s="5"/>
      <c r="CR32" s="5">
        <v>101</v>
      </c>
      <c r="CS32" s="5"/>
      <c r="CT32" s="5"/>
      <c r="CU32" s="5"/>
      <c r="CV32" s="2"/>
      <c r="CW32" s="4"/>
      <c r="CX32" s="5">
        <v>6</v>
      </c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>
        <v>10</v>
      </c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2"/>
      <c r="EC32" s="4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2"/>
      <c r="FI32" s="4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23" t="s">
        <v>100</v>
      </c>
      <c r="GP32" s="27">
        <f>SUM(E32:GN32)+10</f>
        <v>825</v>
      </c>
    </row>
    <row r="33" spans="2:198" s="1" customFormat="1" x14ac:dyDescent="0.45">
      <c r="B33" s="12">
        <v>28</v>
      </c>
      <c r="C33" s="20" t="s">
        <v>52</v>
      </c>
      <c r="D33" s="31" t="s">
        <v>135</v>
      </c>
      <c r="E33" s="4">
        <v>6</v>
      </c>
      <c r="F33" s="5">
        <v>4</v>
      </c>
      <c r="G33" s="5"/>
      <c r="H33" s="5"/>
      <c r="I33" s="5">
        <v>1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>
        <v>7</v>
      </c>
      <c r="X33" s="5"/>
      <c r="Y33" s="5"/>
      <c r="Z33" s="5">
        <v>7</v>
      </c>
      <c r="AA33" s="5"/>
      <c r="AB33" s="5"/>
      <c r="AC33" s="5"/>
      <c r="AD33" s="5"/>
      <c r="AE33" s="5"/>
      <c r="AF33" s="5"/>
      <c r="AG33" s="5">
        <v>7</v>
      </c>
      <c r="AH33" s="5"/>
      <c r="AI33" s="5"/>
      <c r="AJ33" s="2"/>
      <c r="AK33" s="4">
        <v>2</v>
      </c>
      <c r="AL33" s="5">
        <v>2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>
        <v>4</v>
      </c>
      <c r="BN33" s="5"/>
      <c r="BO33" s="5"/>
      <c r="BP33" s="2"/>
      <c r="BQ33" s="4">
        <v>2</v>
      </c>
      <c r="BR33" s="5">
        <v>30</v>
      </c>
      <c r="BS33" s="5"/>
      <c r="BT33" s="5">
        <v>2</v>
      </c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>
        <v>5</v>
      </c>
      <c r="CH33" s="5">
        <v>5</v>
      </c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2"/>
      <c r="CW33" s="4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>
        <v>21</v>
      </c>
      <c r="DP33" s="5"/>
      <c r="DQ33" s="5"/>
      <c r="DR33" s="5">
        <v>1</v>
      </c>
      <c r="DS33" s="5"/>
      <c r="DT33" s="5"/>
      <c r="DU33" s="5"/>
      <c r="DV33" s="5"/>
      <c r="DW33" s="5"/>
      <c r="DX33" s="5"/>
      <c r="DY33" s="5"/>
      <c r="DZ33" s="5"/>
      <c r="EA33" s="5"/>
      <c r="EB33" s="2"/>
      <c r="EC33" s="4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2"/>
      <c r="FI33" s="4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>
        <v>40</v>
      </c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23" t="s">
        <v>101</v>
      </c>
      <c r="GP33" s="27">
        <f>SUM(E33:GN33)+1</f>
        <v>147</v>
      </c>
    </row>
    <row r="34" spans="2:198" s="1" customFormat="1" x14ac:dyDescent="0.45">
      <c r="B34" s="12">
        <v>29</v>
      </c>
      <c r="C34" s="20" t="s">
        <v>71</v>
      </c>
      <c r="D34" s="31" t="s">
        <v>136</v>
      </c>
      <c r="E34" s="4"/>
      <c r="F34" s="5">
        <v>13</v>
      </c>
      <c r="G34" s="5">
        <v>3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v>2</v>
      </c>
      <c r="T34" s="5"/>
      <c r="U34" s="5"/>
      <c r="V34" s="5"/>
      <c r="W34" s="5">
        <v>7</v>
      </c>
      <c r="X34" s="5">
        <v>69</v>
      </c>
      <c r="Y34" s="5"/>
      <c r="Z34" s="5">
        <v>1</v>
      </c>
      <c r="AA34" s="5"/>
      <c r="AB34" s="5"/>
      <c r="AC34" s="5"/>
      <c r="AD34" s="5"/>
      <c r="AE34" s="5"/>
      <c r="AF34" s="5">
        <v>8</v>
      </c>
      <c r="AG34" s="5">
        <v>8</v>
      </c>
      <c r="AH34" s="5"/>
      <c r="AI34" s="5"/>
      <c r="AJ34" s="2"/>
      <c r="AK34" s="4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>
        <v>32</v>
      </c>
      <c r="BH34" s="5"/>
      <c r="BI34" s="5"/>
      <c r="BJ34" s="5"/>
      <c r="BK34" s="5"/>
      <c r="BL34" s="5"/>
      <c r="BM34" s="5"/>
      <c r="BN34" s="5"/>
      <c r="BO34" s="5"/>
      <c r="BP34" s="2"/>
      <c r="BQ34" s="4"/>
      <c r="BR34" s="5">
        <v>4</v>
      </c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>
        <v>48</v>
      </c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2"/>
      <c r="CW34" s="4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>
        <v>1</v>
      </c>
      <c r="DX34" s="5"/>
      <c r="DY34" s="5"/>
      <c r="DZ34" s="5"/>
      <c r="EA34" s="5"/>
      <c r="EB34" s="2"/>
      <c r="EC34" s="4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2"/>
      <c r="FI34" s="4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23"/>
      <c r="GP34" s="27">
        <f t="shared" ref="GP34:GP44" si="3">SUM(E34:GN34)</f>
        <v>196</v>
      </c>
    </row>
    <row r="35" spans="2:198" s="1" customFormat="1" x14ac:dyDescent="0.45">
      <c r="B35" s="12">
        <v>30</v>
      </c>
      <c r="C35" s="20" t="s">
        <v>72</v>
      </c>
      <c r="D35" s="31" t="s">
        <v>137</v>
      </c>
      <c r="E35" s="4">
        <v>5</v>
      </c>
      <c r="F35" s="5">
        <v>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>
        <v>1</v>
      </c>
      <c r="X35" s="5"/>
      <c r="Y35" s="5"/>
      <c r="Z35" s="5">
        <v>2</v>
      </c>
      <c r="AA35" s="5"/>
      <c r="AB35" s="5"/>
      <c r="AC35" s="5"/>
      <c r="AD35" s="5"/>
      <c r="AE35" s="5"/>
      <c r="AF35" s="5"/>
      <c r="AG35" s="5"/>
      <c r="AH35" s="5"/>
      <c r="AI35" s="5"/>
      <c r="AJ35" s="2"/>
      <c r="AK35" s="4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2"/>
      <c r="BQ35" s="4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>
        <v>5</v>
      </c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2"/>
      <c r="CW35" s="4">
        <v>4</v>
      </c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2"/>
      <c r="EC35" s="4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2"/>
      <c r="FI35" s="4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23"/>
      <c r="GP35" s="27">
        <f t="shared" si="3"/>
        <v>24</v>
      </c>
    </row>
    <row r="36" spans="2:198" s="1" customFormat="1" x14ac:dyDescent="0.45">
      <c r="B36" s="12">
        <v>31</v>
      </c>
      <c r="C36" s="20" t="s">
        <v>53</v>
      </c>
      <c r="D36" s="31" t="s">
        <v>138</v>
      </c>
      <c r="E36" s="4">
        <v>9</v>
      </c>
      <c r="F36" s="5">
        <v>14</v>
      </c>
      <c r="G36" s="5">
        <v>2</v>
      </c>
      <c r="H36" s="5">
        <v>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>
        <v>10</v>
      </c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2"/>
      <c r="AK36" s="4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2"/>
      <c r="BQ36" s="4">
        <v>20</v>
      </c>
      <c r="BR36" s="5">
        <v>20</v>
      </c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2"/>
      <c r="CW36" s="4"/>
      <c r="CX36" s="5">
        <v>11</v>
      </c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>
        <v>5</v>
      </c>
      <c r="DP36" s="5"/>
      <c r="DQ36" s="5"/>
      <c r="DR36" s="5"/>
      <c r="DS36" s="5"/>
      <c r="DT36" s="5"/>
      <c r="DU36" s="5"/>
      <c r="DV36" s="5">
        <v>4</v>
      </c>
      <c r="DW36" s="5">
        <v>2</v>
      </c>
      <c r="DX36" s="5"/>
      <c r="DY36" s="5"/>
      <c r="DZ36" s="5"/>
      <c r="EA36" s="5"/>
      <c r="EB36" s="2"/>
      <c r="EC36" s="4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2"/>
      <c r="FI36" s="4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23"/>
      <c r="GP36" s="27">
        <f t="shared" si="3"/>
        <v>98</v>
      </c>
    </row>
    <row r="37" spans="2:198" s="1" customFormat="1" x14ac:dyDescent="0.45">
      <c r="B37" s="12">
        <v>32</v>
      </c>
      <c r="C37" s="20" t="s">
        <v>54</v>
      </c>
      <c r="D37" s="31" t="s">
        <v>139</v>
      </c>
      <c r="E37" s="4">
        <v>1</v>
      </c>
      <c r="F37" s="5">
        <v>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>
        <v>1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2"/>
      <c r="AK37" s="4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>
        <v>4</v>
      </c>
      <c r="BI37" s="5"/>
      <c r="BJ37" s="5"/>
      <c r="BK37" s="5"/>
      <c r="BL37" s="5"/>
      <c r="BM37" s="5"/>
      <c r="BN37" s="5"/>
      <c r="BO37" s="5"/>
      <c r="BP37" s="2"/>
      <c r="BQ37" s="4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2"/>
      <c r="CW37" s="4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2"/>
      <c r="EC37" s="4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2"/>
      <c r="FI37" s="4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23"/>
      <c r="GP37" s="27">
        <f t="shared" si="3"/>
        <v>8</v>
      </c>
    </row>
    <row r="38" spans="2:198" s="1" customFormat="1" x14ac:dyDescent="0.45">
      <c r="B38" s="12">
        <v>33</v>
      </c>
      <c r="C38" s="20" t="s">
        <v>55</v>
      </c>
      <c r="D38" s="31" t="s">
        <v>140</v>
      </c>
      <c r="E38" s="4">
        <v>6</v>
      </c>
      <c r="F38" s="5">
        <v>19</v>
      </c>
      <c r="G38" s="5"/>
      <c r="H38" s="5"/>
      <c r="I38" s="5">
        <v>1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>
        <v>2</v>
      </c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2"/>
      <c r="AK38" s="4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2"/>
      <c r="BQ38" s="4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2"/>
      <c r="CW38" s="4">
        <v>2</v>
      </c>
      <c r="CX38" s="5">
        <v>4</v>
      </c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>
        <v>1</v>
      </c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2"/>
      <c r="EC38" s="4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2"/>
      <c r="FI38" s="4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23"/>
      <c r="GP38" s="27">
        <f t="shared" si="3"/>
        <v>35</v>
      </c>
    </row>
    <row r="39" spans="2:198" s="1" customFormat="1" x14ac:dyDescent="0.45">
      <c r="B39" s="12">
        <v>34</v>
      </c>
      <c r="C39" s="20" t="s">
        <v>56</v>
      </c>
      <c r="D39" s="31" t="s">
        <v>141</v>
      </c>
      <c r="E39" s="4">
        <v>30</v>
      </c>
      <c r="F39" s="5">
        <v>17</v>
      </c>
      <c r="G39" s="5">
        <v>1</v>
      </c>
      <c r="H39" s="5"/>
      <c r="I39" s="5"/>
      <c r="J39" s="5"/>
      <c r="K39" s="5"/>
      <c r="L39" s="5"/>
      <c r="M39" s="5"/>
      <c r="N39" s="5"/>
      <c r="O39" s="5"/>
      <c r="P39" s="5"/>
      <c r="Q39" s="5">
        <v>2</v>
      </c>
      <c r="R39" s="5"/>
      <c r="S39" s="5"/>
      <c r="T39" s="5"/>
      <c r="U39" s="5">
        <v>4</v>
      </c>
      <c r="V39" s="5"/>
      <c r="W39" s="5">
        <v>6</v>
      </c>
      <c r="X39" s="5">
        <v>68</v>
      </c>
      <c r="Y39" s="5"/>
      <c r="Z39" s="5"/>
      <c r="AA39" s="5"/>
      <c r="AB39" s="5"/>
      <c r="AC39" s="5"/>
      <c r="AD39" s="5"/>
      <c r="AE39" s="5"/>
      <c r="AF39" s="5">
        <v>25</v>
      </c>
      <c r="AG39" s="5">
        <v>9</v>
      </c>
      <c r="AH39" s="5"/>
      <c r="AI39" s="5"/>
      <c r="AJ39" s="2"/>
      <c r="AK39" s="4"/>
      <c r="AL39" s="5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2"/>
      <c r="BQ39" s="4"/>
      <c r="BR39" s="5">
        <v>12</v>
      </c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>
        <v>113</v>
      </c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2"/>
      <c r="CW39" s="4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>
        <v>20</v>
      </c>
      <c r="DP39" s="5"/>
      <c r="DQ39" s="5"/>
      <c r="DR39" s="5"/>
      <c r="DS39" s="5"/>
      <c r="DT39" s="5"/>
      <c r="DU39" s="5"/>
      <c r="DV39" s="5"/>
      <c r="DW39" s="5">
        <v>3</v>
      </c>
      <c r="DX39" s="5"/>
      <c r="DY39" s="5"/>
      <c r="DZ39" s="5"/>
      <c r="EA39" s="5"/>
      <c r="EB39" s="2"/>
      <c r="EC39" s="4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2"/>
      <c r="FI39" s="4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23"/>
      <c r="GP39" s="27">
        <f t="shared" si="3"/>
        <v>320</v>
      </c>
    </row>
    <row r="40" spans="2:198" s="1" customFormat="1" x14ac:dyDescent="0.45">
      <c r="B40" s="12">
        <v>35</v>
      </c>
      <c r="C40" s="20" t="s">
        <v>57</v>
      </c>
      <c r="D40" s="31" t="s">
        <v>142</v>
      </c>
      <c r="E40" s="4">
        <v>6</v>
      </c>
      <c r="F40" s="5"/>
      <c r="G40" s="5">
        <v>2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>
        <v>13</v>
      </c>
      <c r="X40" s="5">
        <v>11</v>
      </c>
      <c r="Y40" s="5"/>
      <c r="Z40" s="5"/>
      <c r="AA40" s="5"/>
      <c r="AB40" s="5"/>
      <c r="AC40" s="5"/>
      <c r="AD40" s="5"/>
      <c r="AE40" s="5"/>
      <c r="AF40" s="5">
        <v>8</v>
      </c>
      <c r="AG40" s="5"/>
      <c r="AH40" s="5"/>
      <c r="AI40" s="5"/>
      <c r="AJ40" s="2"/>
      <c r="AK40" s="4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2"/>
      <c r="BQ40" s="4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>
        <v>17</v>
      </c>
      <c r="CH40" s="5">
        <v>23</v>
      </c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2"/>
      <c r="CW40" s="4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2"/>
      <c r="EC40" s="4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2"/>
      <c r="FI40" s="4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23"/>
      <c r="GP40" s="27">
        <f t="shared" si="3"/>
        <v>80</v>
      </c>
    </row>
    <row r="41" spans="2:198" s="1" customFormat="1" x14ac:dyDescent="0.45">
      <c r="B41" s="12">
        <v>36</v>
      </c>
      <c r="C41" s="20" t="s">
        <v>91</v>
      </c>
      <c r="D41" s="31" t="s">
        <v>143</v>
      </c>
      <c r="E41" s="4">
        <v>53</v>
      </c>
      <c r="F41" s="5">
        <v>38</v>
      </c>
      <c r="G41" s="5">
        <v>12</v>
      </c>
      <c r="H41" s="5">
        <v>4</v>
      </c>
      <c r="I41" s="5"/>
      <c r="J41" s="5"/>
      <c r="K41" s="5"/>
      <c r="L41" s="5"/>
      <c r="M41" s="5">
        <v>9</v>
      </c>
      <c r="N41" s="5">
        <v>37</v>
      </c>
      <c r="O41" s="5"/>
      <c r="P41" s="5">
        <v>7</v>
      </c>
      <c r="Q41" s="5"/>
      <c r="R41" s="5"/>
      <c r="S41" s="5"/>
      <c r="T41" s="5"/>
      <c r="U41" s="5">
        <v>2</v>
      </c>
      <c r="V41" s="5"/>
      <c r="W41" s="5">
        <v>69</v>
      </c>
      <c r="X41" s="5">
        <v>48</v>
      </c>
      <c r="Y41" s="5"/>
      <c r="Z41" s="5"/>
      <c r="AA41" s="5"/>
      <c r="AB41" s="5">
        <v>50</v>
      </c>
      <c r="AC41" s="5"/>
      <c r="AD41" s="5"/>
      <c r="AE41" s="5"/>
      <c r="AF41" s="5"/>
      <c r="AG41" s="5">
        <v>5</v>
      </c>
      <c r="AH41" s="5"/>
      <c r="AI41" s="5"/>
      <c r="AJ41" s="2"/>
      <c r="AK41" s="4">
        <v>4</v>
      </c>
      <c r="AL41" s="5">
        <v>6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2"/>
      <c r="BQ41" s="4">
        <v>72</v>
      </c>
      <c r="BR41" s="5">
        <v>111</v>
      </c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>
        <v>571</v>
      </c>
      <c r="CI41" s="5"/>
      <c r="CJ41" s="5"/>
      <c r="CK41" s="5"/>
      <c r="CL41" s="5"/>
      <c r="CM41" s="5"/>
      <c r="CN41" s="5"/>
      <c r="CO41" s="5"/>
      <c r="CP41" s="5"/>
      <c r="CQ41" s="5"/>
      <c r="CR41" s="5">
        <v>152</v>
      </c>
      <c r="CS41" s="5"/>
      <c r="CT41" s="5"/>
      <c r="CU41" s="5"/>
      <c r="CV41" s="2"/>
      <c r="CW41" s="4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2"/>
      <c r="EC41" s="4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2"/>
      <c r="FI41" s="4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23"/>
      <c r="GP41" s="27">
        <f t="shared" si="3"/>
        <v>1250</v>
      </c>
    </row>
    <row r="42" spans="2:198" s="1" customFormat="1" x14ac:dyDescent="0.45">
      <c r="B42" s="12">
        <v>37</v>
      </c>
      <c r="C42" s="20" t="s">
        <v>92</v>
      </c>
      <c r="D42" s="31" t="s">
        <v>144</v>
      </c>
      <c r="E42" s="4">
        <v>35</v>
      </c>
      <c r="F42" s="5">
        <v>10</v>
      </c>
      <c r="G42" s="5"/>
      <c r="H42" s="5">
        <v>1</v>
      </c>
      <c r="I42" s="5"/>
      <c r="J42" s="5"/>
      <c r="K42" s="5"/>
      <c r="L42" s="5"/>
      <c r="M42" s="5"/>
      <c r="N42" s="5">
        <v>4</v>
      </c>
      <c r="O42" s="5"/>
      <c r="P42" s="5">
        <v>1</v>
      </c>
      <c r="Q42" s="5"/>
      <c r="R42" s="5"/>
      <c r="S42" s="5"/>
      <c r="T42" s="5"/>
      <c r="U42" s="5"/>
      <c r="V42" s="5"/>
      <c r="W42" s="5">
        <v>24</v>
      </c>
      <c r="X42" s="5">
        <v>4</v>
      </c>
      <c r="Y42" s="5"/>
      <c r="Z42" s="5"/>
      <c r="AA42" s="5"/>
      <c r="AB42" s="5"/>
      <c r="AC42" s="5"/>
      <c r="AD42" s="5"/>
      <c r="AE42" s="5"/>
      <c r="AF42" s="5"/>
      <c r="AG42" s="5">
        <v>6</v>
      </c>
      <c r="AH42" s="5"/>
      <c r="AI42" s="5"/>
      <c r="AJ42" s="2"/>
      <c r="AK42" s="4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>
        <v>10</v>
      </c>
      <c r="BH42" s="5"/>
      <c r="BI42" s="5"/>
      <c r="BJ42" s="5"/>
      <c r="BK42" s="5"/>
      <c r="BL42" s="5"/>
      <c r="BM42" s="5"/>
      <c r="BN42" s="5"/>
      <c r="BO42" s="5"/>
      <c r="BP42" s="2"/>
      <c r="BQ42" s="4">
        <v>34</v>
      </c>
      <c r="BR42" s="5">
        <v>7</v>
      </c>
      <c r="BS42" s="5"/>
      <c r="BT42" s="5">
        <v>1</v>
      </c>
      <c r="BU42" s="5"/>
      <c r="BV42" s="5"/>
      <c r="BW42" s="5"/>
      <c r="BX42" s="5"/>
      <c r="BY42" s="5"/>
      <c r="BZ42" s="5">
        <v>1</v>
      </c>
      <c r="CA42" s="5"/>
      <c r="CB42" s="5">
        <v>1</v>
      </c>
      <c r="CC42" s="5"/>
      <c r="CD42" s="5"/>
      <c r="CE42" s="5"/>
      <c r="CF42" s="5"/>
      <c r="CG42" s="5"/>
      <c r="CH42" s="5">
        <v>65</v>
      </c>
      <c r="CI42" s="5"/>
      <c r="CJ42" s="5"/>
      <c r="CK42" s="5"/>
      <c r="CL42" s="5"/>
      <c r="CM42" s="5"/>
      <c r="CN42" s="5"/>
      <c r="CO42" s="5"/>
      <c r="CP42" s="5"/>
      <c r="CQ42" s="5"/>
      <c r="CR42" s="5">
        <v>19</v>
      </c>
      <c r="CS42" s="5"/>
      <c r="CT42" s="5"/>
      <c r="CU42" s="5"/>
      <c r="CV42" s="2"/>
      <c r="CW42" s="4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2"/>
      <c r="EC42" s="4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2"/>
      <c r="FI42" s="4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23" t="s">
        <v>102</v>
      </c>
      <c r="GP42" s="27">
        <f>SUM(E42:GN42)+26</f>
        <v>249</v>
      </c>
    </row>
    <row r="43" spans="2:198" s="1" customFormat="1" x14ac:dyDescent="0.45">
      <c r="B43" s="12">
        <v>38</v>
      </c>
      <c r="C43" s="20" t="s">
        <v>58</v>
      </c>
      <c r="D43" s="31" t="s">
        <v>145</v>
      </c>
      <c r="E43" s="4">
        <v>21</v>
      </c>
      <c r="F43" s="5">
        <v>33</v>
      </c>
      <c r="G43" s="5">
        <v>1</v>
      </c>
      <c r="H43" s="5"/>
      <c r="I43" s="5"/>
      <c r="J43" s="5">
        <v>17</v>
      </c>
      <c r="K43" s="5"/>
      <c r="L43" s="5"/>
      <c r="M43" s="5"/>
      <c r="N43" s="5"/>
      <c r="O43" s="5"/>
      <c r="P43" s="5">
        <v>1</v>
      </c>
      <c r="Q43" s="5"/>
      <c r="R43" s="5"/>
      <c r="S43" s="5"/>
      <c r="T43" s="5"/>
      <c r="U43" s="5"/>
      <c r="V43" s="5"/>
      <c r="W43" s="5">
        <v>20</v>
      </c>
      <c r="X43" s="5"/>
      <c r="Y43" s="5"/>
      <c r="Z43" s="5">
        <v>4</v>
      </c>
      <c r="AA43" s="5"/>
      <c r="AB43" s="5">
        <v>36</v>
      </c>
      <c r="AC43" s="5"/>
      <c r="AD43" s="5"/>
      <c r="AE43" s="5"/>
      <c r="AF43" s="5">
        <v>8</v>
      </c>
      <c r="AG43" s="5">
        <v>9</v>
      </c>
      <c r="AH43" s="5"/>
      <c r="AI43" s="5"/>
      <c r="AJ43" s="2"/>
      <c r="AK43" s="4">
        <v>1</v>
      </c>
      <c r="AL43" s="5">
        <v>19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2"/>
      <c r="BQ43" s="4"/>
      <c r="BR43" s="5">
        <v>45</v>
      </c>
      <c r="BS43" s="5"/>
      <c r="BT43" s="5">
        <v>4</v>
      </c>
      <c r="BU43" s="5">
        <v>1</v>
      </c>
      <c r="BV43" s="5">
        <v>1</v>
      </c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>
        <v>19</v>
      </c>
      <c r="CH43" s="5">
        <v>3</v>
      </c>
      <c r="CI43" s="5"/>
      <c r="CJ43" s="5"/>
      <c r="CK43" s="5"/>
      <c r="CL43" s="5"/>
      <c r="CM43" s="5"/>
      <c r="CN43" s="5"/>
      <c r="CO43" s="5"/>
      <c r="CP43" s="5"/>
      <c r="CQ43" s="5"/>
      <c r="CR43" s="5">
        <v>10</v>
      </c>
      <c r="CS43" s="5"/>
      <c r="CT43" s="5"/>
      <c r="CU43" s="5"/>
      <c r="CV43" s="2"/>
      <c r="CW43" s="4">
        <v>13</v>
      </c>
      <c r="CX43" s="5">
        <v>8</v>
      </c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>
        <v>29</v>
      </c>
      <c r="DP43" s="5"/>
      <c r="DQ43" s="5"/>
      <c r="DR43" s="5"/>
      <c r="DS43" s="5"/>
      <c r="DT43" s="5"/>
      <c r="DU43" s="5">
        <v>7</v>
      </c>
      <c r="DV43" s="5">
        <v>7</v>
      </c>
      <c r="DW43" s="5">
        <v>20</v>
      </c>
      <c r="DX43" s="5"/>
      <c r="DY43" s="5"/>
      <c r="DZ43" s="5"/>
      <c r="EA43" s="5"/>
      <c r="EB43" s="2"/>
      <c r="EC43" s="4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2"/>
      <c r="FI43" s="4">
        <v>1</v>
      </c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>
        <v>2</v>
      </c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23"/>
      <c r="GP43" s="27">
        <f t="shared" si="3"/>
        <v>340</v>
      </c>
    </row>
    <row r="44" spans="2:198" s="1" customFormat="1" x14ac:dyDescent="0.45">
      <c r="B44" s="12">
        <v>39</v>
      </c>
      <c r="C44" s="20" t="s">
        <v>73</v>
      </c>
      <c r="D44" s="31" t="s">
        <v>146</v>
      </c>
      <c r="E44" s="4">
        <v>13</v>
      </c>
      <c r="F44" s="5">
        <v>4</v>
      </c>
      <c r="G44" s="5">
        <v>3</v>
      </c>
      <c r="H44" s="5">
        <v>1</v>
      </c>
      <c r="I44" s="5"/>
      <c r="J44" s="5"/>
      <c r="K44" s="5"/>
      <c r="L44" s="5"/>
      <c r="M44" s="5"/>
      <c r="N44" s="5"/>
      <c r="O44" s="5">
        <v>1</v>
      </c>
      <c r="P44" s="5"/>
      <c r="Q44" s="5"/>
      <c r="R44" s="5"/>
      <c r="S44" s="5"/>
      <c r="T44" s="5"/>
      <c r="U44" s="5"/>
      <c r="V44" s="5"/>
      <c r="W44" s="5">
        <v>7</v>
      </c>
      <c r="X44" s="5"/>
      <c r="Y44" s="5"/>
      <c r="Z44" s="5"/>
      <c r="AA44" s="5"/>
      <c r="AB44" s="5"/>
      <c r="AC44" s="5"/>
      <c r="AD44" s="5"/>
      <c r="AE44" s="5"/>
      <c r="AF44" s="5"/>
      <c r="AG44" s="5">
        <v>3</v>
      </c>
      <c r="AH44" s="5"/>
      <c r="AI44" s="5"/>
      <c r="AJ44" s="2"/>
      <c r="AK44" s="4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>
        <v>1</v>
      </c>
      <c r="BF44" s="5"/>
      <c r="BG44" s="5">
        <v>6</v>
      </c>
      <c r="BH44" s="5"/>
      <c r="BI44" s="5"/>
      <c r="BJ44" s="5"/>
      <c r="BK44" s="5"/>
      <c r="BL44" s="5"/>
      <c r="BM44" s="5">
        <v>2</v>
      </c>
      <c r="BN44" s="5"/>
      <c r="BO44" s="5"/>
      <c r="BP44" s="2"/>
      <c r="BQ44" s="4"/>
      <c r="BR44" s="5">
        <v>49</v>
      </c>
      <c r="BS44" s="5"/>
      <c r="BT44" s="5"/>
      <c r="BU44" s="5"/>
      <c r="BV44" s="5"/>
      <c r="BW44" s="5"/>
      <c r="BX44" s="5"/>
      <c r="BY44" s="5"/>
      <c r="BZ44" s="5">
        <v>2</v>
      </c>
      <c r="CA44" s="5"/>
      <c r="CB44" s="5">
        <v>3</v>
      </c>
      <c r="CC44" s="5"/>
      <c r="CD44" s="5"/>
      <c r="CE44" s="5"/>
      <c r="CF44" s="5"/>
      <c r="CG44" s="5"/>
      <c r="CH44" s="5">
        <v>15</v>
      </c>
      <c r="CI44" s="5"/>
      <c r="CJ44" s="5"/>
      <c r="CK44" s="5"/>
      <c r="CL44" s="5"/>
      <c r="CM44" s="5"/>
      <c r="CN44" s="5"/>
      <c r="CO44" s="5"/>
      <c r="CP44" s="5"/>
      <c r="CQ44" s="5"/>
      <c r="CR44" s="5">
        <v>2</v>
      </c>
      <c r="CS44" s="5"/>
      <c r="CT44" s="5"/>
      <c r="CU44" s="5"/>
      <c r="CV44" s="2"/>
      <c r="CW44" s="4">
        <v>1</v>
      </c>
      <c r="CX44" s="5">
        <v>2</v>
      </c>
      <c r="CY44" s="5">
        <v>1</v>
      </c>
      <c r="CZ44" s="5">
        <v>2</v>
      </c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>
        <v>5</v>
      </c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2"/>
      <c r="EC44" s="4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2"/>
      <c r="FI44" s="4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23"/>
      <c r="GP44" s="27">
        <f t="shared" si="3"/>
        <v>123</v>
      </c>
    </row>
    <row r="45" spans="2:198" s="1" customFormat="1" x14ac:dyDescent="0.45">
      <c r="B45" s="12">
        <v>40</v>
      </c>
      <c r="C45" s="20" t="s">
        <v>59</v>
      </c>
      <c r="D45" s="31" t="s">
        <v>147</v>
      </c>
      <c r="E45" s="4">
        <v>1</v>
      </c>
      <c r="F45" s="5">
        <v>6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>
        <v>1</v>
      </c>
      <c r="X45" s="5"/>
      <c r="Y45" s="5"/>
      <c r="Z45" s="5"/>
      <c r="AA45" s="5"/>
      <c r="AB45" s="5"/>
      <c r="AC45" s="5"/>
      <c r="AD45" s="5"/>
      <c r="AE45" s="5"/>
      <c r="AF45" s="5"/>
      <c r="AG45" s="5">
        <v>2</v>
      </c>
      <c r="AH45" s="5"/>
      <c r="AI45" s="5"/>
      <c r="AJ45" s="2"/>
      <c r="AK45" s="4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2"/>
      <c r="BQ45" s="4">
        <v>4</v>
      </c>
      <c r="BR45" s="5">
        <v>55</v>
      </c>
      <c r="BS45" s="5"/>
      <c r="BT45" s="5"/>
      <c r="BU45" s="5"/>
      <c r="BV45" s="5"/>
      <c r="BW45" s="5"/>
      <c r="BX45" s="5"/>
      <c r="BY45" s="5">
        <v>1</v>
      </c>
      <c r="BZ45" s="5">
        <v>13</v>
      </c>
      <c r="CA45" s="5"/>
      <c r="CB45" s="5"/>
      <c r="CC45" s="5"/>
      <c r="CD45" s="5"/>
      <c r="CE45" s="5"/>
      <c r="CF45" s="5"/>
      <c r="CG45" s="5"/>
      <c r="CH45" s="5">
        <v>17</v>
      </c>
      <c r="CI45" s="5"/>
      <c r="CJ45" s="5"/>
      <c r="CK45" s="5"/>
      <c r="CL45" s="5"/>
      <c r="CM45" s="5"/>
      <c r="CN45" s="5"/>
      <c r="CO45" s="5"/>
      <c r="CP45" s="5"/>
      <c r="CQ45" s="5"/>
      <c r="CR45" s="5">
        <v>2</v>
      </c>
      <c r="CS45" s="5"/>
      <c r="CT45" s="5"/>
      <c r="CU45" s="5"/>
      <c r="CV45" s="2"/>
      <c r="CW45" s="4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2"/>
      <c r="EC45" s="4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2"/>
      <c r="FI45" s="4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23" t="s">
        <v>103</v>
      </c>
      <c r="GP45" s="27">
        <f>SUM(E45:GN45)+4</f>
        <v>106</v>
      </c>
    </row>
    <row r="46" spans="2:198" s="1" customFormat="1" x14ac:dyDescent="0.45">
      <c r="B46" s="12">
        <v>41</v>
      </c>
      <c r="C46" s="20" t="s">
        <v>81</v>
      </c>
      <c r="D46" s="31" t="s">
        <v>148</v>
      </c>
      <c r="E46" s="4">
        <v>10</v>
      </c>
      <c r="F46" s="5">
        <v>2</v>
      </c>
      <c r="G46" s="5">
        <v>3</v>
      </c>
      <c r="H46" s="5"/>
      <c r="I46" s="5"/>
      <c r="J46" s="5"/>
      <c r="K46" s="5"/>
      <c r="L46" s="5"/>
      <c r="M46" s="5"/>
      <c r="N46" s="5">
        <v>1</v>
      </c>
      <c r="O46" s="5"/>
      <c r="P46" s="5"/>
      <c r="Q46" s="5"/>
      <c r="R46" s="5"/>
      <c r="S46" s="5"/>
      <c r="T46" s="5"/>
      <c r="U46" s="5"/>
      <c r="V46" s="5"/>
      <c r="W46" s="5">
        <v>36</v>
      </c>
      <c r="X46" s="5">
        <v>2</v>
      </c>
      <c r="Y46" s="5"/>
      <c r="Z46" s="5">
        <v>2</v>
      </c>
      <c r="AA46" s="5"/>
      <c r="AB46" s="5"/>
      <c r="AC46" s="5"/>
      <c r="AD46" s="5"/>
      <c r="AE46" s="5"/>
      <c r="AF46" s="5"/>
      <c r="AG46" s="5">
        <v>4</v>
      </c>
      <c r="AH46" s="5"/>
      <c r="AI46" s="5"/>
      <c r="AJ46" s="2"/>
      <c r="AK46" s="4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>
        <v>3</v>
      </c>
      <c r="BH46" s="5"/>
      <c r="BI46" s="5"/>
      <c r="BJ46" s="5"/>
      <c r="BK46" s="5"/>
      <c r="BL46" s="5"/>
      <c r="BM46" s="5">
        <v>1</v>
      </c>
      <c r="BN46" s="5"/>
      <c r="BO46" s="5"/>
      <c r="BP46" s="2"/>
      <c r="BQ46" s="4">
        <v>12</v>
      </c>
      <c r="BR46" s="5">
        <v>84</v>
      </c>
      <c r="BS46" s="5"/>
      <c r="BT46" s="5">
        <v>5</v>
      </c>
      <c r="BU46" s="5"/>
      <c r="BV46" s="5"/>
      <c r="BW46" s="5"/>
      <c r="BX46" s="5"/>
      <c r="BY46" s="5"/>
      <c r="BZ46" s="5">
        <v>16</v>
      </c>
      <c r="CA46" s="5"/>
      <c r="CB46" s="5">
        <v>2</v>
      </c>
      <c r="CC46" s="5"/>
      <c r="CD46" s="5"/>
      <c r="CE46" s="5"/>
      <c r="CF46" s="5"/>
      <c r="CG46" s="5">
        <v>7</v>
      </c>
      <c r="CH46" s="5">
        <v>28</v>
      </c>
      <c r="CI46" s="5"/>
      <c r="CJ46" s="5"/>
      <c r="CK46" s="5">
        <v>3</v>
      </c>
      <c r="CL46" s="5"/>
      <c r="CM46" s="5"/>
      <c r="CN46" s="5"/>
      <c r="CO46" s="5"/>
      <c r="CP46" s="5"/>
      <c r="CQ46" s="5"/>
      <c r="CR46" s="5">
        <v>2</v>
      </c>
      <c r="CS46" s="5">
        <v>2</v>
      </c>
      <c r="CT46" s="5"/>
      <c r="CU46" s="5"/>
      <c r="CV46" s="2"/>
      <c r="CW46" s="4">
        <v>6</v>
      </c>
      <c r="CX46" s="5"/>
      <c r="CY46" s="5"/>
      <c r="CZ46" s="5">
        <v>1</v>
      </c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>
        <v>5</v>
      </c>
      <c r="DP46" s="5">
        <v>5</v>
      </c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2"/>
      <c r="EC46" s="4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2"/>
      <c r="FI46" s="4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>
        <v>3</v>
      </c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23" t="s">
        <v>104</v>
      </c>
      <c r="GP46" s="27">
        <f>SUM(E46:GN46)+7</f>
        <v>252</v>
      </c>
    </row>
    <row r="47" spans="2:198" s="3" customFormat="1" ht="72" x14ac:dyDescent="0.45">
      <c r="B47" s="12">
        <v>42</v>
      </c>
      <c r="C47" s="19" t="s">
        <v>60</v>
      </c>
      <c r="D47" s="30" t="s">
        <v>149</v>
      </c>
      <c r="E47" s="4">
        <v>55</v>
      </c>
      <c r="F47" s="5">
        <v>52</v>
      </c>
      <c r="G47" s="5">
        <v>17</v>
      </c>
      <c r="H47" s="5"/>
      <c r="I47" s="5"/>
      <c r="J47" s="5"/>
      <c r="K47" s="5"/>
      <c r="L47" s="5"/>
      <c r="M47" s="5"/>
      <c r="N47" s="5">
        <v>9</v>
      </c>
      <c r="O47" s="5"/>
      <c r="P47" s="5"/>
      <c r="Q47" s="5"/>
      <c r="R47" s="5"/>
      <c r="S47" s="5"/>
      <c r="T47" s="5"/>
      <c r="U47" s="5"/>
      <c r="V47" s="5"/>
      <c r="W47" s="5">
        <v>29</v>
      </c>
      <c r="X47" s="5">
        <v>2</v>
      </c>
      <c r="Y47" s="5"/>
      <c r="Z47" s="5"/>
      <c r="AA47" s="5"/>
      <c r="AB47" s="5">
        <v>47</v>
      </c>
      <c r="AC47" s="5"/>
      <c r="AD47" s="5"/>
      <c r="AE47" s="5"/>
      <c r="AF47" s="5"/>
      <c r="AG47" s="5"/>
      <c r="AH47" s="5">
        <v>30</v>
      </c>
      <c r="AI47" s="5">
        <v>1</v>
      </c>
      <c r="AJ47" s="2"/>
      <c r="AK47" s="4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2"/>
      <c r="BQ47" s="4">
        <v>4</v>
      </c>
      <c r="BR47" s="5">
        <v>251</v>
      </c>
      <c r="BS47" s="5">
        <v>1</v>
      </c>
      <c r="BT47" s="5"/>
      <c r="BU47" s="5"/>
      <c r="BV47" s="5"/>
      <c r="BW47" s="5"/>
      <c r="BX47" s="5"/>
      <c r="BY47" s="5">
        <v>5</v>
      </c>
      <c r="BZ47" s="5">
        <v>3</v>
      </c>
      <c r="CA47" s="5">
        <v>6</v>
      </c>
      <c r="CB47" s="5">
        <v>18</v>
      </c>
      <c r="CC47" s="5"/>
      <c r="CD47" s="5"/>
      <c r="CE47" s="5"/>
      <c r="CF47" s="5"/>
      <c r="CG47" s="5">
        <v>17</v>
      </c>
      <c r="CH47" s="5">
        <v>11</v>
      </c>
      <c r="CI47" s="5"/>
      <c r="CJ47" s="5"/>
      <c r="CK47" s="5">
        <v>6</v>
      </c>
      <c r="CL47" s="5"/>
      <c r="CM47" s="5"/>
      <c r="CN47" s="5"/>
      <c r="CO47" s="5"/>
      <c r="CP47" s="5"/>
      <c r="CQ47" s="5"/>
      <c r="CR47" s="5">
        <v>8</v>
      </c>
      <c r="CS47" s="5"/>
      <c r="CT47" s="5"/>
      <c r="CU47" s="5"/>
      <c r="CV47" s="2"/>
      <c r="CW47" s="4">
        <v>8</v>
      </c>
      <c r="CX47" s="5">
        <v>267</v>
      </c>
      <c r="CY47" s="5"/>
      <c r="CZ47" s="5"/>
      <c r="DA47" s="5"/>
      <c r="DB47" s="5">
        <v>36</v>
      </c>
      <c r="DC47" s="5"/>
      <c r="DD47" s="5"/>
      <c r="DE47" s="5"/>
      <c r="DF47" s="5">
        <v>16</v>
      </c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>
        <v>11</v>
      </c>
      <c r="DW47" s="5"/>
      <c r="DX47" s="5">
        <v>1</v>
      </c>
      <c r="DY47" s="5"/>
      <c r="DZ47" s="5"/>
      <c r="EA47" s="5"/>
      <c r="EB47" s="2"/>
      <c r="EC47" s="4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2"/>
      <c r="FI47" s="4"/>
      <c r="FJ47" s="5">
        <v>6</v>
      </c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24" t="s">
        <v>105</v>
      </c>
      <c r="GP47" s="27">
        <f>SUM(E47:GN47)+24</f>
        <v>941</v>
      </c>
    </row>
    <row r="48" spans="2:198" s="1" customFormat="1" x14ac:dyDescent="0.45">
      <c r="B48" s="12">
        <v>43</v>
      </c>
      <c r="C48" s="20" t="s">
        <v>74</v>
      </c>
      <c r="D48" s="31" t="s">
        <v>150</v>
      </c>
      <c r="E48" s="4">
        <v>44</v>
      </c>
      <c r="F48" s="5">
        <v>50</v>
      </c>
      <c r="G48" s="5">
        <v>9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>
        <v>13</v>
      </c>
      <c r="V48" s="5"/>
      <c r="W48" s="5">
        <v>22</v>
      </c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2"/>
      <c r="AK48" s="4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2"/>
      <c r="BQ48" s="4">
        <v>6</v>
      </c>
      <c r="BR48" s="5">
        <v>26</v>
      </c>
      <c r="BS48" s="5">
        <v>2</v>
      </c>
      <c r="BT48" s="5">
        <v>4</v>
      </c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>
        <v>6</v>
      </c>
      <c r="CH48" s="5"/>
      <c r="CI48" s="5"/>
      <c r="CJ48" s="5"/>
      <c r="CK48" s="5">
        <v>2</v>
      </c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2"/>
      <c r="CW48" s="4">
        <v>26</v>
      </c>
      <c r="CX48" s="5">
        <v>7</v>
      </c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>
        <v>3</v>
      </c>
      <c r="DP48" s="5"/>
      <c r="DQ48" s="5"/>
      <c r="DR48" s="5"/>
      <c r="DS48" s="5"/>
      <c r="DT48" s="5"/>
      <c r="DU48" s="5">
        <v>6</v>
      </c>
      <c r="DV48" s="5"/>
      <c r="DW48" s="5"/>
      <c r="DX48" s="5"/>
      <c r="DY48" s="5"/>
      <c r="DZ48" s="5"/>
      <c r="EA48" s="5"/>
      <c r="EB48" s="2"/>
      <c r="EC48" s="4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2"/>
      <c r="FI48" s="4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23"/>
      <c r="GP48" s="27">
        <f t="shared" ref="GP48:GP60" si="4">SUM(E48:GN48)</f>
        <v>226</v>
      </c>
    </row>
    <row r="49" spans="2:198" s="1" customFormat="1" x14ac:dyDescent="0.45">
      <c r="B49" s="12">
        <v>44</v>
      </c>
      <c r="C49" s="20" t="s">
        <v>75</v>
      </c>
      <c r="D49" s="31" t="s">
        <v>151</v>
      </c>
      <c r="E49" s="4">
        <v>12</v>
      </c>
      <c r="F49" s="5">
        <v>2</v>
      </c>
      <c r="G49" s="5">
        <v>1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>
        <v>3</v>
      </c>
      <c r="X49" s="5"/>
      <c r="Y49" s="5"/>
      <c r="Z49" s="5">
        <v>6</v>
      </c>
      <c r="AA49" s="5"/>
      <c r="AB49" s="5"/>
      <c r="AC49" s="5"/>
      <c r="AD49" s="5"/>
      <c r="AE49" s="5"/>
      <c r="AF49" s="5"/>
      <c r="AG49" s="5"/>
      <c r="AH49" s="5"/>
      <c r="AI49" s="5"/>
      <c r="AJ49" s="2"/>
      <c r="AK49" s="4"/>
      <c r="AL49" s="5">
        <v>19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2"/>
      <c r="BQ49" s="4"/>
      <c r="BR49" s="5">
        <v>6</v>
      </c>
      <c r="BS49" s="5"/>
      <c r="BT49" s="5">
        <v>2</v>
      </c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2"/>
      <c r="CW49" s="4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2"/>
      <c r="EC49" s="4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2"/>
      <c r="FI49" s="4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23"/>
      <c r="GP49" s="27">
        <f t="shared" si="4"/>
        <v>51</v>
      </c>
    </row>
    <row r="50" spans="2:198" s="1" customFormat="1" x14ac:dyDescent="0.45">
      <c r="B50" s="12">
        <v>45</v>
      </c>
      <c r="C50" s="20" t="s">
        <v>76</v>
      </c>
      <c r="D50" s="31" t="s">
        <v>151</v>
      </c>
      <c r="E50" s="4">
        <v>1</v>
      </c>
      <c r="F50" s="5">
        <v>1</v>
      </c>
      <c r="G50" s="5">
        <v>1</v>
      </c>
      <c r="H50" s="5">
        <v>1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>
        <v>12</v>
      </c>
      <c r="V50" s="5"/>
      <c r="W50" s="5"/>
      <c r="X50" s="5"/>
      <c r="Y50" s="5"/>
      <c r="Z50" s="5">
        <v>7</v>
      </c>
      <c r="AA50" s="5"/>
      <c r="AB50" s="5"/>
      <c r="AC50" s="5"/>
      <c r="AD50" s="5"/>
      <c r="AE50" s="5"/>
      <c r="AF50" s="5"/>
      <c r="AG50" s="5"/>
      <c r="AH50" s="5"/>
      <c r="AI50" s="5"/>
      <c r="AJ50" s="2"/>
      <c r="AK50" s="4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2"/>
      <c r="BQ50" s="4"/>
      <c r="BR50" s="5">
        <v>6</v>
      </c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2"/>
      <c r="CW50" s="4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>
        <v>3</v>
      </c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2"/>
      <c r="EC50" s="4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2"/>
      <c r="FI50" s="4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23"/>
      <c r="GP50" s="27">
        <f t="shared" si="4"/>
        <v>32</v>
      </c>
    </row>
    <row r="51" spans="2:198" s="1" customFormat="1" x14ac:dyDescent="0.45">
      <c r="B51" s="12">
        <v>46</v>
      </c>
      <c r="C51" s="20" t="s">
        <v>88</v>
      </c>
      <c r="D51" s="31" t="s">
        <v>152</v>
      </c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>
        <v>1</v>
      </c>
      <c r="AE51" s="5"/>
      <c r="AF51" s="5"/>
      <c r="AG51" s="5"/>
      <c r="AH51" s="5"/>
      <c r="AI51" s="5"/>
      <c r="AJ51" s="2"/>
      <c r="AK51" s="4"/>
      <c r="AL51" s="5">
        <v>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2"/>
      <c r="BQ51" s="4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2"/>
      <c r="CW51" s="4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2"/>
      <c r="EC51" s="4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2"/>
      <c r="FI51" s="4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23"/>
      <c r="GP51" s="27">
        <f t="shared" si="4"/>
        <v>5</v>
      </c>
    </row>
    <row r="52" spans="2:198" s="1" customFormat="1" x14ac:dyDescent="0.45">
      <c r="B52" s="12">
        <v>47</v>
      </c>
      <c r="C52" s="20" t="s">
        <v>77</v>
      </c>
      <c r="D52" s="31" t="s">
        <v>153</v>
      </c>
      <c r="E52" s="4">
        <v>64</v>
      </c>
      <c r="F52" s="5">
        <v>27</v>
      </c>
      <c r="G52" s="5">
        <v>5</v>
      </c>
      <c r="H52" s="5"/>
      <c r="I52" s="5"/>
      <c r="J52" s="5"/>
      <c r="K52" s="5">
        <v>195</v>
      </c>
      <c r="L52" s="5"/>
      <c r="M52" s="5"/>
      <c r="N52" s="5">
        <v>2</v>
      </c>
      <c r="O52" s="5"/>
      <c r="P52" s="5"/>
      <c r="Q52" s="5"/>
      <c r="R52" s="5"/>
      <c r="S52" s="5"/>
      <c r="T52" s="5"/>
      <c r="U52" s="5"/>
      <c r="V52" s="5"/>
      <c r="W52" s="5">
        <v>57</v>
      </c>
      <c r="X52" s="5">
        <v>30</v>
      </c>
      <c r="Y52" s="5"/>
      <c r="Z52" s="5">
        <v>11</v>
      </c>
      <c r="AA52" s="5"/>
      <c r="AB52" s="5"/>
      <c r="AC52" s="5"/>
      <c r="AD52" s="5"/>
      <c r="AE52" s="5"/>
      <c r="AF52" s="5">
        <v>111</v>
      </c>
      <c r="AG52" s="5">
        <v>15</v>
      </c>
      <c r="AH52" s="5">
        <v>38</v>
      </c>
      <c r="AI52" s="5">
        <v>1</v>
      </c>
      <c r="AJ52" s="2"/>
      <c r="AK52" s="4"/>
      <c r="AL52" s="5">
        <v>18</v>
      </c>
      <c r="AM52" s="5"/>
      <c r="AN52" s="5"/>
      <c r="AO52" s="5">
        <v>1</v>
      </c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>
        <v>1</v>
      </c>
      <c r="BN52" s="5"/>
      <c r="BO52" s="5"/>
      <c r="BP52" s="2"/>
      <c r="BQ52" s="4">
        <v>43</v>
      </c>
      <c r="BR52" s="5">
        <v>25</v>
      </c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>
        <v>64</v>
      </c>
      <c r="CH52" s="5">
        <v>180</v>
      </c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2"/>
      <c r="CW52" s="4">
        <v>27</v>
      </c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>
        <v>4</v>
      </c>
      <c r="DP52" s="5"/>
      <c r="DQ52" s="5"/>
      <c r="DR52" s="5">
        <v>4</v>
      </c>
      <c r="DS52" s="5"/>
      <c r="DT52" s="5"/>
      <c r="DU52" s="5"/>
      <c r="DV52" s="5">
        <v>4</v>
      </c>
      <c r="DW52" s="5"/>
      <c r="DX52" s="5"/>
      <c r="DY52" s="5"/>
      <c r="DZ52" s="5"/>
      <c r="EA52" s="5"/>
      <c r="EB52" s="2"/>
      <c r="EC52" s="4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2"/>
      <c r="FI52" s="4"/>
      <c r="FJ52" s="5">
        <v>2</v>
      </c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>
        <v>3</v>
      </c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23"/>
      <c r="GP52" s="27">
        <f t="shared" si="4"/>
        <v>932</v>
      </c>
    </row>
    <row r="53" spans="2:198" s="1" customFormat="1" x14ac:dyDescent="0.45">
      <c r="B53" s="12">
        <v>48</v>
      </c>
      <c r="C53" s="20" t="s">
        <v>78</v>
      </c>
      <c r="D53" s="31" t="s">
        <v>154</v>
      </c>
      <c r="E53" s="4">
        <v>4</v>
      </c>
      <c r="F53" s="5">
        <v>1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>
        <v>10</v>
      </c>
      <c r="X53" s="5"/>
      <c r="Y53" s="5"/>
      <c r="Z53" s="5">
        <v>1</v>
      </c>
      <c r="AA53" s="5"/>
      <c r="AB53" s="5"/>
      <c r="AC53" s="5"/>
      <c r="AD53" s="5"/>
      <c r="AE53" s="5"/>
      <c r="AF53" s="5"/>
      <c r="AG53" s="5"/>
      <c r="AH53" s="5">
        <v>3</v>
      </c>
      <c r="AI53" s="5"/>
      <c r="AJ53" s="2"/>
      <c r="AK53" s="4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2"/>
      <c r="BQ53" s="4">
        <v>6</v>
      </c>
      <c r="BR53" s="5">
        <v>9</v>
      </c>
      <c r="BS53" s="5"/>
      <c r="BT53" s="5"/>
      <c r="BU53" s="5"/>
      <c r="BV53" s="5"/>
      <c r="BW53" s="5"/>
      <c r="BX53" s="5"/>
      <c r="BY53" s="5"/>
      <c r="BZ53" s="5"/>
      <c r="CA53" s="5"/>
      <c r="CB53" s="5">
        <v>3</v>
      </c>
      <c r="CC53" s="5"/>
      <c r="CD53" s="5"/>
      <c r="CE53" s="5"/>
      <c r="CF53" s="5"/>
      <c r="CG53" s="5">
        <v>1</v>
      </c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>
        <v>9</v>
      </c>
      <c r="CS53" s="5"/>
      <c r="CT53" s="5"/>
      <c r="CU53" s="5"/>
      <c r="CV53" s="2"/>
      <c r="CW53" s="4"/>
      <c r="CX53" s="5">
        <v>1</v>
      </c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>
        <v>5</v>
      </c>
      <c r="DP53" s="5"/>
      <c r="DQ53" s="5"/>
      <c r="DR53" s="5"/>
      <c r="DS53" s="5"/>
      <c r="DT53" s="5"/>
      <c r="DU53" s="5"/>
      <c r="DV53" s="5"/>
      <c r="DW53" s="5">
        <v>1</v>
      </c>
      <c r="DX53" s="5"/>
      <c r="DY53" s="5"/>
      <c r="DZ53" s="5"/>
      <c r="EA53" s="5"/>
      <c r="EB53" s="2"/>
      <c r="EC53" s="4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2"/>
      <c r="FI53" s="4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23"/>
      <c r="GP53" s="27">
        <f t="shared" si="4"/>
        <v>54</v>
      </c>
    </row>
    <row r="54" spans="2:198" s="1" customFormat="1" x14ac:dyDescent="0.45">
      <c r="B54" s="12">
        <v>49</v>
      </c>
      <c r="C54" s="20" t="s">
        <v>61</v>
      </c>
      <c r="D54" s="31" t="s">
        <v>155</v>
      </c>
      <c r="E54" s="4">
        <v>12</v>
      </c>
      <c r="F54" s="5">
        <v>32</v>
      </c>
      <c r="G54" s="5">
        <v>2</v>
      </c>
      <c r="H54" s="5">
        <v>3</v>
      </c>
      <c r="I54" s="5"/>
      <c r="J54" s="5">
        <v>6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>
        <v>51</v>
      </c>
      <c r="X54" s="5"/>
      <c r="Y54" s="5"/>
      <c r="Z54" s="5">
        <v>8</v>
      </c>
      <c r="AA54" s="5"/>
      <c r="AB54" s="5"/>
      <c r="AC54" s="5"/>
      <c r="AD54" s="5"/>
      <c r="AE54" s="5"/>
      <c r="AF54" s="5">
        <v>5</v>
      </c>
      <c r="AG54" s="5"/>
      <c r="AH54" s="5">
        <v>5</v>
      </c>
      <c r="AI54" s="5"/>
      <c r="AJ54" s="2"/>
      <c r="AK54" s="4">
        <v>1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2"/>
      <c r="BQ54" s="4">
        <v>9</v>
      </c>
      <c r="BR54" s="5">
        <v>84</v>
      </c>
      <c r="BS54" s="5"/>
      <c r="BT54" s="5">
        <v>3</v>
      </c>
      <c r="BU54" s="5"/>
      <c r="BV54" s="5"/>
      <c r="BW54" s="5"/>
      <c r="BX54" s="5"/>
      <c r="BY54" s="5"/>
      <c r="BZ54" s="5"/>
      <c r="CA54" s="5"/>
      <c r="CB54" s="5">
        <v>11</v>
      </c>
      <c r="CC54" s="5"/>
      <c r="CD54" s="5"/>
      <c r="CE54" s="5"/>
      <c r="CF54" s="5"/>
      <c r="CG54" s="5">
        <v>97</v>
      </c>
      <c r="CH54" s="5">
        <v>48</v>
      </c>
      <c r="CI54" s="5"/>
      <c r="CJ54" s="5"/>
      <c r="CK54" s="5"/>
      <c r="CL54" s="5"/>
      <c r="CM54" s="5"/>
      <c r="CN54" s="5"/>
      <c r="CO54" s="5"/>
      <c r="CP54" s="5"/>
      <c r="CQ54" s="5"/>
      <c r="CR54" s="5">
        <v>31</v>
      </c>
      <c r="CS54" s="5"/>
      <c r="CT54" s="5"/>
      <c r="CU54" s="5"/>
      <c r="CV54" s="2"/>
      <c r="CW54" s="4">
        <v>1</v>
      </c>
      <c r="CX54" s="5">
        <v>4</v>
      </c>
      <c r="CY54" s="5">
        <v>2</v>
      </c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>
        <v>13</v>
      </c>
      <c r="DP54" s="5"/>
      <c r="DQ54" s="5"/>
      <c r="DR54" s="5"/>
      <c r="DS54" s="5"/>
      <c r="DT54" s="5"/>
      <c r="DU54" s="5">
        <v>1</v>
      </c>
      <c r="DV54" s="5"/>
      <c r="DW54" s="5">
        <v>2</v>
      </c>
      <c r="DX54" s="5"/>
      <c r="DY54" s="5"/>
      <c r="DZ54" s="5"/>
      <c r="EA54" s="5"/>
      <c r="EB54" s="2"/>
      <c r="EC54" s="4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2"/>
      <c r="FI54" s="4">
        <v>16</v>
      </c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>
        <v>8</v>
      </c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23" t="s">
        <v>106</v>
      </c>
      <c r="GP54" s="27">
        <f>SUM(E54:GN54)+1</f>
        <v>456</v>
      </c>
    </row>
    <row r="55" spans="2:198" s="1" customFormat="1" x14ac:dyDescent="0.45">
      <c r="B55" s="12">
        <v>50</v>
      </c>
      <c r="C55" s="20" t="s">
        <v>62</v>
      </c>
      <c r="D55" s="31" t="s">
        <v>156</v>
      </c>
      <c r="E55" s="4">
        <v>7</v>
      </c>
      <c r="F55" s="5">
        <v>6</v>
      </c>
      <c r="G55" s="5">
        <v>7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v>5</v>
      </c>
      <c r="X55" s="5"/>
      <c r="Y55" s="5"/>
      <c r="Z55" s="5">
        <v>1</v>
      </c>
      <c r="AA55" s="5"/>
      <c r="AB55" s="5"/>
      <c r="AC55" s="5"/>
      <c r="AD55" s="5"/>
      <c r="AE55" s="5"/>
      <c r="AF55" s="5"/>
      <c r="AG55" s="5"/>
      <c r="AH55" s="5"/>
      <c r="AI55" s="5"/>
      <c r="AJ55" s="2"/>
      <c r="AK55" s="4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2"/>
      <c r="BQ55" s="4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>
        <v>2</v>
      </c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2"/>
      <c r="CW55" s="4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>
        <v>2</v>
      </c>
      <c r="DP55" s="5"/>
      <c r="DQ55" s="5"/>
      <c r="DR55" s="5"/>
      <c r="DS55" s="5"/>
      <c r="DT55" s="5"/>
      <c r="DU55" s="5"/>
      <c r="DV55" s="5"/>
      <c r="DW55" s="5">
        <v>3</v>
      </c>
      <c r="DX55" s="5"/>
      <c r="DY55" s="5"/>
      <c r="DZ55" s="5"/>
      <c r="EA55" s="5"/>
      <c r="EB55" s="2"/>
      <c r="EC55" s="4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2"/>
      <c r="FI55" s="4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23"/>
      <c r="GP55" s="27">
        <f t="shared" si="4"/>
        <v>33</v>
      </c>
    </row>
    <row r="56" spans="2:198" s="1" customFormat="1" x14ac:dyDescent="0.45">
      <c r="B56" s="12">
        <v>51</v>
      </c>
      <c r="C56" s="20" t="s">
        <v>63</v>
      </c>
      <c r="D56" s="31" t="s">
        <v>157</v>
      </c>
      <c r="E56" s="4">
        <v>11</v>
      </c>
      <c r="F56" s="5">
        <v>6</v>
      </c>
      <c r="G56" s="5">
        <v>1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>
        <v>5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2"/>
      <c r="AK56" s="4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2"/>
      <c r="BQ56" s="4">
        <v>22</v>
      </c>
      <c r="BR56" s="5">
        <v>12</v>
      </c>
      <c r="BS56" s="5">
        <v>2</v>
      </c>
      <c r="BT56" s="5">
        <v>1</v>
      </c>
      <c r="BU56" s="5"/>
      <c r="BV56" s="5"/>
      <c r="BW56" s="5"/>
      <c r="BX56" s="5"/>
      <c r="BY56" s="5"/>
      <c r="BZ56" s="5"/>
      <c r="CA56" s="5">
        <v>1</v>
      </c>
      <c r="CB56" s="5">
        <v>1</v>
      </c>
      <c r="CC56" s="5"/>
      <c r="CD56" s="5"/>
      <c r="CE56" s="5"/>
      <c r="CF56" s="5"/>
      <c r="CG56" s="5">
        <v>4</v>
      </c>
      <c r="CH56" s="5">
        <v>2</v>
      </c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2"/>
      <c r="CW56" s="4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>
        <v>2</v>
      </c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2"/>
      <c r="EC56" s="4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2"/>
      <c r="FI56" s="4">
        <v>1</v>
      </c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>
        <v>2</v>
      </c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23" t="s">
        <v>107</v>
      </c>
      <c r="GP56" s="27">
        <f>SUM(E56:GN56)+10</f>
        <v>83</v>
      </c>
    </row>
    <row r="57" spans="2:198" s="1" customFormat="1" x14ac:dyDescent="0.45">
      <c r="B57" s="12">
        <v>52</v>
      </c>
      <c r="C57" s="20" t="s">
        <v>79</v>
      </c>
      <c r="D57" s="31" t="s">
        <v>158</v>
      </c>
      <c r="E57" s="4">
        <v>10</v>
      </c>
      <c r="F57" s="5"/>
      <c r="G57" s="5"/>
      <c r="H57" s="5"/>
      <c r="I57" s="5">
        <v>3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>
        <v>3</v>
      </c>
      <c r="AA57" s="5"/>
      <c r="AB57" s="5"/>
      <c r="AC57" s="5"/>
      <c r="AD57" s="5"/>
      <c r="AE57" s="5"/>
      <c r="AF57" s="5"/>
      <c r="AG57" s="5"/>
      <c r="AH57" s="5">
        <v>4</v>
      </c>
      <c r="AI57" s="5"/>
      <c r="AJ57" s="2"/>
      <c r="AK57" s="4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2"/>
      <c r="BQ57" s="4">
        <v>8</v>
      </c>
      <c r="BR57" s="5"/>
      <c r="BS57" s="5"/>
      <c r="BT57" s="5"/>
      <c r="BU57" s="5">
        <v>14</v>
      </c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>
        <v>1</v>
      </c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>
        <v>7</v>
      </c>
      <c r="CS57" s="5"/>
      <c r="CT57" s="5"/>
      <c r="CU57" s="5"/>
      <c r="CV57" s="2"/>
      <c r="CW57" s="4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>
        <v>17</v>
      </c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2"/>
      <c r="EC57" s="4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2"/>
      <c r="FI57" s="4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23"/>
      <c r="GP57" s="27">
        <f t="shared" si="4"/>
        <v>67</v>
      </c>
    </row>
    <row r="58" spans="2:198" s="1" customFormat="1" x14ac:dyDescent="0.45">
      <c r="B58" s="12">
        <v>53</v>
      </c>
      <c r="C58" s="20" t="s">
        <v>80</v>
      </c>
      <c r="D58" s="31" t="s">
        <v>159</v>
      </c>
      <c r="E58" s="4">
        <v>5</v>
      </c>
      <c r="F58" s="5">
        <v>3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>
        <v>10</v>
      </c>
      <c r="X58" s="5"/>
      <c r="Y58" s="5"/>
      <c r="Z58" s="5">
        <v>7</v>
      </c>
      <c r="AA58" s="5"/>
      <c r="AB58" s="5"/>
      <c r="AC58" s="5"/>
      <c r="AD58" s="5"/>
      <c r="AE58" s="5"/>
      <c r="AF58" s="5"/>
      <c r="AG58" s="5"/>
      <c r="AH58" s="5">
        <v>3</v>
      </c>
      <c r="AI58" s="5"/>
      <c r="AJ58" s="2"/>
      <c r="AK58" s="4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2"/>
      <c r="BQ58" s="4">
        <v>7</v>
      </c>
      <c r="BR58" s="5"/>
      <c r="BS58" s="5"/>
      <c r="BT58" s="5"/>
      <c r="BU58" s="5"/>
      <c r="BV58" s="5">
        <v>8</v>
      </c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>
        <v>13</v>
      </c>
      <c r="CS58" s="5"/>
      <c r="CT58" s="5"/>
      <c r="CU58" s="5"/>
      <c r="CV58" s="2"/>
      <c r="CW58" s="4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>
        <v>5</v>
      </c>
      <c r="DP58" s="5"/>
      <c r="DQ58" s="5"/>
      <c r="DR58" s="5"/>
      <c r="DS58" s="5"/>
      <c r="DT58" s="5"/>
      <c r="DU58" s="5"/>
      <c r="DV58" s="5"/>
      <c r="DW58" s="5">
        <v>2</v>
      </c>
      <c r="DX58" s="5"/>
      <c r="DY58" s="5"/>
      <c r="DZ58" s="5"/>
      <c r="EA58" s="5"/>
      <c r="EB58" s="2"/>
      <c r="EC58" s="4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2"/>
      <c r="FI58" s="4">
        <v>2</v>
      </c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23"/>
      <c r="GP58" s="27">
        <f t="shared" si="4"/>
        <v>65</v>
      </c>
    </row>
    <row r="59" spans="2:198" s="1" customFormat="1" x14ac:dyDescent="0.45">
      <c r="B59" s="12">
        <v>54</v>
      </c>
      <c r="C59" s="20" t="s">
        <v>93</v>
      </c>
      <c r="D59" s="31" t="s">
        <v>144</v>
      </c>
      <c r="E59" s="4"/>
      <c r="F59" s="5">
        <v>1</v>
      </c>
      <c r="G59" s="5">
        <v>1</v>
      </c>
      <c r="H59" s="5">
        <v>1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>
        <v>3</v>
      </c>
      <c r="AA59" s="5">
        <v>4</v>
      </c>
      <c r="AB59" s="5"/>
      <c r="AC59" s="5"/>
      <c r="AD59" s="5"/>
      <c r="AE59" s="5"/>
      <c r="AF59" s="5"/>
      <c r="AG59" s="5"/>
      <c r="AH59" s="5"/>
      <c r="AI59" s="5"/>
      <c r="AJ59" s="2"/>
      <c r="AK59" s="4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2"/>
      <c r="BQ59" s="4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2"/>
      <c r="CW59" s="4">
        <v>2</v>
      </c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2"/>
      <c r="EC59" s="4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2"/>
      <c r="FI59" s="4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23"/>
      <c r="GP59" s="27">
        <f t="shared" si="4"/>
        <v>12</v>
      </c>
    </row>
    <row r="60" spans="2:198" s="1" customFormat="1" x14ac:dyDescent="0.45">
      <c r="B60" s="12">
        <v>55</v>
      </c>
      <c r="C60" s="20" t="s">
        <v>64</v>
      </c>
      <c r="D60" s="31" t="s">
        <v>160</v>
      </c>
      <c r="E60" s="4">
        <v>4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>
        <v>4</v>
      </c>
      <c r="X60" s="5"/>
      <c r="Y60" s="5"/>
      <c r="Z60" s="5">
        <v>2</v>
      </c>
      <c r="AA60" s="5"/>
      <c r="AB60" s="5"/>
      <c r="AC60" s="5"/>
      <c r="AD60" s="5"/>
      <c r="AE60" s="5"/>
      <c r="AF60" s="5"/>
      <c r="AG60" s="5"/>
      <c r="AH60" s="5"/>
      <c r="AI60" s="5"/>
      <c r="AJ60" s="2"/>
      <c r="AK60" s="4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2"/>
      <c r="BQ60" s="4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>
        <v>24</v>
      </c>
      <c r="CH60" s="5">
        <v>30</v>
      </c>
      <c r="CI60" s="5"/>
      <c r="CJ60" s="5"/>
      <c r="CK60" s="5"/>
      <c r="CL60" s="5"/>
      <c r="CM60" s="5"/>
      <c r="CN60" s="5"/>
      <c r="CO60" s="5"/>
      <c r="CP60" s="5"/>
      <c r="CQ60" s="5"/>
      <c r="CR60" s="5">
        <v>4</v>
      </c>
      <c r="CS60" s="5">
        <v>3</v>
      </c>
      <c r="CT60" s="5"/>
      <c r="CU60" s="5"/>
      <c r="CV60" s="2"/>
      <c r="CW60" s="4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>
        <v>4</v>
      </c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2"/>
      <c r="EC60" s="4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2"/>
      <c r="FI60" s="4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23"/>
      <c r="GP60" s="27">
        <f t="shared" si="4"/>
        <v>75</v>
      </c>
    </row>
    <row r="61" spans="2:198" x14ac:dyDescent="0.45">
      <c r="B61" s="33" t="s">
        <v>84</v>
      </c>
      <c r="C61" s="34"/>
      <c r="D61" s="29"/>
      <c r="E61" s="16">
        <f>SUBTOTAL(9,E6:E60)</f>
        <v>1038</v>
      </c>
      <c r="F61" s="13">
        <f t="shared" ref="F61:AJ61" si="5">SUBTOTAL(9,F6:F60)</f>
        <v>662</v>
      </c>
      <c r="G61" s="13">
        <f t="shared" si="5"/>
        <v>121</v>
      </c>
      <c r="H61" s="13">
        <f t="shared" si="5"/>
        <v>54</v>
      </c>
      <c r="I61" s="13">
        <f t="shared" si="5"/>
        <v>23</v>
      </c>
      <c r="J61" s="13">
        <f t="shared" si="5"/>
        <v>44</v>
      </c>
      <c r="K61" s="13">
        <f t="shared" si="5"/>
        <v>196</v>
      </c>
      <c r="L61" s="13">
        <f t="shared" si="5"/>
        <v>0</v>
      </c>
      <c r="M61" s="13">
        <f t="shared" si="5"/>
        <v>37</v>
      </c>
      <c r="N61" s="13">
        <f t="shared" si="5"/>
        <v>54</v>
      </c>
      <c r="O61" s="13">
        <f t="shared" si="5"/>
        <v>2</v>
      </c>
      <c r="P61" s="13">
        <f t="shared" si="5"/>
        <v>9</v>
      </c>
      <c r="Q61" s="13">
        <f t="shared" si="5"/>
        <v>2</v>
      </c>
      <c r="R61" s="13">
        <f t="shared" si="5"/>
        <v>0</v>
      </c>
      <c r="S61" s="13">
        <f t="shared" si="5"/>
        <v>2</v>
      </c>
      <c r="T61" s="13">
        <f t="shared" si="5"/>
        <v>0</v>
      </c>
      <c r="U61" s="13">
        <f t="shared" si="5"/>
        <v>48</v>
      </c>
      <c r="V61" s="13">
        <f t="shared" si="5"/>
        <v>0</v>
      </c>
      <c r="W61" s="13">
        <f t="shared" si="5"/>
        <v>799</v>
      </c>
      <c r="X61" s="13">
        <f t="shared" si="5"/>
        <v>332</v>
      </c>
      <c r="Y61" s="13">
        <f t="shared" si="5"/>
        <v>0</v>
      </c>
      <c r="Z61" s="13">
        <f t="shared" si="5"/>
        <v>104</v>
      </c>
      <c r="AA61" s="13">
        <f t="shared" si="5"/>
        <v>4</v>
      </c>
      <c r="AB61" s="13">
        <f t="shared" si="5"/>
        <v>223</v>
      </c>
      <c r="AC61" s="13">
        <f t="shared" si="5"/>
        <v>0</v>
      </c>
      <c r="AD61" s="13">
        <f t="shared" si="5"/>
        <v>1</v>
      </c>
      <c r="AE61" s="13">
        <f t="shared" si="5"/>
        <v>0</v>
      </c>
      <c r="AF61" s="13">
        <f t="shared" si="5"/>
        <v>183</v>
      </c>
      <c r="AG61" s="13">
        <f t="shared" si="5"/>
        <v>204</v>
      </c>
      <c r="AH61" s="13">
        <f t="shared" si="5"/>
        <v>130</v>
      </c>
      <c r="AI61" s="13">
        <f t="shared" si="5"/>
        <v>2</v>
      </c>
      <c r="AJ61" s="15">
        <f t="shared" si="5"/>
        <v>0</v>
      </c>
      <c r="AK61" s="14">
        <f t="shared" ref="AK61:BP61" si="6">SUBTOTAL(9,AK6:AK60)</f>
        <v>11</v>
      </c>
      <c r="AL61" s="13">
        <f t="shared" si="6"/>
        <v>78</v>
      </c>
      <c r="AM61" s="13">
        <f t="shared" si="6"/>
        <v>5</v>
      </c>
      <c r="AN61" s="13">
        <f t="shared" si="6"/>
        <v>0</v>
      </c>
      <c r="AO61" s="13">
        <f t="shared" si="6"/>
        <v>1</v>
      </c>
      <c r="AP61" s="13">
        <f t="shared" si="6"/>
        <v>0</v>
      </c>
      <c r="AQ61" s="13">
        <f t="shared" si="6"/>
        <v>0</v>
      </c>
      <c r="AR61" s="13">
        <f t="shared" si="6"/>
        <v>0</v>
      </c>
      <c r="AS61" s="13">
        <f t="shared" si="6"/>
        <v>0</v>
      </c>
      <c r="AT61" s="13">
        <f t="shared" si="6"/>
        <v>0</v>
      </c>
      <c r="AU61" s="13">
        <f t="shared" si="6"/>
        <v>0</v>
      </c>
      <c r="AV61" s="13">
        <f t="shared" si="6"/>
        <v>0</v>
      </c>
      <c r="AW61" s="13">
        <f t="shared" si="6"/>
        <v>0</v>
      </c>
      <c r="AX61" s="13">
        <f t="shared" si="6"/>
        <v>0</v>
      </c>
      <c r="AY61" s="13">
        <f t="shared" si="6"/>
        <v>0</v>
      </c>
      <c r="AZ61" s="13">
        <f t="shared" si="6"/>
        <v>0</v>
      </c>
      <c r="BA61" s="13">
        <f t="shared" si="6"/>
        <v>0</v>
      </c>
      <c r="BB61" s="13">
        <f t="shared" si="6"/>
        <v>0</v>
      </c>
      <c r="BC61" s="13">
        <f t="shared" si="6"/>
        <v>0</v>
      </c>
      <c r="BD61" s="13">
        <f t="shared" si="6"/>
        <v>0</v>
      </c>
      <c r="BE61" s="13">
        <f t="shared" si="6"/>
        <v>1</v>
      </c>
      <c r="BF61" s="13">
        <f t="shared" si="6"/>
        <v>0</v>
      </c>
      <c r="BG61" s="13">
        <f t="shared" si="6"/>
        <v>81</v>
      </c>
      <c r="BH61" s="13">
        <f t="shared" si="6"/>
        <v>4</v>
      </c>
      <c r="BI61" s="13">
        <f t="shared" si="6"/>
        <v>0</v>
      </c>
      <c r="BJ61" s="13">
        <f t="shared" si="6"/>
        <v>0</v>
      </c>
      <c r="BK61" s="13">
        <f t="shared" si="6"/>
        <v>0</v>
      </c>
      <c r="BL61" s="13">
        <f t="shared" si="6"/>
        <v>0</v>
      </c>
      <c r="BM61" s="13">
        <f t="shared" si="6"/>
        <v>10</v>
      </c>
      <c r="BN61" s="13">
        <f t="shared" si="6"/>
        <v>0</v>
      </c>
      <c r="BO61" s="13">
        <f t="shared" si="6"/>
        <v>0</v>
      </c>
      <c r="BP61" s="17">
        <f t="shared" si="6"/>
        <v>0</v>
      </c>
      <c r="BQ61" s="16">
        <f t="shared" ref="BQ61:CV61" si="7">SUBTOTAL(9,BQ6:BQ60)</f>
        <v>409</v>
      </c>
      <c r="BR61" s="13">
        <f t="shared" si="7"/>
        <v>2384</v>
      </c>
      <c r="BS61" s="13">
        <f t="shared" si="7"/>
        <v>53</v>
      </c>
      <c r="BT61" s="13">
        <f t="shared" si="7"/>
        <v>54</v>
      </c>
      <c r="BU61" s="13">
        <f t="shared" si="7"/>
        <v>20</v>
      </c>
      <c r="BV61" s="13">
        <f t="shared" si="7"/>
        <v>106</v>
      </c>
      <c r="BW61" s="13">
        <f t="shared" si="7"/>
        <v>4</v>
      </c>
      <c r="BX61" s="13">
        <f t="shared" si="7"/>
        <v>1</v>
      </c>
      <c r="BY61" s="13">
        <f t="shared" si="7"/>
        <v>26</v>
      </c>
      <c r="BZ61" s="13">
        <f t="shared" si="7"/>
        <v>103</v>
      </c>
      <c r="CA61" s="13">
        <f t="shared" si="7"/>
        <v>8</v>
      </c>
      <c r="CB61" s="13">
        <f t="shared" si="7"/>
        <v>40</v>
      </c>
      <c r="CC61" s="13">
        <f t="shared" si="7"/>
        <v>0</v>
      </c>
      <c r="CD61" s="13">
        <f t="shared" si="7"/>
        <v>0</v>
      </c>
      <c r="CE61" s="13">
        <f t="shared" si="7"/>
        <v>0</v>
      </c>
      <c r="CF61" s="13">
        <f t="shared" si="7"/>
        <v>0</v>
      </c>
      <c r="CG61" s="13">
        <f t="shared" si="7"/>
        <v>755</v>
      </c>
      <c r="CH61" s="13">
        <f t="shared" si="7"/>
        <v>2300</v>
      </c>
      <c r="CI61" s="13">
        <f t="shared" si="7"/>
        <v>0</v>
      </c>
      <c r="CJ61" s="13">
        <f t="shared" si="7"/>
        <v>0</v>
      </c>
      <c r="CK61" s="13">
        <f t="shared" si="7"/>
        <v>12</v>
      </c>
      <c r="CL61" s="13">
        <f t="shared" si="7"/>
        <v>0</v>
      </c>
      <c r="CM61" s="13">
        <f t="shared" si="7"/>
        <v>0</v>
      </c>
      <c r="CN61" s="13">
        <f t="shared" si="7"/>
        <v>0</v>
      </c>
      <c r="CO61" s="13">
        <f t="shared" si="7"/>
        <v>0</v>
      </c>
      <c r="CP61" s="13">
        <f t="shared" si="7"/>
        <v>0</v>
      </c>
      <c r="CQ61" s="13">
        <f t="shared" si="7"/>
        <v>0</v>
      </c>
      <c r="CR61" s="13">
        <f t="shared" si="7"/>
        <v>881</v>
      </c>
      <c r="CS61" s="13">
        <f t="shared" si="7"/>
        <v>8</v>
      </c>
      <c r="CT61" s="13">
        <f t="shared" si="7"/>
        <v>5</v>
      </c>
      <c r="CU61" s="13">
        <f t="shared" si="7"/>
        <v>0</v>
      </c>
      <c r="CV61" s="15">
        <f t="shared" si="7"/>
        <v>0</v>
      </c>
      <c r="CW61" s="14">
        <f t="shared" ref="CW61:EB61" si="8">SUBTOTAL(9,CW6:CW60)</f>
        <v>122</v>
      </c>
      <c r="CX61" s="13">
        <f t="shared" si="8"/>
        <v>403</v>
      </c>
      <c r="CY61" s="13">
        <f t="shared" si="8"/>
        <v>5</v>
      </c>
      <c r="CZ61" s="13">
        <f t="shared" si="8"/>
        <v>5</v>
      </c>
      <c r="DA61" s="13">
        <f t="shared" si="8"/>
        <v>0</v>
      </c>
      <c r="DB61" s="13">
        <f t="shared" si="8"/>
        <v>36</v>
      </c>
      <c r="DC61" s="13">
        <f t="shared" si="8"/>
        <v>0</v>
      </c>
      <c r="DD61" s="13">
        <f t="shared" si="8"/>
        <v>0</v>
      </c>
      <c r="DE61" s="13">
        <f t="shared" si="8"/>
        <v>1</v>
      </c>
      <c r="DF61" s="13">
        <f t="shared" si="8"/>
        <v>20</v>
      </c>
      <c r="DG61" s="13">
        <f t="shared" si="8"/>
        <v>0</v>
      </c>
      <c r="DH61" s="13">
        <f t="shared" si="8"/>
        <v>0</v>
      </c>
      <c r="DI61" s="13">
        <f t="shared" si="8"/>
        <v>0</v>
      </c>
      <c r="DJ61" s="13">
        <f t="shared" si="8"/>
        <v>0</v>
      </c>
      <c r="DK61" s="13">
        <f t="shared" si="8"/>
        <v>0</v>
      </c>
      <c r="DL61" s="13">
        <f t="shared" si="8"/>
        <v>0</v>
      </c>
      <c r="DM61" s="13">
        <f t="shared" si="8"/>
        <v>0</v>
      </c>
      <c r="DN61" s="13">
        <f t="shared" si="8"/>
        <v>0</v>
      </c>
      <c r="DO61" s="13">
        <f t="shared" si="8"/>
        <v>424</v>
      </c>
      <c r="DP61" s="13">
        <f t="shared" si="8"/>
        <v>5</v>
      </c>
      <c r="DQ61" s="13">
        <f t="shared" si="8"/>
        <v>0</v>
      </c>
      <c r="DR61" s="13">
        <f t="shared" si="8"/>
        <v>17</v>
      </c>
      <c r="DS61" s="13">
        <f t="shared" si="8"/>
        <v>0</v>
      </c>
      <c r="DT61" s="13">
        <f t="shared" si="8"/>
        <v>0</v>
      </c>
      <c r="DU61" s="13">
        <f t="shared" si="8"/>
        <v>92</v>
      </c>
      <c r="DV61" s="13">
        <f t="shared" si="8"/>
        <v>56</v>
      </c>
      <c r="DW61" s="13">
        <f t="shared" si="8"/>
        <v>69</v>
      </c>
      <c r="DX61" s="13">
        <f t="shared" si="8"/>
        <v>9</v>
      </c>
      <c r="DY61" s="13">
        <f t="shared" si="8"/>
        <v>0</v>
      </c>
      <c r="DZ61" s="13">
        <f t="shared" si="8"/>
        <v>0</v>
      </c>
      <c r="EA61" s="13">
        <f t="shared" si="8"/>
        <v>0</v>
      </c>
      <c r="EB61" s="17">
        <f t="shared" si="8"/>
        <v>0</v>
      </c>
      <c r="EC61" s="16">
        <f t="shared" ref="EC61:FH61" si="9">SUBTOTAL(9,EC6:EC60)</f>
        <v>0</v>
      </c>
      <c r="ED61" s="13">
        <f t="shared" si="9"/>
        <v>12</v>
      </c>
      <c r="EE61" s="13">
        <f t="shared" si="9"/>
        <v>0</v>
      </c>
      <c r="EF61" s="13">
        <f t="shared" si="9"/>
        <v>0</v>
      </c>
      <c r="EG61" s="13">
        <f t="shared" si="9"/>
        <v>0</v>
      </c>
      <c r="EH61" s="13">
        <f t="shared" si="9"/>
        <v>0</v>
      </c>
      <c r="EI61" s="13">
        <f t="shared" si="9"/>
        <v>0</v>
      </c>
      <c r="EJ61" s="13">
        <f t="shared" si="9"/>
        <v>0</v>
      </c>
      <c r="EK61" s="13">
        <f t="shared" si="9"/>
        <v>0</v>
      </c>
      <c r="EL61" s="13">
        <f t="shared" si="9"/>
        <v>3</v>
      </c>
      <c r="EM61" s="13">
        <f t="shared" si="9"/>
        <v>0</v>
      </c>
      <c r="EN61" s="13">
        <f t="shared" si="9"/>
        <v>0</v>
      </c>
      <c r="EO61" s="13">
        <f t="shared" si="9"/>
        <v>0</v>
      </c>
      <c r="EP61" s="13">
        <f t="shared" si="9"/>
        <v>0</v>
      </c>
      <c r="EQ61" s="13">
        <f t="shared" si="9"/>
        <v>0</v>
      </c>
      <c r="ER61" s="13">
        <f t="shared" si="9"/>
        <v>0</v>
      </c>
      <c r="ES61" s="13">
        <f t="shared" si="9"/>
        <v>0</v>
      </c>
      <c r="ET61" s="13">
        <f t="shared" si="9"/>
        <v>0</v>
      </c>
      <c r="EU61" s="13">
        <f t="shared" si="9"/>
        <v>0</v>
      </c>
      <c r="EV61" s="13">
        <f t="shared" si="9"/>
        <v>0</v>
      </c>
      <c r="EW61" s="13">
        <f t="shared" si="9"/>
        <v>0</v>
      </c>
      <c r="EX61" s="13">
        <f t="shared" si="9"/>
        <v>0</v>
      </c>
      <c r="EY61" s="13">
        <f t="shared" si="9"/>
        <v>0</v>
      </c>
      <c r="EZ61" s="13">
        <f t="shared" si="9"/>
        <v>0</v>
      </c>
      <c r="FA61" s="13">
        <f t="shared" si="9"/>
        <v>0</v>
      </c>
      <c r="FB61" s="13">
        <f t="shared" si="9"/>
        <v>0</v>
      </c>
      <c r="FC61" s="13">
        <f t="shared" si="9"/>
        <v>0</v>
      </c>
      <c r="FD61" s="13">
        <f t="shared" si="9"/>
        <v>0</v>
      </c>
      <c r="FE61" s="13">
        <f t="shared" si="9"/>
        <v>0</v>
      </c>
      <c r="FF61" s="13">
        <f t="shared" si="9"/>
        <v>0</v>
      </c>
      <c r="FG61" s="13">
        <f t="shared" si="9"/>
        <v>0</v>
      </c>
      <c r="FH61" s="15">
        <f t="shared" si="9"/>
        <v>0</v>
      </c>
      <c r="FI61" s="14">
        <f t="shared" ref="FI61:GN61" si="10">SUBTOTAL(9,FI6:FI60)</f>
        <v>44</v>
      </c>
      <c r="FJ61" s="13">
        <f t="shared" si="10"/>
        <v>77</v>
      </c>
      <c r="FK61" s="13">
        <f t="shared" si="10"/>
        <v>2</v>
      </c>
      <c r="FL61" s="13">
        <f t="shared" si="10"/>
        <v>0</v>
      </c>
      <c r="FM61" s="13">
        <f t="shared" si="10"/>
        <v>0</v>
      </c>
      <c r="FN61" s="13">
        <f t="shared" si="10"/>
        <v>0</v>
      </c>
      <c r="FO61" s="13">
        <f t="shared" si="10"/>
        <v>0</v>
      </c>
      <c r="FP61" s="13">
        <f t="shared" si="10"/>
        <v>0</v>
      </c>
      <c r="FQ61" s="13">
        <f t="shared" si="10"/>
        <v>0</v>
      </c>
      <c r="FR61" s="13">
        <f t="shared" si="10"/>
        <v>0</v>
      </c>
      <c r="FS61" s="13">
        <f t="shared" si="10"/>
        <v>0</v>
      </c>
      <c r="FT61" s="13">
        <f t="shared" si="10"/>
        <v>0</v>
      </c>
      <c r="FU61" s="13">
        <f t="shared" si="10"/>
        <v>0</v>
      </c>
      <c r="FV61" s="13">
        <f t="shared" si="10"/>
        <v>0</v>
      </c>
      <c r="FW61" s="13">
        <f t="shared" si="10"/>
        <v>0</v>
      </c>
      <c r="FX61" s="13">
        <f t="shared" si="10"/>
        <v>0</v>
      </c>
      <c r="FY61" s="13">
        <f t="shared" si="10"/>
        <v>2</v>
      </c>
      <c r="FZ61" s="13">
        <f t="shared" si="10"/>
        <v>125</v>
      </c>
      <c r="GA61" s="13">
        <f t="shared" si="10"/>
        <v>0</v>
      </c>
      <c r="GB61" s="13">
        <f t="shared" si="10"/>
        <v>0</v>
      </c>
      <c r="GC61" s="13">
        <f t="shared" si="10"/>
        <v>0</v>
      </c>
      <c r="GD61" s="13">
        <f t="shared" si="10"/>
        <v>0</v>
      </c>
      <c r="GE61" s="13">
        <f t="shared" si="10"/>
        <v>0</v>
      </c>
      <c r="GF61" s="13">
        <f t="shared" si="10"/>
        <v>0</v>
      </c>
      <c r="GG61" s="13">
        <f t="shared" si="10"/>
        <v>0</v>
      </c>
      <c r="GH61" s="13">
        <f t="shared" si="10"/>
        <v>0</v>
      </c>
      <c r="GI61" s="13">
        <f t="shared" si="10"/>
        <v>0</v>
      </c>
      <c r="GJ61" s="13">
        <f t="shared" si="10"/>
        <v>0</v>
      </c>
      <c r="GK61" s="13">
        <f t="shared" si="10"/>
        <v>0</v>
      </c>
      <c r="GL61" s="13">
        <f t="shared" si="10"/>
        <v>0</v>
      </c>
      <c r="GM61" s="13">
        <f t="shared" si="10"/>
        <v>0</v>
      </c>
      <c r="GN61" s="13">
        <f t="shared" si="10"/>
        <v>0</v>
      </c>
      <c r="GO61" s="23">
        <v>195</v>
      </c>
      <c r="GP61" s="16">
        <f>SUM(E61:GO61)</f>
        <v>13358</v>
      </c>
    </row>
  </sheetData>
  <autoFilter ref="B5:GO60"/>
  <mergeCells count="109">
    <mergeCell ref="FU4:FX4"/>
    <mergeCell ref="GC4:GC5"/>
    <mergeCell ref="EY4:EY5"/>
    <mergeCell ref="EZ4:EZ5"/>
    <mergeCell ref="FA4:FA5"/>
    <mergeCell ref="FB4:FB5"/>
    <mergeCell ref="EA4:EA5"/>
    <mergeCell ref="EB4:EB5"/>
    <mergeCell ref="FE4:FE5"/>
    <mergeCell ref="FF4:FF5"/>
    <mergeCell ref="FG4:FG5"/>
    <mergeCell ref="FH4:FH5"/>
    <mergeCell ref="GP3:GP5"/>
    <mergeCell ref="B2:C2"/>
    <mergeCell ref="GO3:GO5"/>
    <mergeCell ref="GJ4:GJ5"/>
    <mergeCell ref="GK4:GK5"/>
    <mergeCell ref="GL4:GL5"/>
    <mergeCell ref="GM4:GM5"/>
    <mergeCell ref="GN4:GN5"/>
    <mergeCell ref="GD4:GD5"/>
    <mergeCell ref="GE4:GE5"/>
    <mergeCell ref="GF4:GF5"/>
    <mergeCell ref="GG4:GG5"/>
    <mergeCell ref="GH4:GH5"/>
    <mergeCell ref="GI4:GI5"/>
    <mergeCell ref="FI3:GN3"/>
    <mergeCell ref="FI4:FL4"/>
    <mergeCell ref="FM4:FP4"/>
    <mergeCell ref="FQ4:FT4"/>
    <mergeCell ref="CW3:EB3"/>
    <mergeCell ref="CW4:CZ4"/>
    <mergeCell ref="DA4:DD4"/>
    <mergeCell ref="DE4:DH4"/>
    <mergeCell ref="DI4:DL4"/>
    <mergeCell ref="DQ4:DQ5"/>
    <mergeCell ref="DR4:DR5"/>
    <mergeCell ref="DS4:DS5"/>
    <mergeCell ref="EC3:FH3"/>
    <mergeCell ref="EC4:EF4"/>
    <mergeCell ref="EG4:EJ4"/>
    <mergeCell ref="EK4:EN4"/>
    <mergeCell ref="EO4:ER4"/>
    <mergeCell ref="EW4:EW5"/>
    <mergeCell ref="EX4:EX5"/>
    <mergeCell ref="DT4:DT5"/>
    <mergeCell ref="DU4:DU5"/>
    <mergeCell ref="DV4:DV5"/>
    <mergeCell ref="DW4:DW5"/>
    <mergeCell ref="DX4:DX5"/>
    <mergeCell ref="DY4:DY5"/>
    <mergeCell ref="FC4:FC5"/>
    <mergeCell ref="FD4:FD5"/>
    <mergeCell ref="DZ4:DZ5"/>
    <mergeCell ref="CO4:CO5"/>
    <mergeCell ref="CP4:CP5"/>
    <mergeCell ref="CQ4:CQ5"/>
    <mergeCell ref="CR4:CR5"/>
    <mergeCell ref="CS4:CS5"/>
    <mergeCell ref="CT4:CT5"/>
    <mergeCell ref="BP4:BP5"/>
    <mergeCell ref="BQ3:CV3"/>
    <mergeCell ref="BQ4:BT4"/>
    <mergeCell ref="BU4:BX4"/>
    <mergeCell ref="BY4:CB4"/>
    <mergeCell ref="CC4:CF4"/>
    <mergeCell ref="CK4:CK5"/>
    <mergeCell ref="CL4:CL5"/>
    <mergeCell ref="CM4:CM5"/>
    <mergeCell ref="CN4:CN5"/>
    <mergeCell ref="CU4:CU5"/>
    <mergeCell ref="CV4:CV5"/>
    <mergeCell ref="BJ4:BJ5"/>
    <mergeCell ref="BK4:BK5"/>
    <mergeCell ref="BL4:BL5"/>
    <mergeCell ref="BM4:BM5"/>
    <mergeCell ref="BN4:BN5"/>
    <mergeCell ref="BO4:BO5"/>
    <mergeCell ref="AK3:BP3"/>
    <mergeCell ref="AK4:AN4"/>
    <mergeCell ref="AO4:AR4"/>
    <mergeCell ref="AS4:AV4"/>
    <mergeCell ref="AW4:AZ4"/>
    <mergeCell ref="BE4:BE5"/>
    <mergeCell ref="BF4:BF5"/>
    <mergeCell ref="BG4:BG5"/>
    <mergeCell ref="BH4:BH5"/>
    <mergeCell ref="BI4:BI5"/>
    <mergeCell ref="B61:C61"/>
    <mergeCell ref="AF4:AF5"/>
    <mergeCell ref="AG4:AG5"/>
    <mergeCell ref="AH4:AH5"/>
    <mergeCell ref="AI4:AI5"/>
    <mergeCell ref="AJ4:AJ5"/>
    <mergeCell ref="C3:C5"/>
    <mergeCell ref="B3:B5"/>
    <mergeCell ref="E3:AJ3"/>
    <mergeCell ref="Z4:Z5"/>
    <mergeCell ref="AA4:AA5"/>
    <mergeCell ref="AB4:AB5"/>
    <mergeCell ref="AC4:AC5"/>
    <mergeCell ref="AD4:AD5"/>
    <mergeCell ref="AE4:AE5"/>
    <mergeCell ref="E4:H4"/>
    <mergeCell ref="I4:L4"/>
    <mergeCell ref="M4:P4"/>
    <mergeCell ref="Q4:T4"/>
    <mergeCell ref="Y4:Y5"/>
    <mergeCell ref="D3:D5"/>
  </mergeCells>
  <phoneticPr fontId="5"/>
  <pageMargins left="0.70866141732283472" right="0.70866141732283472" top="0.74803149606299213" bottom="0.74803149606299213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2025-12-21T13:39:45Z</dcterms:modified>
</cp:coreProperties>
</file>