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definedNames>
    <definedName name="_xlnm._FilterDatabase" localSheetId="0" hidden="1">Sheet1!$B$5:$GO$73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P73" i="1" l="1"/>
  <c r="GP71" i="1"/>
  <c r="GP70" i="1"/>
  <c r="GP69" i="1"/>
  <c r="GP61" i="1"/>
  <c r="GP60" i="1"/>
  <c r="GP56" i="1"/>
  <c r="GP53" i="1"/>
  <c r="GP52" i="1"/>
  <c r="GP50" i="1"/>
  <c r="GP49" i="1"/>
  <c r="GP47" i="1"/>
  <c r="GP24" i="1"/>
  <c r="GP20" i="1"/>
  <c r="GP16" i="1"/>
  <c r="GP9" i="1"/>
  <c r="GP7" i="1"/>
  <c r="GP8" i="1"/>
  <c r="GP10" i="1"/>
  <c r="GP11" i="1"/>
  <c r="GP12" i="1"/>
  <c r="GP13" i="1"/>
  <c r="GP14" i="1"/>
  <c r="GP15" i="1"/>
  <c r="GP17" i="1"/>
  <c r="GP18" i="1"/>
  <c r="GP19" i="1"/>
  <c r="GP21" i="1"/>
  <c r="GP22" i="1"/>
  <c r="GP23" i="1"/>
  <c r="GP25" i="1"/>
  <c r="GP26" i="1"/>
  <c r="GP27" i="1"/>
  <c r="GP28" i="1"/>
  <c r="GP29" i="1"/>
  <c r="GP30" i="1"/>
  <c r="GP31" i="1"/>
  <c r="GP32" i="1"/>
  <c r="GP33" i="1"/>
  <c r="GP34" i="1"/>
  <c r="GP35" i="1"/>
  <c r="GP36" i="1"/>
  <c r="GP37" i="1"/>
  <c r="GP38" i="1"/>
  <c r="GP39" i="1"/>
  <c r="GP40" i="1"/>
  <c r="GP41" i="1"/>
  <c r="GP42" i="1"/>
  <c r="GP43" i="1"/>
  <c r="GP44" i="1"/>
  <c r="GP45" i="1"/>
  <c r="GP46" i="1"/>
  <c r="GP48" i="1"/>
  <c r="GP51" i="1"/>
  <c r="GP54" i="1"/>
  <c r="GP55" i="1"/>
  <c r="GP57" i="1"/>
  <c r="GP58" i="1"/>
  <c r="GP59" i="1"/>
  <c r="GP62" i="1"/>
  <c r="GP63" i="1"/>
  <c r="GP64" i="1"/>
  <c r="GP65" i="1"/>
  <c r="GP66" i="1"/>
  <c r="GP67" i="1"/>
  <c r="GP68" i="1"/>
  <c r="GP72" i="1"/>
  <c r="GP6" i="1"/>
  <c r="Z73" i="1" l="1"/>
  <c r="AA73" i="1"/>
  <c r="F73" i="1" l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DB73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EF73" i="1"/>
  <c r="EG73" i="1"/>
  <c r="EH73" i="1"/>
  <c r="EI73" i="1"/>
  <c r="EJ73" i="1"/>
  <c r="EK73" i="1"/>
  <c r="EL73" i="1"/>
  <c r="EM73" i="1"/>
  <c r="EN73" i="1"/>
  <c r="EO73" i="1"/>
  <c r="EP73" i="1"/>
  <c r="EQ73" i="1"/>
  <c r="ER73" i="1"/>
  <c r="ES73" i="1"/>
  <c r="ET73" i="1"/>
  <c r="EU73" i="1"/>
  <c r="EV73" i="1"/>
  <c r="EW73" i="1"/>
  <c r="EX73" i="1"/>
  <c r="EY73" i="1"/>
  <c r="EZ73" i="1"/>
  <c r="FA73" i="1"/>
  <c r="FB73" i="1"/>
  <c r="FC73" i="1"/>
  <c r="FD73" i="1"/>
  <c r="FE73" i="1"/>
  <c r="FF73" i="1"/>
  <c r="FG73" i="1"/>
  <c r="FH73" i="1"/>
  <c r="FI73" i="1"/>
  <c r="FJ73" i="1"/>
  <c r="FK73" i="1"/>
  <c r="FL73" i="1"/>
  <c r="FM73" i="1"/>
  <c r="FN73" i="1"/>
  <c r="FO73" i="1"/>
  <c r="FP73" i="1"/>
  <c r="FQ73" i="1"/>
  <c r="FR73" i="1"/>
  <c r="FS73" i="1"/>
  <c r="FT73" i="1"/>
  <c r="FU73" i="1"/>
  <c r="FV73" i="1"/>
  <c r="FW73" i="1"/>
  <c r="FX73" i="1"/>
  <c r="FY73" i="1"/>
  <c r="FZ73" i="1"/>
  <c r="GA73" i="1"/>
  <c r="GB73" i="1"/>
  <c r="GC73" i="1"/>
  <c r="GD73" i="1"/>
  <c r="GE73" i="1"/>
  <c r="GF73" i="1"/>
  <c r="GG73" i="1"/>
  <c r="GH73" i="1"/>
  <c r="GI73" i="1"/>
  <c r="GJ73" i="1"/>
  <c r="GK73" i="1"/>
  <c r="GL73" i="1"/>
  <c r="GM73" i="1"/>
  <c r="GN73" i="1"/>
  <c r="E73" i="1"/>
</calcChain>
</file>

<file path=xl/sharedStrings.xml><?xml version="1.0" encoding="utf-8"?>
<sst xmlns="http://schemas.openxmlformats.org/spreadsheetml/2006/main" count="398" uniqueCount="180">
  <si>
    <t>ベースライト</t>
    <phoneticPr fontId="5"/>
  </si>
  <si>
    <t>40形×１灯</t>
    <rPh sb="2" eb="3">
      <t>ガタ</t>
    </rPh>
    <rPh sb="5" eb="6">
      <t>トウ</t>
    </rPh>
    <phoneticPr fontId="5"/>
  </si>
  <si>
    <t>40形×2灯</t>
    <rPh sb="2" eb="3">
      <t>ガタ</t>
    </rPh>
    <rPh sb="5" eb="6">
      <t>トウ</t>
    </rPh>
    <phoneticPr fontId="5"/>
  </si>
  <si>
    <t>20形×1灯</t>
    <rPh sb="2" eb="3">
      <t>ガタ</t>
    </rPh>
    <rPh sb="5" eb="6">
      <t>トウ</t>
    </rPh>
    <phoneticPr fontId="5"/>
  </si>
  <si>
    <t>20形×2灯</t>
    <rPh sb="2" eb="3">
      <t>ガタ</t>
    </rPh>
    <rPh sb="5" eb="6">
      <t>トウ</t>
    </rPh>
    <phoneticPr fontId="5"/>
  </si>
  <si>
    <t>非常灯兼用ベースライト</t>
    <rPh sb="0" eb="3">
      <t>ヒジョウトウ</t>
    </rPh>
    <rPh sb="3" eb="5">
      <t>ケンヨウ</t>
    </rPh>
    <phoneticPr fontId="5"/>
  </si>
  <si>
    <t>ガード付非常灯兼用ベースライト</t>
    <rPh sb="3" eb="4">
      <t>ツ</t>
    </rPh>
    <rPh sb="4" eb="7">
      <t>ヒジョウトウ</t>
    </rPh>
    <rPh sb="7" eb="9">
      <t>ケンヨウ</t>
    </rPh>
    <phoneticPr fontId="5"/>
  </si>
  <si>
    <t>ガード付ベースライト</t>
    <rPh sb="3" eb="4">
      <t>ツ</t>
    </rPh>
    <phoneticPr fontId="5"/>
  </si>
  <si>
    <t>□275＝□690</t>
    <phoneticPr fontId="5"/>
  </si>
  <si>
    <t>スクエア
ベースライト</t>
    <phoneticPr fontId="5"/>
  </si>
  <si>
    <t>100φ～300φ</t>
    <phoneticPr fontId="5"/>
  </si>
  <si>
    <t>ブラケット
ライト</t>
    <phoneticPr fontId="5"/>
  </si>
  <si>
    <t>キッチンラライト含</t>
    <rPh sb="8" eb="9">
      <t>ガン</t>
    </rPh>
    <phoneticPr fontId="5"/>
  </si>
  <si>
    <t>スポット
ライト</t>
    <phoneticPr fontId="5"/>
  </si>
  <si>
    <t>100形～550形</t>
    <rPh sb="3" eb="4">
      <t>ガタ</t>
    </rPh>
    <rPh sb="8" eb="9">
      <t>ガタ</t>
    </rPh>
    <phoneticPr fontId="5"/>
  </si>
  <si>
    <t>黒板等
40W×1灯</t>
    <rPh sb="0" eb="3">
      <t>コクバントウ</t>
    </rPh>
    <rPh sb="9" eb="10">
      <t>トウ</t>
    </rPh>
    <phoneticPr fontId="5"/>
  </si>
  <si>
    <t>シーリング
ライト</t>
    <phoneticPr fontId="5"/>
  </si>
  <si>
    <t>ペンダント
ライト</t>
    <phoneticPr fontId="5"/>
  </si>
  <si>
    <t>高天井器具
(DL含）</t>
    <rPh sb="0" eb="3">
      <t>タカテンジョウ</t>
    </rPh>
    <rPh sb="3" eb="5">
      <t>キグ</t>
    </rPh>
    <rPh sb="9" eb="10">
      <t>フク</t>
    </rPh>
    <phoneticPr fontId="5"/>
  </si>
  <si>
    <t>外灯
（ポール）</t>
    <rPh sb="0" eb="2">
      <t>ガイトウ</t>
    </rPh>
    <phoneticPr fontId="5"/>
  </si>
  <si>
    <t>防犯灯</t>
    <rPh sb="0" eb="3">
      <t>ボウハントウ</t>
    </rPh>
    <phoneticPr fontId="5"/>
  </si>
  <si>
    <t>投光器</t>
    <rPh sb="0" eb="2">
      <t>トウコウ</t>
    </rPh>
    <rPh sb="2" eb="3">
      <t>キ</t>
    </rPh>
    <phoneticPr fontId="5"/>
  </si>
  <si>
    <t>非常灯</t>
    <rPh sb="0" eb="3">
      <t>ヒジョウトウ</t>
    </rPh>
    <phoneticPr fontId="5"/>
  </si>
  <si>
    <t>誘導灯</t>
    <rPh sb="0" eb="3">
      <t>ユウドウトウ</t>
    </rPh>
    <phoneticPr fontId="5"/>
  </si>
  <si>
    <t>非常灯兼用
階段灯</t>
    <rPh sb="0" eb="5">
      <t>ヒジョウトウケンヨウ</t>
    </rPh>
    <rPh sb="6" eb="8">
      <t>カイダン</t>
    </rPh>
    <rPh sb="8" eb="9">
      <t>トウ</t>
    </rPh>
    <phoneticPr fontId="5"/>
  </si>
  <si>
    <t>放送中
表示灯</t>
    <rPh sb="0" eb="3">
      <t>ホウソウチュウ</t>
    </rPh>
    <rPh sb="4" eb="7">
      <t>ヒョウジトウ</t>
    </rPh>
    <phoneticPr fontId="5"/>
  </si>
  <si>
    <t>ポール
(老朽箇所)</t>
    <rPh sb="5" eb="9">
      <t>ロウキュウカショ</t>
    </rPh>
    <phoneticPr fontId="5"/>
  </si>
  <si>
    <t>屋内　吊り</t>
    <rPh sb="0" eb="2">
      <t>オクナイ</t>
    </rPh>
    <rPh sb="3" eb="4">
      <t>ツ</t>
    </rPh>
    <phoneticPr fontId="5"/>
  </si>
  <si>
    <t>屋内　直付</t>
    <rPh sb="0" eb="2">
      <t>オクナイ</t>
    </rPh>
    <rPh sb="3" eb="5">
      <t>ジカヅ</t>
    </rPh>
    <phoneticPr fontId="5"/>
  </si>
  <si>
    <t>屋内　埋込</t>
    <rPh sb="0" eb="2">
      <t>オクナイ</t>
    </rPh>
    <rPh sb="3" eb="5">
      <t>ウメコミ</t>
    </rPh>
    <phoneticPr fontId="5"/>
  </si>
  <si>
    <t>屋外　直付</t>
    <rPh sb="0" eb="2">
      <t>オクガイ</t>
    </rPh>
    <rPh sb="3" eb="5">
      <t>ジカヅ</t>
    </rPh>
    <phoneticPr fontId="5"/>
  </si>
  <si>
    <t>屋外　吊り</t>
    <rPh sb="0" eb="2">
      <t>オクガイ</t>
    </rPh>
    <rPh sb="3" eb="4">
      <t>ツ</t>
    </rPh>
    <phoneticPr fontId="5"/>
  </si>
  <si>
    <t>屋外　埋込</t>
    <rPh sb="0" eb="2">
      <t>オクガイ</t>
    </rPh>
    <rPh sb="3" eb="5">
      <t>ウメコミ</t>
    </rPh>
    <phoneticPr fontId="5"/>
  </si>
  <si>
    <t>その他</t>
    <rPh sb="2" eb="3">
      <t>タ</t>
    </rPh>
    <phoneticPr fontId="5"/>
  </si>
  <si>
    <t>施設名</t>
    <rPh sb="0" eb="2">
      <t>シセツ</t>
    </rPh>
    <rPh sb="2" eb="3">
      <t>メイ</t>
    </rPh>
    <phoneticPr fontId="5"/>
  </si>
  <si>
    <t>番号</t>
    <rPh sb="0" eb="2">
      <t>バンゴウ</t>
    </rPh>
    <phoneticPr fontId="5"/>
  </si>
  <si>
    <t>小島地区ふれあいセンター</t>
  </si>
  <si>
    <t>戸町地区ふれあいセンター</t>
  </si>
  <si>
    <t>仁田・佐古地区ふれあいセンター</t>
  </si>
  <si>
    <t>ダイヤランドふれあいセンター</t>
  </si>
  <si>
    <t>高島ふれあいセンター</t>
  </si>
  <si>
    <t>東公民館</t>
  </si>
  <si>
    <t>小ヶ倉地区ふれあいセンター</t>
  </si>
  <si>
    <t>土井首地区ふれあいセンター</t>
  </si>
  <si>
    <t>深堀地区ふれあいセンター</t>
  </si>
  <si>
    <t>香焼公民館</t>
  </si>
  <si>
    <t>高浜地区公民館</t>
  </si>
  <si>
    <t>為石地区公民館</t>
  </si>
  <si>
    <t>晴海台地区ふれあいセンター</t>
  </si>
  <si>
    <t>野母崎文化センター</t>
  </si>
  <si>
    <t>深堀体育館</t>
  </si>
  <si>
    <t>三和体育館</t>
  </si>
  <si>
    <t>橘小学校区放課後児童クラブ（たちばなクラブ）</t>
  </si>
  <si>
    <t>夜間急患センター</t>
  </si>
  <si>
    <t>いやしの湯</t>
  </si>
  <si>
    <t>市民生活プラザ（ホール及び会議室）</t>
  </si>
  <si>
    <t>出島</t>
  </si>
  <si>
    <t>茂木港船客待合所</t>
  </si>
  <si>
    <t>小ヶ倉地域センター</t>
  </si>
  <si>
    <t>土井首地域センター</t>
  </si>
  <si>
    <t>深堀地域センター</t>
  </si>
  <si>
    <t>伊王島地域センター</t>
  </si>
  <si>
    <t>高島地域センター</t>
  </si>
  <si>
    <t>東部環境センター</t>
  </si>
  <si>
    <t>東部現場事務所</t>
  </si>
  <si>
    <t>中央消防署矢上出張所</t>
  </si>
  <si>
    <t>中央消防署小島出張所</t>
  </si>
  <si>
    <t>南消防署</t>
  </si>
  <si>
    <t>南消防署土井首出張所</t>
  </si>
  <si>
    <t>南部市民センター</t>
    <rPh sb="0" eb="2">
      <t>ナンブ</t>
    </rPh>
    <rPh sb="2" eb="4">
      <t>シミン</t>
    </rPh>
    <phoneticPr fontId="4"/>
  </si>
  <si>
    <t>上長崎地区ふれあいセンター</t>
    <rPh sb="0" eb="1">
      <t>カミ</t>
    </rPh>
    <rPh sb="1" eb="3">
      <t>ナガサキ</t>
    </rPh>
    <rPh sb="3" eb="5">
      <t>チク</t>
    </rPh>
    <phoneticPr fontId="3"/>
  </si>
  <si>
    <t>日吉自然の家</t>
    <rPh sb="2" eb="4">
      <t>シゼン</t>
    </rPh>
    <phoneticPr fontId="3"/>
  </si>
  <si>
    <t>体験の森</t>
    <rPh sb="0" eb="2">
      <t>タイケン</t>
    </rPh>
    <rPh sb="3" eb="4">
      <t>モリ</t>
    </rPh>
    <phoneticPr fontId="4"/>
  </si>
  <si>
    <t>矢上小学校区放課後児童クラブ（やがみクラブ）</t>
    <rPh sb="5" eb="6">
      <t>ク</t>
    </rPh>
    <phoneticPr fontId="1"/>
  </si>
  <si>
    <t>日見小学校区放課後児童クラブ（とんねるクラブ、ＤＡＳＨ）</t>
    <rPh sb="0" eb="1">
      <t>ヒ</t>
    </rPh>
    <rPh sb="1" eb="2">
      <t>ミ</t>
    </rPh>
    <rPh sb="2" eb="5">
      <t>ショウガッコウ</t>
    </rPh>
    <rPh sb="5" eb="6">
      <t>ク</t>
    </rPh>
    <rPh sb="6" eb="9">
      <t>ホウカゴ</t>
    </rPh>
    <rPh sb="9" eb="11">
      <t>ジドウ</t>
    </rPh>
    <phoneticPr fontId="1"/>
  </si>
  <si>
    <t>古賀小学校区放課後児童クラブ（古賀キッズ）</t>
    <rPh sb="2" eb="3">
      <t>ショウ</t>
    </rPh>
    <rPh sb="3" eb="5">
      <t>ガッコウ</t>
    </rPh>
    <rPh sb="5" eb="6">
      <t>ク</t>
    </rPh>
    <rPh sb="9" eb="11">
      <t>ジドウ</t>
    </rPh>
    <rPh sb="15" eb="17">
      <t>コガ</t>
    </rPh>
    <phoneticPr fontId="1"/>
  </si>
  <si>
    <t>愛宕小学校区放課後児童クラブ（元気っ子クラブ）</t>
    <rPh sb="0" eb="2">
      <t>アタゴ</t>
    </rPh>
    <rPh sb="2" eb="3">
      <t>ショウ</t>
    </rPh>
    <rPh sb="3" eb="5">
      <t>ガッコウ</t>
    </rPh>
    <rPh sb="5" eb="6">
      <t>ク</t>
    </rPh>
    <rPh sb="9" eb="11">
      <t>ジドウ</t>
    </rPh>
    <rPh sb="15" eb="17">
      <t>ゲンキ</t>
    </rPh>
    <rPh sb="18" eb="19">
      <t>コ</t>
    </rPh>
    <phoneticPr fontId="1"/>
  </si>
  <si>
    <t>高城台小学校区放課後児童クラブ（高城台クラブ）</t>
    <rPh sb="0" eb="2">
      <t>タカシロ</t>
    </rPh>
    <rPh sb="2" eb="3">
      <t>ダイ</t>
    </rPh>
    <rPh sb="3" eb="6">
      <t>ショウガッコウ</t>
    </rPh>
    <rPh sb="6" eb="7">
      <t>ク</t>
    </rPh>
    <rPh sb="10" eb="12">
      <t>ジドウ</t>
    </rPh>
    <rPh sb="16" eb="18">
      <t>タカシロ</t>
    </rPh>
    <rPh sb="18" eb="19">
      <t>ダイ</t>
    </rPh>
    <phoneticPr fontId="1"/>
  </si>
  <si>
    <t>南陽小学校区放課後児童クラブ（菜の花学童クラブ）</t>
    <rPh sb="0" eb="2">
      <t>ナンヨウ</t>
    </rPh>
    <rPh sb="2" eb="5">
      <t>ショウガッコウ</t>
    </rPh>
    <rPh sb="5" eb="6">
      <t>ク</t>
    </rPh>
    <rPh sb="9" eb="11">
      <t>ジドウ</t>
    </rPh>
    <rPh sb="15" eb="16">
      <t>ナ</t>
    </rPh>
    <rPh sb="17" eb="18">
      <t>ハナ</t>
    </rPh>
    <rPh sb="18" eb="20">
      <t>ガクドウ</t>
    </rPh>
    <phoneticPr fontId="1"/>
  </si>
  <si>
    <t>香焼小学校区放課後児童クラブ（きらりキッズ）</t>
    <rPh sb="0" eb="2">
      <t>コウヤギ</t>
    </rPh>
    <rPh sb="2" eb="5">
      <t>ショウガッコウ</t>
    </rPh>
    <rPh sb="5" eb="6">
      <t>ク</t>
    </rPh>
    <rPh sb="6" eb="9">
      <t>ホウカゴ</t>
    </rPh>
    <rPh sb="9" eb="11">
      <t>ジドウ</t>
    </rPh>
    <phoneticPr fontId="1"/>
  </si>
  <si>
    <t>戸石小学校放課後児童クラブ（戸石いちごクラブ　こもれび）</t>
    <rPh sb="0" eb="1">
      <t>ト</t>
    </rPh>
    <rPh sb="1" eb="2">
      <t>イシ</t>
    </rPh>
    <rPh sb="2" eb="5">
      <t>ショウガッコウ</t>
    </rPh>
    <rPh sb="5" eb="8">
      <t>ホウカゴ</t>
    </rPh>
    <rPh sb="8" eb="10">
      <t>ジドウ</t>
    </rPh>
    <rPh sb="14" eb="15">
      <t>ト</t>
    </rPh>
    <rPh sb="15" eb="16">
      <t>イシ</t>
    </rPh>
    <phoneticPr fontId="1"/>
  </si>
  <si>
    <t>梅香崎地区子育て支援センター「ひなたぼっこ」</t>
    <rPh sb="0" eb="1">
      <t>ウメ</t>
    </rPh>
    <rPh sb="1" eb="2">
      <t>カオル</t>
    </rPh>
    <rPh sb="2" eb="3">
      <t>サキ</t>
    </rPh>
    <rPh sb="5" eb="7">
      <t>コソダ</t>
    </rPh>
    <rPh sb="8" eb="10">
      <t>シエン</t>
    </rPh>
    <phoneticPr fontId="3"/>
  </si>
  <si>
    <t>東長崎地区子育て支援センター「きずな」</t>
    <rPh sb="0" eb="1">
      <t>ヒガシ</t>
    </rPh>
    <rPh sb="1" eb="3">
      <t>ナガサキ</t>
    </rPh>
    <rPh sb="3" eb="5">
      <t>チク</t>
    </rPh>
    <rPh sb="5" eb="7">
      <t>コソダ</t>
    </rPh>
    <rPh sb="8" eb="10">
      <t>シエン</t>
    </rPh>
    <phoneticPr fontId="3"/>
  </si>
  <si>
    <t>土井首地区子育て支援センター「みなみ」</t>
    <rPh sb="0" eb="2">
      <t>ドイ</t>
    </rPh>
    <rPh sb="2" eb="3">
      <t>クビ</t>
    </rPh>
    <rPh sb="5" eb="7">
      <t>コソダ</t>
    </rPh>
    <rPh sb="8" eb="10">
      <t>シエン</t>
    </rPh>
    <phoneticPr fontId="3"/>
  </si>
  <si>
    <t>上長崎地区子育て支援センター「もりのクレヨン」</t>
    <rPh sb="0" eb="1">
      <t>カミ</t>
    </rPh>
    <rPh sb="1" eb="3">
      <t>ナガサキ</t>
    </rPh>
    <rPh sb="3" eb="5">
      <t>チク</t>
    </rPh>
    <rPh sb="5" eb="7">
      <t>コソダ</t>
    </rPh>
    <rPh sb="8" eb="10">
      <t>シエン</t>
    </rPh>
    <phoneticPr fontId="3"/>
  </si>
  <si>
    <t>農業センター</t>
    <rPh sb="0" eb="2">
      <t>ノウギョウ</t>
    </rPh>
    <phoneticPr fontId="4"/>
  </si>
  <si>
    <t>東長崎地域センター</t>
    <rPh sb="0" eb="1">
      <t>ヒガシ</t>
    </rPh>
    <rPh sb="1" eb="3">
      <t>ナガサキ</t>
    </rPh>
    <phoneticPr fontId="3"/>
  </si>
  <si>
    <t>南消防署三和出張所</t>
    <rPh sb="4" eb="6">
      <t>サンワ</t>
    </rPh>
    <phoneticPr fontId="4"/>
  </si>
  <si>
    <t>古賀地区市民センター　体育館</t>
    <rPh sb="0" eb="6">
      <t>コガチクシミン</t>
    </rPh>
    <rPh sb="11" eb="14">
      <t>タイイクカン</t>
    </rPh>
    <phoneticPr fontId="5"/>
  </si>
  <si>
    <t>ダウン
ライト</t>
    <phoneticPr fontId="5"/>
  </si>
  <si>
    <t>東公民館　体育館</t>
    <rPh sb="5" eb="8">
      <t>タイイクカン</t>
    </rPh>
    <phoneticPr fontId="5"/>
  </si>
  <si>
    <t>・屋内埋込 40W×3灯　21台</t>
    <rPh sb="1" eb="3">
      <t>オクナイ</t>
    </rPh>
    <rPh sb="3" eb="5">
      <t>ウメコミ</t>
    </rPh>
    <rPh sb="11" eb="12">
      <t>トウ</t>
    </rPh>
    <rPh sb="15" eb="16">
      <t>ダイ</t>
    </rPh>
    <phoneticPr fontId="5"/>
  </si>
  <si>
    <t>日吉自然の家　体育館</t>
    <rPh sb="0" eb="4">
      <t>ヒヨシシゼン</t>
    </rPh>
    <rPh sb="5" eb="6">
      <t>イエ</t>
    </rPh>
    <rPh sb="7" eb="10">
      <t>タイイクカン</t>
    </rPh>
    <phoneticPr fontId="5"/>
  </si>
  <si>
    <t>合計</t>
    <rPh sb="0" eb="2">
      <t>ゴウケイ</t>
    </rPh>
    <phoneticPr fontId="5"/>
  </si>
  <si>
    <t>軍艦島資料館</t>
    <phoneticPr fontId="5"/>
  </si>
  <si>
    <t>上長崎小学校区放課後児童クラブ（恵愛児童クラブ）</t>
    <rPh sb="0" eb="1">
      <t>ウエ</t>
    </rPh>
    <rPh sb="1" eb="3">
      <t>ナガサキ</t>
    </rPh>
    <rPh sb="3" eb="6">
      <t>ショウガッコウ</t>
    </rPh>
    <rPh sb="6" eb="7">
      <t>ク</t>
    </rPh>
    <rPh sb="7" eb="10">
      <t>ホウカゴ</t>
    </rPh>
    <rPh sb="10" eb="12">
      <t>ジドウ</t>
    </rPh>
    <phoneticPr fontId="1"/>
  </si>
  <si>
    <t>日見小学校区放課後児童クラブ（とんねるキッズ）</t>
    <rPh sb="0" eb="1">
      <t>ヒ</t>
    </rPh>
    <rPh sb="1" eb="2">
      <t>ミ</t>
    </rPh>
    <rPh sb="2" eb="5">
      <t>ショウガッコウ</t>
    </rPh>
    <rPh sb="5" eb="6">
      <t>ク</t>
    </rPh>
    <rPh sb="6" eb="9">
      <t>ホウカゴ</t>
    </rPh>
    <rPh sb="9" eb="11">
      <t>ジドウ</t>
    </rPh>
    <phoneticPr fontId="1"/>
  </si>
  <si>
    <t>水産センター</t>
    <rPh sb="0" eb="2">
      <t>スイサン</t>
    </rPh>
    <phoneticPr fontId="2"/>
  </si>
  <si>
    <t>海の健康村カヌー艇庫</t>
    <phoneticPr fontId="5"/>
  </si>
  <si>
    <t>野母崎樺島地区ふれあいセンター</t>
    <rPh sb="2" eb="3">
      <t>サキ</t>
    </rPh>
    <phoneticPr fontId="4"/>
  </si>
  <si>
    <t>南総合事務所・三和地域センター（三和地区子育て支援センター「ぴっぴ」含む）</t>
    <rPh sb="34" eb="35">
      <t>フク</t>
    </rPh>
    <phoneticPr fontId="5"/>
  </si>
  <si>
    <t>□275~□690</t>
    <phoneticPr fontId="5"/>
  </si>
  <si>
    <t>・スクエアベースライト（特殊）　屋内用　埋込　12台
・ペンダントライト（特殊）屋内用　直付　5台</t>
    <rPh sb="12" eb="14">
      <t>トクシュ</t>
    </rPh>
    <rPh sb="16" eb="19">
      <t>オクナイヨウ</t>
    </rPh>
    <rPh sb="20" eb="21">
      <t>ウ</t>
    </rPh>
    <rPh sb="21" eb="22">
      <t>コ</t>
    </rPh>
    <rPh sb="25" eb="26">
      <t>ダイ</t>
    </rPh>
    <rPh sb="37" eb="39">
      <t>トクシュ</t>
    </rPh>
    <rPh sb="40" eb="43">
      <t>オクナイヨウ</t>
    </rPh>
    <rPh sb="44" eb="46">
      <t>ジカヅ</t>
    </rPh>
    <rPh sb="48" eb="49">
      <t>ダイ</t>
    </rPh>
    <phoneticPr fontId="5"/>
  </si>
  <si>
    <t>・ベースライト40型以上　2灯用　屋内用　直付　18台</t>
    <rPh sb="9" eb="10">
      <t>ガタ</t>
    </rPh>
    <rPh sb="10" eb="12">
      <t>イジョウ</t>
    </rPh>
    <rPh sb="14" eb="16">
      <t>トウヨウ</t>
    </rPh>
    <rPh sb="17" eb="20">
      <t>オクナイヨウ</t>
    </rPh>
    <rPh sb="21" eb="23">
      <t>ジカヅ</t>
    </rPh>
    <rPh sb="26" eb="27">
      <t>ダイ</t>
    </rPh>
    <phoneticPr fontId="5"/>
  </si>
  <si>
    <t>・屋内埋込40W×3灯用　24台</t>
    <rPh sb="1" eb="3">
      <t>オクナイ</t>
    </rPh>
    <rPh sb="3" eb="5">
      <t>ウメコミ</t>
    </rPh>
    <rPh sb="10" eb="12">
      <t>トウヨウ</t>
    </rPh>
    <rPh sb="15" eb="16">
      <t>ダイ</t>
    </rPh>
    <phoneticPr fontId="5"/>
  </si>
  <si>
    <t>・庭園灯　屋外用　埋込6台</t>
    <rPh sb="1" eb="4">
      <t>テイエントウ</t>
    </rPh>
    <rPh sb="5" eb="8">
      <t>オクガイヨウ</t>
    </rPh>
    <rPh sb="9" eb="11">
      <t>ウメコミ</t>
    </rPh>
    <rPh sb="12" eb="13">
      <t>ダイ</t>
    </rPh>
    <phoneticPr fontId="5"/>
  </si>
  <si>
    <t>・ベースライト40形　3灯用　屋内用　直付2台</t>
    <rPh sb="9" eb="10">
      <t>カタ</t>
    </rPh>
    <rPh sb="12" eb="14">
      <t>トウヨウ</t>
    </rPh>
    <rPh sb="15" eb="18">
      <t>オクナイヨウ</t>
    </rPh>
    <rPh sb="19" eb="21">
      <t>ジカヅ</t>
    </rPh>
    <rPh sb="22" eb="23">
      <t>ダイ</t>
    </rPh>
    <phoneticPr fontId="5"/>
  </si>
  <si>
    <t>・ベースライト40形　3灯用　屋内用　埋込4台
・ダウンライト（φ470）屋内用　埋込6台
・足元灯　屋内用　直付48台</t>
    <rPh sb="9" eb="10">
      <t>カタチ</t>
    </rPh>
    <rPh sb="12" eb="14">
      <t>トウヨウ</t>
    </rPh>
    <rPh sb="15" eb="18">
      <t>オクナイヨウ</t>
    </rPh>
    <rPh sb="19" eb="21">
      <t>ウメコミ</t>
    </rPh>
    <rPh sb="22" eb="23">
      <t>ダイ</t>
    </rPh>
    <rPh sb="37" eb="40">
      <t>オクナイヨウ</t>
    </rPh>
    <rPh sb="41" eb="43">
      <t>ウメコミ</t>
    </rPh>
    <rPh sb="44" eb="45">
      <t>ダイ</t>
    </rPh>
    <rPh sb="47" eb="50">
      <t>アシモトトウ</t>
    </rPh>
    <rPh sb="51" eb="54">
      <t>オクナイヨウ</t>
    </rPh>
    <rPh sb="55" eb="57">
      <t>ジカヅ</t>
    </rPh>
    <rPh sb="59" eb="60">
      <t>ダイ</t>
    </rPh>
    <phoneticPr fontId="5"/>
  </si>
  <si>
    <t>・スクエアベースライト（特殊品）屋内用　埋込24台</t>
    <rPh sb="12" eb="15">
      <t>トクシュヒン</t>
    </rPh>
    <rPh sb="16" eb="19">
      <t>オクナイヨウ</t>
    </rPh>
    <rPh sb="20" eb="22">
      <t>ウメコミ</t>
    </rPh>
    <rPh sb="24" eb="25">
      <t>ダイ</t>
    </rPh>
    <phoneticPr fontId="5"/>
  </si>
  <si>
    <t>・ベースライト110形　2灯用　屋内用　埋込8台
・ベースライト40形　3灯用　屋内用　埋込24台</t>
    <rPh sb="10" eb="11">
      <t>カタチ</t>
    </rPh>
    <rPh sb="13" eb="15">
      <t>トウヨウ</t>
    </rPh>
    <rPh sb="16" eb="18">
      <t>オクナイ</t>
    </rPh>
    <rPh sb="18" eb="19">
      <t>ヨウ</t>
    </rPh>
    <rPh sb="20" eb="22">
      <t>ウメコミ</t>
    </rPh>
    <rPh sb="23" eb="24">
      <t>ダイ</t>
    </rPh>
    <rPh sb="34" eb="35">
      <t>カタ</t>
    </rPh>
    <rPh sb="37" eb="39">
      <t>トウヨウ</t>
    </rPh>
    <rPh sb="40" eb="42">
      <t>オクナイ</t>
    </rPh>
    <rPh sb="42" eb="43">
      <t>ヨウ</t>
    </rPh>
    <rPh sb="44" eb="46">
      <t>ウメコミ</t>
    </rPh>
    <rPh sb="48" eb="49">
      <t>ダイ</t>
    </rPh>
    <phoneticPr fontId="5"/>
  </si>
  <si>
    <t>・ベースライト40形　3灯用　屋内用　直付4台</t>
    <rPh sb="9" eb="10">
      <t>カタチ</t>
    </rPh>
    <rPh sb="12" eb="14">
      <t>トウヨウ</t>
    </rPh>
    <rPh sb="15" eb="18">
      <t>オクナイヨウ</t>
    </rPh>
    <rPh sb="19" eb="21">
      <t>ジカヅ</t>
    </rPh>
    <rPh sb="22" eb="23">
      <t>ダイ</t>
    </rPh>
    <phoneticPr fontId="5"/>
  </si>
  <si>
    <t>・ベースライト（W450）屋内用　埋込5台
・ベースライト（W600）屋内用　埋込3台
・ベースライト（W650）屋内用　埋込6台
・スクエアベースライト（□900）屋内用　埋込5台
・スクエアベースライト（システム天井）屋内用　埋込18台
・庭園灯　屋外用8台</t>
    <rPh sb="13" eb="16">
      <t>オクナイヨウ</t>
    </rPh>
    <rPh sb="17" eb="19">
      <t>ウメコミ</t>
    </rPh>
    <rPh sb="20" eb="21">
      <t>ダイ</t>
    </rPh>
    <rPh sb="35" eb="38">
      <t>オクナイヨウ</t>
    </rPh>
    <rPh sb="39" eb="41">
      <t>ウメコミ</t>
    </rPh>
    <rPh sb="42" eb="43">
      <t>ダイ</t>
    </rPh>
    <rPh sb="57" eb="60">
      <t>オクナイヨウ</t>
    </rPh>
    <rPh sb="61" eb="63">
      <t>ウメコミ</t>
    </rPh>
    <rPh sb="64" eb="65">
      <t>ダイ</t>
    </rPh>
    <rPh sb="83" eb="86">
      <t>オクナイヨウ</t>
    </rPh>
    <rPh sb="87" eb="89">
      <t>ウメコミ</t>
    </rPh>
    <rPh sb="90" eb="91">
      <t>ダイ</t>
    </rPh>
    <rPh sb="108" eb="110">
      <t>テンジョウ</t>
    </rPh>
    <rPh sb="111" eb="114">
      <t>オクナイヨウ</t>
    </rPh>
    <rPh sb="115" eb="117">
      <t>ウメコミ</t>
    </rPh>
    <rPh sb="119" eb="120">
      <t>ダイ</t>
    </rPh>
    <rPh sb="122" eb="125">
      <t>テイエントウ</t>
    </rPh>
    <rPh sb="126" eb="129">
      <t>オクガイヨウ</t>
    </rPh>
    <rPh sb="130" eb="131">
      <t>ダイ</t>
    </rPh>
    <phoneticPr fontId="5"/>
  </si>
  <si>
    <t>・スクエアベースライト（□900）屋内用　埋込3台
・スクエアベースライト（□1257）屋内用　埋込12台
・ダウンライト（φ450）屋内用　埋込32台
・ダウンライト（φ600）屋内用　埋込12台
・ベースライト（W600）屋内用　埋込2台</t>
    <rPh sb="17" eb="20">
      <t>オクナイヨウ</t>
    </rPh>
    <rPh sb="21" eb="23">
      <t>ウメコミ</t>
    </rPh>
    <rPh sb="24" eb="25">
      <t>ダイ</t>
    </rPh>
    <rPh sb="44" eb="47">
      <t>オクナイヨウ</t>
    </rPh>
    <rPh sb="48" eb="50">
      <t>ウメコミ</t>
    </rPh>
    <rPh sb="52" eb="53">
      <t>ダイ</t>
    </rPh>
    <rPh sb="67" eb="70">
      <t>オクナイヨウ</t>
    </rPh>
    <rPh sb="71" eb="73">
      <t>ウメコミ</t>
    </rPh>
    <rPh sb="75" eb="76">
      <t>ダイ</t>
    </rPh>
    <rPh sb="90" eb="93">
      <t>オクナイヨウ</t>
    </rPh>
    <rPh sb="94" eb="96">
      <t>ウメコミ</t>
    </rPh>
    <rPh sb="98" eb="99">
      <t>ダイ</t>
    </rPh>
    <rPh sb="113" eb="116">
      <t>オクナイヨウ</t>
    </rPh>
    <rPh sb="117" eb="119">
      <t>ウメコミ</t>
    </rPh>
    <rPh sb="120" eb="121">
      <t>ダイ</t>
    </rPh>
    <phoneticPr fontId="5"/>
  </si>
  <si>
    <t>市民会館（アマランス・中央公民館・体育館・文化ホール等含む）</t>
    <rPh sb="0" eb="4">
      <t>シミンカイカン</t>
    </rPh>
    <rPh sb="11" eb="13">
      <t>チュウオウ</t>
    </rPh>
    <rPh sb="13" eb="16">
      <t>コウミンカン</t>
    </rPh>
    <rPh sb="17" eb="20">
      <t>タイイクカン</t>
    </rPh>
    <rPh sb="21" eb="23">
      <t>ブンカ</t>
    </rPh>
    <rPh sb="26" eb="27">
      <t>トウ</t>
    </rPh>
    <rPh sb="27" eb="28">
      <t>フク</t>
    </rPh>
    <phoneticPr fontId="4"/>
  </si>
  <si>
    <t>古賀地区市民センター　本館（東長崎地域センター古賀地区事務所含む）</t>
    <rPh sb="0" eb="2">
      <t>コガ</t>
    </rPh>
    <rPh sb="11" eb="13">
      <t>ホンカン</t>
    </rPh>
    <rPh sb="14" eb="17">
      <t>ヒガシナガサキ</t>
    </rPh>
    <rPh sb="17" eb="19">
      <t>チイキ</t>
    </rPh>
    <rPh sb="23" eb="27">
      <t>コガチク</t>
    </rPh>
    <rPh sb="27" eb="30">
      <t>ジムショ</t>
    </rPh>
    <rPh sb="30" eb="31">
      <t>フク</t>
    </rPh>
    <phoneticPr fontId="3"/>
  </si>
  <si>
    <t>長崎のもざき恐竜パーク体育館</t>
    <rPh sb="6" eb="8">
      <t>キョウリュウ</t>
    </rPh>
    <rPh sb="11" eb="14">
      <t>タイイクカン</t>
    </rPh>
    <phoneticPr fontId="5"/>
  </si>
  <si>
    <t>香焼地域センター</t>
    <rPh sb="0" eb="2">
      <t>コウヤギ</t>
    </rPh>
    <rPh sb="2" eb="4">
      <t>チイキ</t>
    </rPh>
    <phoneticPr fontId="1"/>
  </si>
  <si>
    <t>埋蔵文化財整理所</t>
    <rPh sb="0" eb="5">
      <t>マイゾウブンカザイ</t>
    </rPh>
    <rPh sb="5" eb="8">
      <t>セイリジョ</t>
    </rPh>
    <phoneticPr fontId="5"/>
  </si>
  <si>
    <t>・ベースライト110形　1灯用　埋込14台（高天井）</t>
    <rPh sb="10" eb="11">
      <t>カタチ</t>
    </rPh>
    <rPh sb="13" eb="15">
      <t>トウヨウ</t>
    </rPh>
    <rPh sb="16" eb="18">
      <t>ウメコミ</t>
    </rPh>
    <rPh sb="20" eb="21">
      <t>ダイ</t>
    </rPh>
    <rPh sb="22" eb="25">
      <t>タカテンジョウ</t>
    </rPh>
    <phoneticPr fontId="5"/>
  </si>
  <si>
    <t>・ベースライト20形　5灯用　屋内用　埋込2台
・ベースライト40形　3灯用　屋内用　埋込14台
・非常用兼用ベースライト40形　3灯用　屋内用　埋込4台
・スクエアベースライト□800　屋内用　埋込6台</t>
    <rPh sb="9" eb="10">
      <t>カタチ</t>
    </rPh>
    <rPh sb="12" eb="14">
      <t>トウヨウ</t>
    </rPh>
    <rPh sb="15" eb="18">
      <t>オクナイヨウ</t>
    </rPh>
    <rPh sb="19" eb="21">
      <t>ウメコミ</t>
    </rPh>
    <rPh sb="22" eb="23">
      <t>ダイ</t>
    </rPh>
    <rPh sb="33" eb="34">
      <t>カタチ</t>
    </rPh>
    <rPh sb="36" eb="38">
      <t>トウヨウ</t>
    </rPh>
    <rPh sb="39" eb="42">
      <t>オクナイヨウ</t>
    </rPh>
    <rPh sb="43" eb="45">
      <t>ウメコミ</t>
    </rPh>
    <rPh sb="47" eb="48">
      <t>ダイ</t>
    </rPh>
    <rPh sb="94" eb="97">
      <t>オクナイヨウ</t>
    </rPh>
    <rPh sb="98" eb="100">
      <t>ウメコミ</t>
    </rPh>
    <rPh sb="101" eb="102">
      <t>ダイ</t>
    </rPh>
    <phoneticPr fontId="5"/>
  </si>
  <si>
    <t>・ベッドライト　屋内用　直付6台</t>
    <rPh sb="8" eb="11">
      <t>オクナイヨウ</t>
    </rPh>
    <rPh sb="12" eb="14">
      <t>ジカヅ</t>
    </rPh>
    <rPh sb="15" eb="16">
      <t>ダイ</t>
    </rPh>
    <phoneticPr fontId="5"/>
  </si>
  <si>
    <t>施設合計</t>
    <rPh sb="0" eb="2">
      <t>シセツ</t>
    </rPh>
    <rPh sb="2" eb="4">
      <t>ゴウケイ</t>
    </rPh>
    <phoneticPr fontId="5"/>
  </si>
  <si>
    <t>住所</t>
    <rPh sb="0" eb="2">
      <t>ジュウショ</t>
    </rPh>
    <phoneticPr fontId="5"/>
  </si>
  <si>
    <t xml:space="preserve">古賀町948-1  </t>
    <phoneticPr fontId="5"/>
  </si>
  <si>
    <t>末石町162</t>
    <phoneticPr fontId="5"/>
  </si>
  <si>
    <t xml:space="preserve">愛宕3丁目10-2  </t>
    <phoneticPr fontId="5"/>
  </si>
  <si>
    <t>戸町2丁目4-39</t>
    <phoneticPr fontId="5"/>
  </si>
  <si>
    <t>稲田町12-14</t>
    <phoneticPr fontId="5"/>
  </si>
  <si>
    <t>ダイヤランドふれあいセンター</t>
    <phoneticPr fontId="5"/>
  </si>
  <si>
    <t>片淵1丁目13-13</t>
    <phoneticPr fontId="5"/>
  </si>
  <si>
    <t>高島町1728-1</t>
    <phoneticPr fontId="5"/>
  </si>
  <si>
    <t>矢上町19-1</t>
    <phoneticPr fontId="5"/>
  </si>
  <si>
    <t xml:space="preserve">小ケ倉町2丁目21-2    </t>
    <phoneticPr fontId="5"/>
  </si>
  <si>
    <t xml:space="preserve">柳田町45-3   </t>
    <phoneticPr fontId="5"/>
  </si>
  <si>
    <t>深堀町5丁目182</t>
    <phoneticPr fontId="5"/>
  </si>
  <si>
    <t>香焼町501-2</t>
    <phoneticPr fontId="5"/>
  </si>
  <si>
    <t>野母崎樺島町459-2</t>
    <phoneticPr fontId="5"/>
  </si>
  <si>
    <t>高浜町3203-73</t>
    <phoneticPr fontId="5"/>
  </si>
  <si>
    <t xml:space="preserve">為石町2020-2   </t>
    <phoneticPr fontId="5"/>
  </si>
  <si>
    <t xml:space="preserve">晴海台町41-2 </t>
    <phoneticPr fontId="5"/>
  </si>
  <si>
    <t>野母町555</t>
    <phoneticPr fontId="5"/>
  </si>
  <si>
    <t>飯香浦町3715</t>
    <phoneticPr fontId="5"/>
  </si>
  <si>
    <t>深堀町5丁目712</t>
    <phoneticPr fontId="5"/>
  </si>
  <si>
    <t xml:space="preserve">布巻町88-7     </t>
    <phoneticPr fontId="5"/>
  </si>
  <si>
    <t>茂木町1010-1ほか</t>
    <phoneticPr fontId="5"/>
  </si>
  <si>
    <t>矢上町12-12</t>
    <phoneticPr fontId="5"/>
  </si>
  <si>
    <t xml:space="preserve">宿町613-2   </t>
    <phoneticPr fontId="5"/>
  </si>
  <si>
    <t>古賀町948-1</t>
    <phoneticPr fontId="5"/>
  </si>
  <si>
    <t xml:space="preserve">かき道5丁目2-16  </t>
    <phoneticPr fontId="5"/>
  </si>
  <si>
    <t>白木町17-1</t>
    <phoneticPr fontId="5"/>
  </si>
  <si>
    <t>高城台1丁目22-1</t>
    <phoneticPr fontId="5"/>
  </si>
  <si>
    <t>竿浦町913</t>
    <phoneticPr fontId="5"/>
  </si>
  <si>
    <t>香焼町563-1</t>
    <phoneticPr fontId="5"/>
  </si>
  <si>
    <t>下西山町9-1</t>
    <phoneticPr fontId="5"/>
  </si>
  <si>
    <t>戸石町1281</t>
    <phoneticPr fontId="5"/>
  </si>
  <si>
    <t xml:space="preserve">大浦町7-2  </t>
    <phoneticPr fontId="5"/>
  </si>
  <si>
    <t xml:space="preserve">栄町2-22  </t>
    <phoneticPr fontId="5"/>
  </si>
  <si>
    <t xml:space="preserve">高島町2706-19   </t>
    <phoneticPr fontId="5"/>
  </si>
  <si>
    <t>牧島町1619</t>
    <phoneticPr fontId="5"/>
  </si>
  <si>
    <t xml:space="preserve">戸石町34-2    </t>
    <phoneticPr fontId="5"/>
  </si>
  <si>
    <t xml:space="preserve">魚の町5-1   </t>
    <phoneticPr fontId="5"/>
  </si>
  <si>
    <t>築町3-18</t>
    <phoneticPr fontId="5"/>
  </si>
  <si>
    <t xml:space="preserve">出島町6-1     </t>
    <phoneticPr fontId="5"/>
  </si>
  <si>
    <t>野母町563</t>
    <phoneticPr fontId="5"/>
  </si>
  <si>
    <t xml:space="preserve">茂木町75-8   </t>
    <phoneticPr fontId="5"/>
  </si>
  <si>
    <t>小ヶ倉町2丁目21-2</t>
    <phoneticPr fontId="5"/>
  </si>
  <si>
    <t>柳田町45-3</t>
    <phoneticPr fontId="5"/>
  </si>
  <si>
    <t>伊王島町1丁目甲3271</t>
    <phoneticPr fontId="5"/>
  </si>
  <si>
    <t>布巻町111-1</t>
    <phoneticPr fontId="5"/>
  </si>
  <si>
    <t>戸石町34-2</t>
    <phoneticPr fontId="5"/>
  </si>
  <si>
    <t xml:space="preserve">西山2丁目28-19  </t>
    <phoneticPr fontId="5"/>
  </si>
  <si>
    <t xml:space="preserve">野母町692-1   </t>
    <phoneticPr fontId="5"/>
  </si>
  <si>
    <t>東町1936-1</t>
    <phoneticPr fontId="5"/>
  </si>
  <si>
    <t>桜木町6-47</t>
    <phoneticPr fontId="5"/>
  </si>
  <si>
    <t xml:space="preserve">小ヶ倉町3丁目76-78  </t>
    <phoneticPr fontId="5"/>
  </si>
  <si>
    <t xml:space="preserve">柳田町45-1   </t>
    <phoneticPr fontId="5"/>
  </si>
  <si>
    <t>野母町858</t>
    <phoneticPr fontId="5"/>
  </si>
  <si>
    <t>香焼町1070-32</t>
    <phoneticPr fontId="5"/>
  </si>
  <si>
    <t>松が枝町2-35</t>
    <phoneticPr fontId="5"/>
  </si>
  <si>
    <t>対象施設及び機器一覧表</t>
    <rPh sb="0" eb="2">
      <t>タイショウ</t>
    </rPh>
    <rPh sb="2" eb="4">
      <t>シセツ</t>
    </rPh>
    <rPh sb="4" eb="5">
      <t>オヨ</t>
    </rPh>
    <rPh sb="6" eb="11">
      <t>キキイチランヒョウ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</si>
</sst>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2" xfId="0" applyFill="1" applyBorder="1"/>
    <xf numFmtId="0" fontId="8" fillId="0" borderId="7" xfId="0" applyFont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8" fillId="0" borderId="0" xfId="0" applyFont="1" applyFill="1"/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3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9" xfId="0" applyFont="1" applyFill="1" applyBorder="1"/>
    <xf numFmtId="0" fontId="7" fillId="0" borderId="10" xfId="0" applyFont="1" applyFill="1" applyBorder="1"/>
    <xf numFmtId="0" fontId="7" fillId="0" borderId="10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6" xfId="0" applyFont="1" applyFill="1" applyBorder="1"/>
    <xf numFmtId="0" fontId="10" fillId="0" borderId="4" xfId="0" applyFont="1" applyFill="1" applyBorder="1"/>
    <xf numFmtId="0" fontId="10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176" fontId="0" fillId="0" borderId="1" xfId="0" applyNumberFormat="1" applyBorder="1"/>
    <xf numFmtId="176" fontId="0" fillId="0" borderId="15" xfId="0" applyNumberFormat="1" applyBorder="1"/>
    <xf numFmtId="176" fontId="0" fillId="0" borderId="14" xfId="0" applyNumberFormat="1" applyBorder="1"/>
    <xf numFmtId="176" fontId="0" fillId="0" borderId="3" xfId="0" applyNumberFormat="1" applyBorder="1"/>
    <xf numFmtId="176" fontId="0" fillId="0" borderId="4" xfId="0" applyNumberFormat="1" applyBorder="1"/>
    <xf numFmtId="176" fontId="0" fillId="0" borderId="15" xfId="0" applyNumberFormat="1" applyFill="1" applyBorder="1" applyAlignment="1">
      <alignment vertical="center"/>
    </xf>
    <xf numFmtId="0" fontId="0" fillId="0" borderId="17" xfId="0" applyBorder="1"/>
    <xf numFmtId="0" fontId="0" fillId="0" borderId="18" xfId="0" applyBorder="1"/>
    <xf numFmtId="176" fontId="0" fillId="0" borderId="19" xfId="0" applyNumberFormat="1" applyFill="1" applyBorder="1" applyAlignment="1">
      <alignment vertical="center"/>
    </xf>
    <xf numFmtId="0" fontId="10" fillId="0" borderId="16" xfId="0" applyFont="1" applyFill="1" applyBorder="1"/>
    <xf numFmtId="0" fontId="10" fillId="0" borderId="16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left" vertical="center"/>
    </xf>
    <xf numFmtId="0" fontId="0" fillId="0" borderId="2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26" xfId="0" applyFont="1" applyFill="1" applyBorder="1" applyAlignment="1">
      <alignment horizontal="left" vertical="center"/>
    </xf>
    <xf numFmtId="0" fontId="10" fillId="0" borderId="27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left" vertical="center"/>
    </xf>
    <xf numFmtId="0" fontId="12" fillId="0" borderId="29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P74"/>
  <sheetViews>
    <sheetView tabSelected="1" zoomScale="70" zoomScaleNormal="70" zoomScaleSheetLayoutView="110" workbookViewId="0">
      <pane ySplit="5" topLeftCell="A61" activePane="bottomLeft" state="frozen"/>
      <selection pane="bottomLeft" activeCell="I4" sqref="I4:L4"/>
    </sheetView>
  </sheetViews>
  <sheetFormatPr defaultRowHeight="18" x14ac:dyDescent="0.45"/>
  <cols>
    <col min="2" max="2" width="5" style="22" bestFit="1" customWidth="1"/>
    <col min="3" max="3" width="69.5" customWidth="1"/>
    <col min="4" max="4" width="34.3984375" customWidth="1"/>
    <col min="5" max="196" width="9.19921875" customWidth="1"/>
    <col min="197" max="197" width="49.796875" customWidth="1"/>
    <col min="198" max="198" width="11.69921875" customWidth="1"/>
    <col min="200" max="200" width="13.19921875" bestFit="1" customWidth="1"/>
  </cols>
  <sheetData>
    <row r="2" spans="2:198" ht="22.2" customHeight="1" x14ac:dyDescent="0.45">
      <c r="B2" s="71" t="s">
        <v>179</v>
      </c>
      <c r="C2" s="72"/>
    </row>
    <row r="3" spans="2:198" x14ac:dyDescent="0.45">
      <c r="B3" s="78" t="s">
        <v>35</v>
      </c>
      <c r="C3" s="76" t="s">
        <v>34</v>
      </c>
      <c r="D3" s="52" t="s">
        <v>122</v>
      </c>
      <c r="E3" s="66" t="s">
        <v>28</v>
      </c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7"/>
      <c r="AK3" s="65" t="s">
        <v>27</v>
      </c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7"/>
      <c r="BQ3" s="65" t="s">
        <v>29</v>
      </c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7"/>
      <c r="CW3" s="65" t="s">
        <v>30</v>
      </c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7"/>
      <c r="EC3" s="65" t="s">
        <v>31</v>
      </c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7"/>
      <c r="FI3" s="65" t="s">
        <v>32</v>
      </c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7"/>
      <c r="GO3" s="58" t="s">
        <v>33</v>
      </c>
      <c r="GP3" s="49" t="s">
        <v>121</v>
      </c>
    </row>
    <row r="4" spans="2:198" ht="48.6" x14ac:dyDescent="0.45">
      <c r="B4" s="78"/>
      <c r="C4" s="76"/>
      <c r="D4" s="53"/>
      <c r="E4" s="69" t="s">
        <v>0</v>
      </c>
      <c r="F4" s="69"/>
      <c r="G4" s="69"/>
      <c r="H4" s="69"/>
      <c r="I4" s="69" t="s">
        <v>7</v>
      </c>
      <c r="J4" s="69"/>
      <c r="K4" s="69"/>
      <c r="L4" s="69"/>
      <c r="M4" s="69" t="s">
        <v>5</v>
      </c>
      <c r="N4" s="69"/>
      <c r="O4" s="69"/>
      <c r="P4" s="69"/>
      <c r="Q4" s="69" t="s">
        <v>6</v>
      </c>
      <c r="R4" s="69"/>
      <c r="S4" s="69"/>
      <c r="T4" s="69"/>
      <c r="U4" s="23" t="s">
        <v>9</v>
      </c>
      <c r="V4" s="23" t="s">
        <v>89</v>
      </c>
      <c r="W4" s="23" t="s">
        <v>11</v>
      </c>
      <c r="X4" s="23" t="s">
        <v>13</v>
      </c>
      <c r="Y4" s="62" t="s">
        <v>15</v>
      </c>
      <c r="Z4" s="62" t="s">
        <v>16</v>
      </c>
      <c r="AA4" s="62" t="s">
        <v>17</v>
      </c>
      <c r="AB4" s="62" t="s">
        <v>18</v>
      </c>
      <c r="AC4" s="62" t="s">
        <v>19</v>
      </c>
      <c r="AD4" s="60" t="s">
        <v>20</v>
      </c>
      <c r="AE4" s="60" t="s">
        <v>21</v>
      </c>
      <c r="AF4" s="60" t="s">
        <v>22</v>
      </c>
      <c r="AG4" s="60" t="s">
        <v>23</v>
      </c>
      <c r="AH4" s="62" t="s">
        <v>24</v>
      </c>
      <c r="AI4" s="62" t="s">
        <v>25</v>
      </c>
      <c r="AJ4" s="63" t="s">
        <v>26</v>
      </c>
      <c r="AK4" s="68" t="s">
        <v>0</v>
      </c>
      <c r="AL4" s="69"/>
      <c r="AM4" s="69"/>
      <c r="AN4" s="69"/>
      <c r="AO4" s="69" t="s">
        <v>7</v>
      </c>
      <c r="AP4" s="69"/>
      <c r="AQ4" s="69"/>
      <c r="AR4" s="69"/>
      <c r="AS4" s="69" t="s">
        <v>5</v>
      </c>
      <c r="AT4" s="69"/>
      <c r="AU4" s="69"/>
      <c r="AV4" s="69"/>
      <c r="AW4" s="69" t="s">
        <v>6</v>
      </c>
      <c r="AX4" s="69"/>
      <c r="AY4" s="69"/>
      <c r="AZ4" s="69"/>
      <c r="BA4" s="24" t="s">
        <v>9</v>
      </c>
      <c r="BB4" s="24" t="s">
        <v>89</v>
      </c>
      <c r="BC4" s="24" t="s">
        <v>11</v>
      </c>
      <c r="BD4" s="24" t="s">
        <v>13</v>
      </c>
      <c r="BE4" s="62" t="s">
        <v>15</v>
      </c>
      <c r="BF4" s="62" t="s">
        <v>16</v>
      </c>
      <c r="BG4" s="62" t="s">
        <v>17</v>
      </c>
      <c r="BH4" s="62" t="s">
        <v>18</v>
      </c>
      <c r="BI4" s="62" t="s">
        <v>19</v>
      </c>
      <c r="BJ4" s="60" t="s">
        <v>20</v>
      </c>
      <c r="BK4" s="60" t="s">
        <v>21</v>
      </c>
      <c r="BL4" s="60" t="s">
        <v>22</v>
      </c>
      <c r="BM4" s="60" t="s">
        <v>23</v>
      </c>
      <c r="BN4" s="62" t="s">
        <v>24</v>
      </c>
      <c r="BO4" s="62" t="s">
        <v>25</v>
      </c>
      <c r="BP4" s="63" t="s">
        <v>26</v>
      </c>
      <c r="BQ4" s="68" t="s">
        <v>0</v>
      </c>
      <c r="BR4" s="69"/>
      <c r="BS4" s="69"/>
      <c r="BT4" s="69"/>
      <c r="BU4" s="69" t="s">
        <v>7</v>
      </c>
      <c r="BV4" s="69"/>
      <c r="BW4" s="69"/>
      <c r="BX4" s="69"/>
      <c r="BY4" s="69" t="s">
        <v>5</v>
      </c>
      <c r="BZ4" s="69"/>
      <c r="CA4" s="69"/>
      <c r="CB4" s="69"/>
      <c r="CC4" s="69" t="s">
        <v>6</v>
      </c>
      <c r="CD4" s="69"/>
      <c r="CE4" s="69"/>
      <c r="CF4" s="69"/>
      <c r="CG4" s="23" t="s">
        <v>9</v>
      </c>
      <c r="CH4" s="23" t="s">
        <v>89</v>
      </c>
      <c r="CI4" s="23" t="s">
        <v>11</v>
      </c>
      <c r="CJ4" s="23" t="s">
        <v>13</v>
      </c>
      <c r="CK4" s="62" t="s">
        <v>15</v>
      </c>
      <c r="CL4" s="62" t="s">
        <v>16</v>
      </c>
      <c r="CM4" s="62" t="s">
        <v>17</v>
      </c>
      <c r="CN4" s="62" t="s">
        <v>18</v>
      </c>
      <c r="CO4" s="62" t="s">
        <v>19</v>
      </c>
      <c r="CP4" s="60" t="s">
        <v>20</v>
      </c>
      <c r="CQ4" s="60" t="s">
        <v>21</v>
      </c>
      <c r="CR4" s="60" t="s">
        <v>22</v>
      </c>
      <c r="CS4" s="60" t="s">
        <v>23</v>
      </c>
      <c r="CT4" s="62" t="s">
        <v>24</v>
      </c>
      <c r="CU4" s="62" t="s">
        <v>25</v>
      </c>
      <c r="CV4" s="63" t="s">
        <v>26</v>
      </c>
      <c r="CW4" s="68" t="s">
        <v>0</v>
      </c>
      <c r="CX4" s="69"/>
      <c r="CY4" s="69"/>
      <c r="CZ4" s="69"/>
      <c r="DA4" s="69" t="s">
        <v>7</v>
      </c>
      <c r="DB4" s="69"/>
      <c r="DC4" s="69"/>
      <c r="DD4" s="69"/>
      <c r="DE4" s="69" t="s">
        <v>5</v>
      </c>
      <c r="DF4" s="69"/>
      <c r="DG4" s="69"/>
      <c r="DH4" s="69"/>
      <c r="DI4" s="69" t="s">
        <v>6</v>
      </c>
      <c r="DJ4" s="69"/>
      <c r="DK4" s="69"/>
      <c r="DL4" s="69"/>
      <c r="DM4" s="23" t="s">
        <v>9</v>
      </c>
      <c r="DN4" s="23" t="s">
        <v>89</v>
      </c>
      <c r="DO4" s="23" t="s">
        <v>11</v>
      </c>
      <c r="DP4" s="23" t="s">
        <v>13</v>
      </c>
      <c r="DQ4" s="62" t="s">
        <v>15</v>
      </c>
      <c r="DR4" s="62" t="s">
        <v>16</v>
      </c>
      <c r="DS4" s="62" t="s">
        <v>17</v>
      </c>
      <c r="DT4" s="62" t="s">
        <v>18</v>
      </c>
      <c r="DU4" s="62" t="s">
        <v>19</v>
      </c>
      <c r="DV4" s="60" t="s">
        <v>20</v>
      </c>
      <c r="DW4" s="60" t="s">
        <v>21</v>
      </c>
      <c r="DX4" s="60" t="s">
        <v>22</v>
      </c>
      <c r="DY4" s="60" t="s">
        <v>23</v>
      </c>
      <c r="DZ4" s="62" t="s">
        <v>24</v>
      </c>
      <c r="EA4" s="62" t="s">
        <v>25</v>
      </c>
      <c r="EB4" s="63" t="s">
        <v>26</v>
      </c>
      <c r="EC4" s="68" t="s">
        <v>0</v>
      </c>
      <c r="ED4" s="69"/>
      <c r="EE4" s="69"/>
      <c r="EF4" s="69"/>
      <c r="EG4" s="69" t="s">
        <v>7</v>
      </c>
      <c r="EH4" s="69"/>
      <c r="EI4" s="69"/>
      <c r="EJ4" s="69"/>
      <c r="EK4" s="69" t="s">
        <v>5</v>
      </c>
      <c r="EL4" s="69"/>
      <c r="EM4" s="69"/>
      <c r="EN4" s="69"/>
      <c r="EO4" s="69" t="s">
        <v>6</v>
      </c>
      <c r="EP4" s="69"/>
      <c r="EQ4" s="69"/>
      <c r="ER4" s="69"/>
      <c r="ES4" s="23" t="s">
        <v>9</v>
      </c>
      <c r="ET4" s="23" t="s">
        <v>89</v>
      </c>
      <c r="EU4" s="23" t="s">
        <v>11</v>
      </c>
      <c r="EV4" s="23" t="s">
        <v>13</v>
      </c>
      <c r="EW4" s="62" t="s">
        <v>15</v>
      </c>
      <c r="EX4" s="62" t="s">
        <v>16</v>
      </c>
      <c r="EY4" s="62" t="s">
        <v>17</v>
      </c>
      <c r="EZ4" s="62" t="s">
        <v>18</v>
      </c>
      <c r="FA4" s="62" t="s">
        <v>19</v>
      </c>
      <c r="FB4" s="60" t="s">
        <v>20</v>
      </c>
      <c r="FC4" s="60" t="s">
        <v>21</v>
      </c>
      <c r="FD4" s="60" t="s">
        <v>22</v>
      </c>
      <c r="FE4" s="60" t="s">
        <v>23</v>
      </c>
      <c r="FF4" s="62" t="s">
        <v>24</v>
      </c>
      <c r="FG4" s="62" t="s">
        <v>25</v>
      </c>
      <c r="FH4" s="63" t="s">
        <v>26</v>
      </c>
      <c r="FI4" s="68" t="s">
        <v>0</v>
      </c>
      <c r="FJ4" s="69"/>
      <c r="FK4" s="69"/>
      <c r="FL4" s="69"/>
      <c r="FM4" s="69" t="s">
        <v>7</v>
      </c>
      <c r="FN4" s="69"/>
      <c r="FO4" s="69"/>
      <c r="FP4" s="69"/>
      <c r="FQ4" s="69" t="s">
        <v>5</v>
      </c>
      <c r="FR4" s="69"/>
      <c r="FS4" s="69"/>
      <c r="FT4" s="69"/>
      <c r="FU4" s="69" t="s">
        <v>6</v>
      </c>
      <c r="FV4" s="69"/>
      <c r="FW4" s="69"/>
      <c r="FX4" s="69"/>
      <c r="FY4" s="23" t="s">
        <v>9</v>
      </c>
      <c r="FZ4" s="23" t="s">
        <v>89</v>
      </c>
      <c r="GA4" s="23" t="s">
        <v>11</v>
      </c>
      <c r="GB4" s="23" t="s">
        <v>13</v>
      </c>
      <c r="GC4" s="62" t="s">
        <v>15</v>
      </c>
      <c r="GD4" s="62" t="s">
        <v>16</v>
      </c>
      <c r="GE4" s="62" t="s">
        <v>17</v>
      </c>
      <c r="GF4" s="62" t="s">
        <v>18</v>
      </c>
      <c r="GG4" s="62" t="s">
        <v>19</v>
      </c>
      <c r="GH4" s="60" t="s">
        <v>20</v>
      </c>
      <c r="GI4" s="60" t="s">
        <v>21</v>
      </c>
      <c r="GJ4" s="60" t="s">
        <v>22</v>
      </c>
      <c r="GK4" s="60" t="s">
        <v>23</v>
      </c>
      <c r="GL4" s="62" t="s">
        <v>24</v>
      </c>
      <c r="GM4" s="62" t="s">
        <v>25</v>
      </c>
      <c r="GN4" s="63" t="s">
        <v>26</v>
      </c>
      <c r="GO4" s="59"/>
      <c r="GP4" s="50"/>
    </row>
    <row r="5" spans="2:198" ht="18.600000000000001" thickBot="1" x14ac:dyDescent="0.5">
      <c r="B5" s="79"/>
      <c r="C5" s="77"/>
      <c r="D5" s="54"/>
      <c r="E5" s="26" t="s">
        <v>1</v>
      </c>
      <c r="F5" s="26" t="s">
        <v>2</v>
      </c>
      <c r="G5" s="26" t="s">
        <v>3</v>
      </c>
      <c r="H5" s="26" t="s">
        <v>4</v>
      </c>
      <c r="I5" s="26" t="s">
        <v>1</v>
      </c>
      <c r="J5" s="26" t="s">
        <v>2</v>
      </c>
      <c r="K5" s="26" t="s">
        <v>3</v>
      </c>
      <c r="L5" s="26" t="s">
        <v>4</v>
      </c>
      <c r="M5" s="26" t="s">
        <v>1</v>
      </c>
      <c r="N5" s="26" t="s">
        <v>2</v>
      </c>
      <c r="O5" s="26" t="s">
        <v>3</v>
      </c>
      <c r="P5" s="26" t="s">
        <v>4</v>
      </c>
      <c r="Q5" s="26" t="s">
        <v>1</v>
      </c>
      <c r="R5" s="26" t="s">
        <v>2</v>
      </c>
      <c r="S5" s="26" t="s">
        <v>3</v>
      </c>
      <c r="T5" s="26" t="s">
        <v>4</v>
      </c>
      <c r="U5" s="26" t="s">
        <v>8</v>
      </c>
      <c r="V5" s="26" t="s">
        <v>10</v>
      </c>
      <c r="W5" s="26" t="s">
        <v>12</v>
      </c>
      <c r="X5" s="26" t="s">
        <v>14</v>
      </c>
      <c r="Y5" s="70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4"/>
      <c r="AK5" s="25" t="s">
        <v>1</v>
      </c>
      <c r="AL5" s="26" t="s">
        <v>2</v>
      </c>
      <c r="AM5" s="26" t="s">
        <v>3</v>
      </c>
      <c r="AN5" s="26" t="s">
        <v>4</v>
      </c>
      <c r="AO5" s="26" t="s">
        <v>1</v>
      </c>
      <c r="AP5" s="26" t="s">
        <v>2</v>
      </c>
      <c r="AQ5" s="26" t="s">
        <v>3</v>
      </c>
      <c r="AR5" s="26" t="s">
        <v>4</v>
      </c>
      <c r="AS5" s="26" t="s">
        <v>1</v>
      </c>
      <c r="AT5" s="26" t="s">
        <v>2</v>
      </c>
      <c r="AU5" s="26" t="s">
        <v>3</v>
      </c>
      <c r="AV5" s="26" t="s">
        <v>4</v>
      </c>
      <c r="AW5" s="26" t="s">
        <v>1</v>
      </c>
      <c r="AX5" s="26" t="s">
        <v>2</v>
      </c>
      <c r="AY5" s="26" t="s">
        <v>3</v>
      </c>
      <c r="AZ5" s="26" t="s">
        <v>4</v>
      </c>
      <c r="BA5" s="27" t="s">
        <v>8</v>
      </c>
      <c r="BB5" s="27" t="s">
        <v>10</v>
      </c>
      <c r="BC5" s="27" t="s">
        <v>12</v>
      </c>
      <c r="BD5" s="27" t="s">
        <v>14</v>
      </c>
      <c r="BE5" s="70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4"/>
      <c r="BQ5" s="25" t="s">
        <v>1</v>
      </c>
      <c r="BR5" s="26" t="s">
        <v>2</v>
      </c>
      <c r="BS5" s="26" t="s">
        <v>3</v>
      </c>
      <c r="BT5" s="26" t="s">
        <v>4</v>
      </c>
      <c r="BU5" s="26" t="s">
        <v>1</v>
      </c>
      <c r="BV5" s="26" t="s">
        <v>2</v>
      </c>
      <c r="BW5" s="26" t="s">
        <v>3</v>
      </c>
      <c r="BX5" s="26" t="s">
        <v>4</v>
      </c>
      <c r="BY5" s="26" t="s">
        <v>1</v>
      </c>
      <c r="BZ5" s="26" t="s">
        <v>2</v>
      </c>
      <c r="CA5" s="26" t="s">
        <v>3</v>
      </c>
      <c r="CB5" s="26" t="s">
        <v>4</v>
      </c>
      <c r="CC5" s="26" t="s">
        <v>1</v>
      </c>
      <c r="CD5" s="26" t="s">
        <v>2</v>
      </c>
      <c r="CE5" s="26" t="s">
        <v>3</v>
      </c>
      <c r="CF5" s="26" t="s">
        <v>4</v>
      </c>
      <c r="CG5" s="26" t="s">
        <v>101</v>
      </c>
      <c r="CH5" s="26" t="s">
        <v>10</v>
      </c>
      <c r="CI5" s="26" t="s">
        <v>12</v>
      </c>
      <c r="CJ5" s="26" t="s">
        <v>14</v>
      </c>
      <c r="CK5" s="70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4"/>
      <c r="CW5" s="25" t="s">
        <v>1</v>
      </c>
      <c r="CX5" s="26" t="s">
        <v>2</v>
      </c>
      <c r="CY5" s="26" t="s">
        <v>3</v>
      </c>
      <c r="CZ5" s="26" t="s">
        <v>4</v>
      </c>
      <c r="DA5" s="26" t="s">
        <v>1</v>
      </c>
      <c r="DB5" s="26" t="s">
        <v>2</v>
      </c>
      <c r="DC5" s="26" t="s">
        <v>3</v>
      </c>
      <c r="DD5" s="26" t="s">
        <v>4</v>
      </c>
      <c r="DE5" s="26" t="s">
        <v>1</v>
      </c>
      <c r="DF5" s="26" t="s">
        <v>2</v>
      </c>
      <c r="DG5" s="26" t="s">
        <v>3</v>
      </c>
      <c r="DH5" s="26" t="s">
        <v>4</v>
      </c>
      <c r="DI5" s="26" t="s">
        <v>1</v>
      </c>
      <c r="DJ5" s="26" t="s">
        <v>2</v>
      </c>
      <c r="DK5" s="26" t="s">
        <v>3</v>
      </c>
      <c r="DL5" s="26" t="s">
        <v>4</v>
      </c>
      <c r="DM5" s="26" t="s">
        <v>8</v>
      </c>
      <c r="DN5" s="26" t="s">
        <v>10</v>
      </c>
      <c r="DO5" s="26" t="s">
        <v>12</v>
      </c>
      <c r="DP5" s="26" t="s">
        <v>14</v>
      </c>
      <c r="DQ5" s="70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4"/>
      <c r="EC5" s="25" t="s">
        <v>1</v>
      </c>
      <c r="ED5" s="26" t="s">
        <v>2</v>
      </c>
      <c r="EE5" s="26" t="s">
        <v>3</v>
      </c>
      <c r="EF5" s="26" t="s">
        <v>4</v>
      </c>
      <c r="EG5" s="26" t="s">
        <v>1</v>
      </c>
      <c r="EH5" s="26" t="s">
        <v>2</v>
      </c>
      <c r="EI5" s="26" t="s">
        <v>3</v>
      </c>
      <c r="EJ5" s="26" t="s">
        <v>4</v>
      </c>
      <c r="EK5" s="26" t="s">
        <v>1</v>
      </c>
      <c r="EL5" s="26" t="s">
        <v>2</v>
      </c>
      <c r="EM5" s="26" t="s">
        <v>3</v>
      </c>
      <c r="EN5" s="26" t="s">
        <v>4</v>
      </c>
      <c r="EO5" s="26" t="s">
        <v>1</v>
      </c>
      <c r="EP5" s="26" t="s">
        <v>2</v>
      </c>
      <c r="EQ5" s="26" t="s">
        <v>3</v>
      </c>
      <c r="ER5" s="26" t="s">
        <v>4</v>
      </c>
      <c r="ES5" s="26" t="s">
        <v>8</v>
      </c>
      <c r="ET5" s="26" t="s">
        <v>10</v>
      </c>
      <c r="EU5" s="26" t="s">
        <v>12</v>
      </c>
      <c r="EV5" s="26" t="s">
        <v>14</v>
      </c>
      <c r="EW5" s="70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4"/>
      <c r="FI5" s="25" t="s">
        <v>1</v>
      </c>
      <c r="FJ5" s="26" t="s">
        <v>2</v>
      </c>
      <c r="FK5" s="26" t="s">
        <v>3</v>
      </c>
      <c r="FL5" s="26" t="s">
        <v>4</v>
      </c>
      <c r="FM5" s="26" t="s">
        <v>1</v>
      </c>
      <c r="FN5" s="26" t="s">
        <v>2</v>
      </c>
      <c r="FO5" s="26" t="s">
        <v>3</v>
      </c>
      <c r="FP5" s="26" t="s">
        <v>4</v>
      </c>
      <c r="FQ5" s="26" t="s">
        <v>1</v>
      </c>
      <c r="FR5" s="26" t="s">
        <v>2</v>
      </c>
      <c r="FS5" s="26" t="s">
        <v>3</v>
      </c>
      <c r="FT5" s="26" t="s">
        <v>4</v>
      </c>
      <c r="FU5" s="26" t="s">
        <v>1</v>
      </c>
      <c r="FV5" s="26" t="s">
        <v>2</v>
      </c>
      <c r="FW5" s="26" t="s">
        <v>3</v>
      </c>
      <c r="FX5" s="26" t="s">
        <v>4</v>
      </c>
      <c r="FY5" s="26" t="s">
        <v>8</v>
      </c>
      <c r="FZ5" s="26" t="s">
        <v>10</v>
      </c>
      <c r="GA5" s="26" t="s">
        <v>12</v>
      </c>
      <c r="GB5" s="26" t="s">
        <v>14</v>
      </c>
      <c r="GC5" s="70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4"/>
      <c r="GO5" s="59"/>
      <c r="GP5" s="51"/>
    </row>
    <row r="6" spans="2:198" s="7" customFormat="1" x14ac:dyDescent="0.45">
      <c r="B6" s="80">
        <v>1</v>
      </c>
      <c r="C6" s="30" t="s">
        <v>114</v>
      </c>
      <c r="D6" s="55" t="s">
        <v>123</v>
      </c>
      <c r="E6" s="17">
        <v>12</v>
      </c>
      <c r="F6" s="17">
        <v>80</v>
      </c>
      <c r="G6" s="17">
        <v>2</v>
      </c>
      <c r="H6" s="17">
        <v>1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>
        <v>11</v>
      </c>
      <c r="X6" s="17"/>
      <c r="Y6" s="17">
        <v>2</v>
      </c>
      <c r="Z6" s="17"/>
      <c r="AA6" s="17"/>
      <c r="AB6" s="17"/>
      <c r="AC6" s="17"/>
      <c r="AD6" s="17"/>
      <c r="AE6" s="17"/>
      <c r="AF6" s="17">
        <v>8</v>
      </c>
      <c r="AG6" s="17"/>
      <c r="AH6" s="17">
        <v>1</v>
      </c>
      <c r="AI6" s="17"/>
      <c r="AJ6" s="18"/>
      <c r="AK6" s="16">
        <v>8</v>
      </c>
      <c r="AL6" s="17">
        <v>2</v>
      </c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8"/>
      <c r="BQ6" s="16"/>
      <c r="BR6" s="17">
        <v>1</v>
      </c>
      <c r="BS6" s="17"/>
      <c r="BT6" s="17">
        <v>10</v>
      </c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>
        <v>7</v>
      </c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>
        <v>5</v>
      </c>
      <c r="CS6" s="17"/>
      <c r="CT6" s="17">
        <v>1</v>
      </c>
      <c r="CU6" s="17"/>
      <c r="CV6" s="18"/>
      <c r="CW6" s="16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>
        <v>1</v>
      </c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8"/>
      <c r="EC6" s="16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8"/>
      <c r="FI6" s="16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8"/>
      <c r="GO6" s="2"/>
      <c r="GP6" s="42">
        <f>SUM(E6:GN6)</f>
        <v>152</v>
      </c>
    </row>
    <row r="7" spans="2:198" s="6" customFormat="1" x14ac:dyDescent="0.45">
      <c r="B7" s="75"/>
      <c r="C7" s="30" t="s">
        <v>88</v>
      </c>
      <c r="D7" s="56"/>
      <c r="E7" s="20"/>
      <c r="F7" s="20">
        <v>10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>
        <v>2</v>
      </c>
      <c r="Y7" s="20"/>
      <c r="Z7" s="20"/>
      <c r="AA7" s="20"/>
      <c r="AB7" s="20">
        <v>16</v>
      </c>
      <c r="AC7" s="20"/>
      <c r="AD7" s="20"/>
      <c r="AE7" s="20"/>
      <c r="AF7" s="20"/>
      <c r="AG7" s="20"/>
      <c r="AH7" s="20"/>
      <c r="AI7" s="20"/>
      <c r="AJ7" s="21"/>
      <c r="AK7" s="19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1"/>
      <c r="BQ7" s="19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1"/>
      <c r="CW7" s="19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>
        <v>4</v>
      </c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1"/>
      <c r="EC7" s="19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1"/>
      <c r="FI7" s="19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1"/>
      <c r="GO7" s="1"/>
      <c r="GP7" s="39">
        <f t="shared" ref="GP7:GP68" si="0">SUM(E7:GN7)</f>
        <v>32</v>
      </c>
    </row>
    <row r="8" spans="2:198" s="6" customFormat="1" x14ac:dyDescent="0.45">
      <c r="B8" s="5">
        <v>2</v>
      </c>
      <c r="C8" s="31" t="s">
        <v>69</v>
      </c>
      <c r="D8" s="43" t="s">
        <v>124</v>
      </c>
      <c r="E8" s="14">
        <v>2</v>
      </c>
      <c r="F8" s="14">
        <v>35</v>
      </c>
      <c r="G8" s="14">
        <v>1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>
        <v>20</v>
      </c>
      <c r="X8" s="14">
        <v>6</v>
      </c>
      <c r="Y8" s="14"/>
      <c r="Z8" s="14"/>
      <c r="AA8" s="14"/>
      <c r="AB8" s="14"/>
      <c r="AC8" s="14"/>
      <c r="AD8" s="14"/>
      <c r="AE8" s="14"/>
      <c r="AF8" s="14"/>
      <c r="AG8" s="14">
        <v>3</v>
      </c>
      <c r="AH8" s="14"/>
      <c r="AI8" s="14"/>
      <c r="AJ8" s="8"/>
      <c r="AK8" s="13"/>
      <c r="AL8" s="14">
        <v>6</v>
      </c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8"/>
      <c r="BQ8" s="13"/>
      <c r="BR8" s="14">
        <v>35</v>
      </c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>
        <v>28</v>
      </c>
      <c r="CH8" s="14">
        <v>88</v>
      </c>
      <c r="CI8" s="14"/>
      <c r="CJ8" s="14"/>
      <c r="CK8" s="14"/>
      <c r="CL8" s="14"/>
      <c r="CM8" s="14"/>
      <c r="CN8" s="14"/>
      <c r="CO8" s="14"/>
      <c r="CP8" s="14"/>
      <c r="CQ8" s="14"/>
      <c r="CR8" s="14">
        <v>8</v>
      </c>
      <c r="CS8" s="14">
        <v>2</v>
      </c>
      <c r="CT8" s="14">
        <v>2</v>
      </c>
      <c r="CU8" s="14"/>
      <c r="CV8" s="8"/>
      <c r="CW8" s="13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>
        <v>11</v>
      </c>
      <c r="DP8" s="14"/>
      <c r="DQ8" s="14"/>
      <c r="DR8" s="14"/>
      <c r="DS8" s="14"/>
      <c r="DT8" s="14"/>
      <c r="DU8" s="14">
        <v>6</v>
      </c>
      <c r="DV8" s="14"/>
      <c r="DW8" s="14"/>
      <c r="DX8" s="14"/>
      <c r="DY8" s="14"/>
      <c r="DZ8" s="14"/>
      <c r="EA8" s="14"/>
      <c r="EB8" s="8"/>
      <c r="EC8" s="13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8"/>
      <c r="FI8" s="13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>
        <v>10</v>
      </c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8"/>
      <c r="GO8" s="3"/>
      <c r="GP8" s="39">
        <f t="shared" si="0"/>
        <v>263</v>
      </c>
    </row>
    <row r="9" spans="2:198" s="6" customFormat="1" x14ac:dyDescent="0.45">
      <c r="B9" s="5">
        <v>3</v>
      </c>
      <c r="C9" s="31" t="s">
        <v>36</v>
      </c>
      <c r="D9" s="43" t="s">
        <v>125</v>
      </c>
      <c r="E9" s="14">
        <v>25</v>
      </c>
      <c r="F9" s="14">
        <v>10</v>
      </c>
      <c r="G9" s="14">
        <v>5</v>
      </c>
      <c r="H9" s="14"/>
      <c r="I9" s="14"/>
      <c r="J9" s="14"/>
      <c r="K9" s="14"/>
      <c r="L9" s="14"/>
      <c r="M9" s="14"/>
      <c r="N9" s="14"/>
      <c r="O9" s="14"/>
      <c r="P9" s="14">
        <v>7</v>
      </c>
      <c r="Q9" s="14"/>
      <c r="R9" s="14"/>
      <c r="S9" s="14"/>
      <c r="T9" s="14"/>
      <c r="U9" s="14"/>
      <c r="V9" s="14"/>
      <c r="W9" s="14">
        <v>10</v>
      </c>
      <c r="X9" s="14"/>
      <c r="Y9" s="14"/>
      <c r="Z9" s="14">
        <v>5</v>
      </c>
      <c r="AA9" s="14"/>
      <c r="AB9" s="14"/>
      <c r="AC9" s="14"/>
      <c r="AD9" s="14"/>
      <c r="AE9" s="14"/>
      <c r="AF9" s="14">
        <v>6</v>
      </c>
      <c r="AG9" s="14">
        <v>8</v>
      </c>
      <c r="AH9" s="14"/>
      <c r="AI9" s="14"/>
      <c r="AJ9" s="8"/>
      <c r="AK9" s="13">
        <v>2</v>
      </c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8"/>
      <c r="BQ9" s="13"/>
      <c r="BR9" s="14"/>
      <c r="BS9" s="14">
        <v>4</v>
      </c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>
        <v>24</v>
      </c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8"/>
      <c r="CW9" s="13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8"/>
      <c r="EC9" s="13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8"/>
      <c r="FI9" s="13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8"/>
      <c r="GO9" s="3" t="s">
        <v>104</v>
      </c>
      <c r="GP9" s="39">
        <f>SUM(E9:GN9)+24</f>
        <v>130</v>
      </c>
    </row>
    <row r="10" spans="2:198" s="6" customFormat="1" x14ac:dyDescent="0.45">
      <c r="B10" s="5">
        <v>4</v>
      </c>
      <c r="C10" s="31" t="s">
        <v>37</v>
      </c>
      <c r="D10" s="43" t="s">
        <v>126</v>
      </c>
      <c r="E10" s="14">
        <v>3</v>
      </c>
      <c r="F10" s="14"/>
      <c r="G10" s="14"/>
      <c r="H10" s="14"/>
      <c r="I10" s="14"/>
      <c r="J10" s="14"/>
      <c r="K10" s="14"/>
      <c r="L10" s="14"/>
      <c r="M10" s="14">
        <v>1</v>
      </c>
      <c r="N10" s="14"/>
      <c r="O10" s="14"/>
      <c r="P10" s="14"/>
      <c r="Q10" s="14"/>
      <c r="R10" s="14"/>
      <c r="S10" s="14"/>
      <c r="T10" s="14"/>
      <c r="U10" s="14"/>
      <c r="V10" s="14"/>
      <c r="W10" s="14">
        <v>1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>
        <v>1</v>
      </c>
      <c r="AH10" s="14"/>
      <c r="AI10" s="14"/>
      <c r="AJ10" s="8"/>
      <c r="AK10" s="13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8"/>
      <c r="BQ10" s="13">
        <v>4</v>
      </c>
      <c r="BR10" s="14">
        <v>37</v>
      </c>
      <c r="BS10" s="14"/>
      <c r="BT10" s="14">
        <v>2</v>
      </c>
      <c r="BU10" s="14"/>
      <c r="BV10" s="14"/>
      <c r="BW10" s="14"/>
      <c r="BX10" s="14"/>
      <c r="BY10" s="14">
        <v>1</v>
      </c>
      <c r="BZ10" s="14">
        <v>9</v>
      </c>
      <c r="CA10" s="14"/>
      <c r="CB10" s="14"/>
      <c r="CC10" s="14"/>
      <c r="CD10" s="14"/>
      <c r="CE10" s="14"/>
      <c r="CF10" s="14"/>
      <c r="CG10" s="14">
        <v>7</v>
      </c>
      <c r="CH10" s="14">
        <v>20</v>
      </c>
      <c r="CI10" s="14"/>
      <c r="CJ10" s="14"/>
      <c r="CK10" s="14"/>
      <c r="CL10" s="14"/>
      <c r="CM10" s="14"/>
      <c r="CN10" s="14"/>
      <c r="CO10" s="14"/>
      <c r="CP10" s="14"/>
      <c r="CQ10" s="14"/>
      <c r="CR10" s="14">
        <v>1</v>
      </c>
      <c r="CS10" s="14"/>
      <c r="CT10" s="14"/>
      <c r="CU10" s="14"/>
      <c r="CV10" s="8"/>
      <c r="CW10" s="13"/>
      <c r="CX10" s="14">
        <v>4</v>
      </c>
      <c r="CY10" s="14"/>
      <c r="CZ10" s="14"/>
      <c r="DA10" s="14"/>
      <c r="DB10" s="14"/>
      <c r="DC10" s="14"/>
      <c r="DD10" s="14"/>
      <c r="DE10" s="14"/>
      <c r="DF10" s="14">
        <v>2</v>
      </c>
      <c r="DG10" s="14"/>
      <c r="DH10" s="14"/>
      <c r="DI10" s="14"/>
      <c r="DJ10" s="14"/>
      <c r="DK10" s="14"/>
      <c r="DL10" s="14"/>
      <c r="DM10" s="14"/>
      <c r="DN10" s="14"/>
      <c r="DO10" s="14">
        <v>1</v>
      </c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8"/>
      <c r="EC10" s="13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8"/>
      <c r="FI10" s="13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8"/>
      <c r="GO10" s="3"/>
      <c r="GP10" s="39">
        <f t="shared" si="0"/>
        <v>94</v>
      </c>
    </row>
    <row r="11" spans="2:198" s="6" customFormat="1" x14ac:dyDescent="0.45">
      <c r="B11" s="29">
        <v>5</v>
      </c>
      <c r="C11" s="31" t="s">
        <v>38</v>
      </c>
      <c r="D11" s="43" t="s">
        <v>127</v>
      </c>
      <c r="E11" s="14">
        <v>7</v>
      </c>
      <c r="F11" s="14">
        <v>7</v>
      </c>
      <c r="G11" s="14"/>
      <c r="H11" s="14">
        <v>1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>
        <v>4</v>
      </c>
      <c r="X11" s="14">
        <v>4</v>
      </c>
      <c r="Y11" s="14"/>
      <c r="Z11" s="14">
        <v>3</v>
      </c>
      <c r="AA11" s="14"/>
      <c r="AB11" s="14"/>
      <c r="AC11" s="14"/>
      <c r="AD11" s="14"/>
      <c r="AE11" s="14"/>
      <c r="AF11" s="14"/>
      <c r="AG11" s="14">
        <v>5</v>
      </c>
      <c r="AH11" s="14"/>
      <c r="AI11" s="14"/>
      <c r="AJ11" s="8"/>
      <c r="AK11" s="13">
        <v>1</v>
      </c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8"/>
      <c r="BQ11" s="13">
        <v>33</v>
      </c>
      <c r="BR11" s="14"/>
      <c r="BS11" s="14"/>
      <c r="BT11" s="14">
        <v>2</v>
      </c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>
        <v>14</v>
      </c>
      <c r="CH11" s="14">
        <v>5</v>
      </c>
      <c r="CI11" s="14"/>
      <c r="CJ11" s="14"/>
      <c r="CK11" s="14"/>
      <c r="CL11" s="14"/>
      <c r="CM11" s="14"/>
      <c r="CN11" s="14"/>
      <c r="CO11" s="14"/>
      <c r="CP11" s="14"/>
      <c r="CQ11" s="14"/>
      <c r="CR11" s="14">
        <v>9</v>
      </c>
      <c r="CS11" s="14"/>
      <c r="CT11" s="14"/>
      <c r="CU11" s="14"/>
      <c r="CV11" s="8"/>
      <c r="CW11" s="13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>
        <v>3</v>
      </c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8"/>
      <c r="EC11" s="13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8"/>
      <c r="FI11" s="13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8"/>
      <c r="GO11" s="3"/>
      <c r="GP11" s="39">
        <f t="shared" si="0"/>
        <v>98</v>
      </c>
    </row>
    <row r="12" spans="2:198" s="6" customFormat="1" x14ac:dyDescent="0.45">
      <c r="B12" s="29">
        <v>6</v>
      </c>
      <c r="C12" s="31" t="s">
        <v>39</v>
      </c>
      <c r="D12" s="43" t="s">
        <v>128</v>
      </c>
      <c r="E12" s="14"/>
      <c r="F12" s="14"/>
      <c r="G12" s="14"/>
      <c r="H12" s="14"/>
      <c r="I12" s="14">
        <v>3</v>
      </c>
      <c r="J12" s="14"/>
      <c r="K12" s="14"/>
      <c r="L12" s="14"/>
      <c r="M12" s="14"/>
      <c r="N12" s="14"/>
      <c r="O12" s="14">
        <v>3</v>
      </c>
      <c r="P12" s="14"/>
      <c r="Q12" s="14"/>
      <c r="R12" s="14"/>
      <c r="S12" s="14"/>
      <c r="T12" s="14"/>
      <c r="U12" s="14">
        <v>10</v>
      </c>
      <c r="V12" s="14"/>
      <c r="W12" s="14">
        <v>5</v>
      </c>
      <c r="X12" s="14">
        <v>7</v>
      </c>
      <c r="Y12" s="14"/>
      <c r="Z12" s="14">
        <v>1</v>
      </c>
      <c r="AA12" s="14"/>
      <c r="AB12" s="14"/>
      <c r="AC12" s="14"/>
      <c r="AD12" s="14"/>
      <c r="AE12" s="14"/>
      <c r="AF12" s="14"/>
      <c r="AG12" s="14">
        <v>4</v>
      </c>
      <c r="AH12" s="14"/>
      <c r="AI12" s="14"/>
      <c r="AJ12" s="8"/>
      <c r="AK12" s="13"/>
      <c r="AL12" s="14">
        <v>5</v>
      </c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8"/>
      <c r="BQ12" s="13"/>
      <c r="BR12" s="14">
        <v>33</v>
      </c>
      <c r="BS12" s="14"/>
      <c r="BT12" s="14">
        <v>3</v>
      </c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>
        <v>29</v>
      </c>
      <c r="CI12" s="14"/>
      <c r="CJ12" s="14"/>
      <c r="CK12" s="14"/>
      <c r="CL12" s="14"/>
      <c r="CM12" s="14"/>
      <c r="CN12" s="14"/>
      <c r="CO12" s="14"/>
      <c r="CP12" s="14"/>
      <c r="CQ12" s="14"/>
      <c r="CR12" s="14">
        <v>11</v>
      </c>
      <c r="CS12" s="14"/>
      <c r="CT12" s="14"/>
      <c r="CU12" s="14"/>
      <c r="CV12" s="8"/>
      <c r="CW12" s="13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8"/>
      <c r="EC12" s="13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8"/>
      <c r="FI12" s="13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8"/>
      <c r="GO12" s="3"/>
      <c r="GP12" s="39">
        <f t="shared" si="0"/>
        <v>114</v>
      </c>
    </row>
    <row r="13" spans="2:198" s="6" customFormat="1" x14ac:dyDescent="0.45">
      <c r="B13" s="29">
        <v>7</v>
      </c>
      <c r="C13" s="31" t="s">
        <v>70</v>
      </c>
      <c r="D13" s="43" t="s">
        <v>129</v>
      </c>
      <c r="E13" s="14">
        <v>6</v>
      </c>
      <c r="F13" s="14">
        <v>6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>
        <v>5</v>
      </c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>
        <v>3</v>
      </c>
      <c r="AI13" s="14"/>
      <c r="AJ13" s="8"/>
      <c r="AK13" s="13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8"/>
      <c r="BQ13" s="13">
        <v>1</v>
      </c>
      <c r="BR13" s="14">
        <v>60</v>
      </c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>
        <v>14</v>
      </c>
      <c r="CS13" s="14"/>
      <c r="CT13" s="14"/>
      <c r="CU13" s="14"/>
      <c r="CV13" s="8"/>
      <c r="CW13" s="13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8"/>
      <c r="EC13" s="13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8"/>
      <c r="FI13" s="13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8"/>
      <c r="GO13" s="3"/>
      <c r="GP13" s="39">
        <f t="shared" si="0"/>
        <v>95</v>
      </c>
    </row>
    <row r="14" spans="2:198" s="6" customFormat="1" x14ac:dyDescent="0.45">
      <c r="B14" s="29">
        <v>8</v>
      </c>
      <c r="C14" s="31" t="s">
        <v>40</v>
      </c>
      <c r="D14" s="43" t="s">
        <v>130</v>
      </c>
      <c r="E14" s="14">
        <v>136</v>
      </c>
      <c r="F14" s="14">
        <v>12</v>
      </c>
      <c r="G14" s="14">
        <v>12</v>
      </c>
      <c r="H14" s="14">
        <v>2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>
        <v>20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>
        <v>9</v>
      </c>
      <c r="AH14" s="14"/>
      <c r="AI14" s="14"/>
      <c r="AJ14" s="8"/>
      <c r="AK14" s="13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8"/>
      <c r="BQ14" s="13">
        <v>6</v>
      </c>
      <c r="BR14" s="14">
        <v>7</v>
      </c>
      <c r="BS14" s="14"/>
      <c r="BT14" s="14">
        <v>1</v>
      </c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>
        <v>21</v>
      </c>
      <c r="CH14" s="14">
        <v>304</v>
      </c>
      <c r="CI14" s="14"/>
      <c r="CJ14" s="14"/>
      <c r="CK14" s="14">
        <v>4</v>
      </c>
      <c r="CL14" s="14"/>
      <c r="CM14" s="14"/>
      <c r="CN14" s="14"/>
      <c r="CO14" s="14"/>
      <c r="CP14" s="14"/>
      <c r="CQ14" s="14"/>
      <c r="CR14" s="14">
        <v>40</v>
      </c>
      <c r="CS14" s="14"/>
      <c r="CT14" s="14"/>
      <c r="CU14" s="14"/>
      <c r="CV14" s="8"/>
      <c r="CW14" s="13"/>
      <c r="CX14" s="14"/>
      <c r="CY14" s="14"/>
      <c r="CZ14" s="14"/>
      <c r="DA14" s="14"/>
      <c r="DB14" s="14"/>
      <c r="DC14" s="14"/>
      <c r="DD14" s="14"/>
      <c r="DE14" s="14">
        <v>2</v>
      </c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>
        <v>3</v>
      </c>
      <c r="DX14" s="14"/>
      <c r="DY14" s="14"/>
      <c r="DZ14" s="14">
        <v>8</v>
      </c>
      <c r="EA14" s="14"/>
      <c r="EB14" s="8"/>
      <c r="EC14" s="13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8"/>
      <c r="FI14" s="13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8"/>
      <c r="GO14" s="3"/>
      <c r="GP14" s="39">
        <f t="shared" si="0"/>
        <v>587</v>
      </c>
    </row>
    <row r="15" spans="2:198" s="6" customFormat="1" x14ac:dyDescent="0.45">
      <c r="B15" s="73">
        <v>9</v>
      </c>
      <c r="C15" s="31" t="s">
        <v>41</v>
      </c>
      <c r="D15" s="57" t="s">
        <v>131</v>
      </c>
      <c r="E15" s="14">
        <v>21</v>
      </c>
      <c r="F15" s="14">
        <v>26</v>
      </c>
      <c r="G15" s="14">
        <v>19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>
        <v>15</v>
      </c>
      <c r="V15" s="14"/>
      <c r="W15" s="14">
        <v>27</v>
      </c>
      <c r="X15" s="14"/>
      <c r="Y15" s="14"/>
      <c r="Z15" s="14">
        <v>4</v>
      </c>
      <c r="AA15" s="14"/>
      <c r="AB15" s="14"/>
      <c r="AC15" s="14"/>
      <c r="AD15" s="14"/>
      <c r="AE15" s="14"/>
      <c r="AF15" s="14">
        <v>53</v>
      </c>
      <c r="AG15" s="14">
        <v>13</v>
      </c>
      <c r="AH15" s="14"/>
      <c r="AI15" s="14"/>
      <c r="AJ15" s="8"/>
      <c r="AK15" s="13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8"/>
      <c r="BQ15" s="13">
        <v>160</v>
      </c>
      <c r="BR15" s="14">
        <v>17</v>
      </c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>
        <v>2</v>
      </c>
      <c r="CT15" s="14"/>
      <c r="CU15" s="14"/>
      <c r="CV15" s="8"/>
      <c r="CW15" s="13">
        <v>12</v>
      </c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>
        <v>3</v>
      </c>
      <c r="DP15" s="14"/>
      <c r="DQ15" s="14"/>
      <c r="DR15" s="14">
        <v>7</v>
      </c>
      <c r="DS15" s="14"/>
      <c r="DT15" s="14"/>
      <c r="DU15" s="14"/>
      <c r="DV15" s="14"/>
      <c r="DW15" s="14"/>
      <c r="DX15" s="14"/>
      <c r="DY15" s="14"/>
      <c r="DZ15" s="14"/>
      <c r="EA15" s="14"/>
      <c r="EB15" s="8"/>
      <c r="EC15" s="13">
        <v>11</v>
      </c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8"/>
      <c r="FI15" s="13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8"/>
      <c r="GO15" s="3"/>
      <c r="GP15" s="39">
        <f t="shared" si="0"/>
        <v>390</v>
      </c>
    </row>
    <row r="16" spans="2:198" s="6" customFormat="1" x14ac:dyDescent="0.45">
      <c r="B16" s="74"/>
      <c r="C16" s="32" t="s">
        <v>90</v>
      </c>
      <c r="D16" s="56"/>
      <c r="E16" s="14">
        <v>4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>
        <v>5</v>
      </c>
      <c r="AH16" s="14"/>
      <c r="AI16" s="14"/>
      <c r="AJ16" s="8"/>
      <c r="AK16" s="13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8"/>
      <c r="BQ16" s="13">
        <v>6</v>
      </c>
      <c r="BR16" s="14">
        <v>3</v>
      </c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>
        <v>24</v>
      </c>
      <c r="CO16" s="14"/>
      <c r="CP16" s="14"/>
      <c r="CQ16" s="14"/>
      <c r="CR16" s="14">
        <v>3</v>
      </c>
      <c r="CS16" s="14"/>
      <c r="CT16" s="14"/>
      <c r="CU16" s="14"/>
      <c r="CV16" s="8"/>
      <c r="CW16" s="13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8"/>
      <c r="EC16" s="13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8"/>
      <c r="FI16" s="13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8"/>
      <c r="GO16" s="4" t="s">
        <v>103</v>
      </c>
      <c r="GP16" s="39">
        <f>SUM(E16:GN16)+18</f>
        <v>63</v>
      </c>
    </row>
    <row r="17" spans="2:198" s="6" customFormat="1" x14ac:dyDescent="0.45">
      <c r="B17" s="28">
        <v>10</v>
      </c>
      <c r="C17" s="31" t="s">
        <v>42</v>
      </c>
      <c r="D17" s="43" t="s">
        <v>132</v>
      </c>
      <c r="E17" s="14">
        <v>3</v>
      </c>
      <c r="F17" s="14"/>
      <c r="G17" s="14">
        <v>4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>
        <v>5</v>
      </c>
      <c r="X17" s="14"/>
      <c r="Y17" s="14"/>
      <c r="Z17" s="14">
        <v>1</v>
      </c>
      <c r="AA17" s="14"/>
      <c r="AB17" s="14"/>
      <c r="AC17" s="14"/>
      <c r="AD17" s="14"/>
      <c r="AE17" s="14"/>
      <c r="AF17" s="14"/>
      <c r="AG17" s="14">
        <v>3</v>
      </c>
      <c r="AH17" s="14"/>
      <c r="AI17" s="14"/>
      <c r="AJ17" s="8"/>
      <c r="AK17" s="13">
        <v>6</v>
      </c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>
        <v>3</v>
      </c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8"/>
      <c r="BQ17" s="13">
        <v>12</v>
      </c>
      <c r="BR17" s="14">
        <v>5</v>
      </c>
      <c r="BS17" s="14"/>
      <c r="BT17" s="14">
        <v>3</v>
      </c>
      <c r="BU17" s="14"/>
      <c r="BV17" s="14"/>
      <c r="BW17" s="14"/>
      <c r="BX17" s="14">
        <v>5</v>
      </c>
      <c r="BY17" s="14"/>
      <c r="BZ17" s="14"/>
      <c r="CA17" s="14"/>
      <c r="CB17" s="14"/>
      <c r="CC17" s="14"/>
      <c r="CD17" s="14"/>
      <c r="CE17" s="14"/>
      <c r="CF17" s="14"/>
      <c r="CG17" s="14"/>
      <c r="CH17" s="14">
        <v>2</v>
      </c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8"/>
      <c r="CW17" s="13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8"/>
      <c r="EC17" s="13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8"/>
      <c r="FI17" s="13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>
        <v>9</v>
      </c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8"/>
      <c r="GO17" s="3"/>
      <c r="GP17" s="39">
        <f t="shared" si="0"/>
        <v>61</v>
      </c>
    </row>
    <row r="18" spans="2:198" s="6" customFormat="1" x14ac:dyDescent="0.45">
      <c r="B18" s="28">
        <v>11</v>
      </c>
      <c r="C18" s="31" t="s">
        <v>43</v>
      </c>
      <c r="D18" s="43" t="s">
        <v>133</v>
      </c>
      <c r="E18" s="14">
        <v>2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>
        <v>2</v>
      </c>
      <c r="AA18" s="14"/>
      <c r="AB18" s="14"/>
      <c r="AC18" s="14"/>
      <c r="AD18" s="14"/>
      <c r="AE18" s="14"/>
      <c r="AF18" s="14"/>
      <c r="AG18" s="14"/>
      <c r="AH18" s="14"/>
      <c r="AI18" s="14"/>
      <c r="AJ18" s="8"/>
      <c r="AK18" s="13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>
        <v>2</v>
      </c>
      <c r="BN18" s="14"/>
      <c r="BO18" s="14"/>
      <c r="BP18" s="8"/>
      <c r="BQ18" s="13"/>
      <c r="BR18" s="14">
        <v>46</v>
      </c>
      <c r="BS18" s="14"/>
      <c r="BT18" s="14">
        <v>2</v>
      </c>
      <c r="BU18" s="14"/>
      <c r="BV18" s="14"/>
      <c r="BW18" s="14"/>
      <c r="BX18" s="14"/>
      <c r="BY18" s="14"/>
      <c r="BZ18" s="14">
        <v>13</v>
      </c>
      <c r="CA18" s="14"/>
      <c r="CB18" s="14">
        <v>2</v>
      </c>
      <c r="CC18" s="14"/>
      <c r="CD18" s="14"/>
      <c r="CE18" s="14"/>
      <c r="CF18" s="14"/>
      <c r="CG18" s="14">
        <v>3</v>
      </c>
      <c r="CH18" s="14"/>
      <c r="CI18" s="14"/>
      <c r="CJ18" s="14"/>
      <c r="CK18" s="14">
        <v>4</v>
      </c>
      <c r="CL18" s="14"/>
      <c r="CM18" s="14"/>
      <c r="CN18" s="14"/>
      <c r="CO18" s="14"/>
      <c r="CP18" s="14"/>
      <c r="CQ18" s="14"/>
      <c r="CR18" s="14">
        <v>4</v>
      </c>
      <c r="CS18" s="14">
        <v>1</v>
      </c>
      <c r="CT18" s="14"/>
      <c r="CU18" s="14"/>
      <c r="CV18" s="8"/>
      <c r="CW18" s="13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>
        <v>7</v>
      </c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8"/>
      <c r="EC18" s="13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8"/>
      <c r="FI18" s="13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8"/>
      <c r="GO18" s="3"/>
      <c r="GP18" s="39">
        <f t="shared" si="0"/>
        <v>88</v>
      </c>
    </row>
    <row r="19" spans="2:198" s="6" customFormat="1" x14ac:dyDescent="0.45">
      <c r="B19" s="28">
        <v>12</v>
      </c>
      <c r="C19" s="31" t="s">
        <v>44</v>
      </c>
      <c r="D19" s="43" t="s">
        <v>134</v>
      </c>
      <c r="E19" s="14"/>
      <c r="F19" s="14"/>
      <c r="G19" s="14">
        <v>2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>
        <v>2</v>
      </c>
      <c r="V19" s="14"/>
      <c r="W19" s="14"/>
      <c r="X19" s="14">
        <v>2</v>
      </c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8"/>
      <c r="AK19" s="13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>
        <v>1</v>
      </c>
      <c r="BH19" s="14"/>
      <c r="BI19" s="14"/>
      <c r="BJ19" s="14"/>
      <c r="BK19" s="14"/>
      <c r="BL19" s="14"/>
      <c r="BM19" s="14">
        <v>3</v>
      </c>
      <c r="BN19" s="14"/>
      <c r="BO19" s="14"/>
      <c r="BP19" s="8"/>
      <c r="BQ19" s="13">
        <v>4</v>
      </c>
      <c r="BR19" s="14">
        <v>22</v>
      </c>
      <c r="BS19" s="14">
        <v>1</v>
      </c>
      <c r="BT19" s="14">
        <v>1</v>
      </c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>
        <v>4</v>
      </c>
      <c r="CH19" s="14">
        <v>2</v>
      </c>
      <c r="CI19" s="14"/>
      <c r="CJ19" s="14"/>
      <c r="CK19" s="14">
        <v>3</v>
      </c>
      <c r="CL19" s="14"/>
      <c r="CM19" s="14"/>
      <c r="CN19" s="14"/>
      <c r="CO19" s="14"/>
      <c r="CP19" s="14"/>
      <c r="CQ19" s="14"/>
      <c r="CR19" s="14">
        <v>2</v>
      </c>
      <c r="CS19" s="14"/>
      <c r="CT19" s="14"/>
      <c r="CU19" s="14"/>
      <c r="CV19" s="8"/>
      <c r="CW19" s="13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>
        <v>8</v>
      </c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8"/>
      <c r="EC19" s="13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8"/>
      <c r="FI19" s="13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8"/>
      <c r="GO19" s="3"/>
      <c r="GP19" s="39">
        <f t="shared" si="0"/>
        <v>57</v>
      </c>
    </row>
    <row r="20" spans="2:198" s="10" customFormat="1" ht="36" x14ac:dyDescent="0.45">
      <c r="B20" s="29">
        <v>13</v>
      </c>
      <c r="C20" s="33" t="s">
        <v>45</v>
      </c>
      <c r="D20" s="45" t="s">
        <v>135</v>
      </c>
      <c r="E20" s="14">
        <v>28</v>
      </c>
      <c r="F20" s="14"/>
      <c r="G20" s="14">
        <v>4</v>
      </c>
      <c r="H20" s="14">
        <v>1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>
        <v>52</v>
      </c>
      <c r="X20" s="14"/>
      <c r="Y20" s="14"/>
      <c r="Z20" s="14">
        <v>2</v>
      </c>
      <c r="AA20" s="14"/>
      <c r="AB20" s="14"/>
      <c r="AC20" s="14"/>
      <c r="AD20" s="14"/>
      <c r="AE20" s="14"/>
      <c r="AF20" s="14">
        <v>33</v>
      </c>
      <c r="AG20" s="14">
        <v>11</v>
      </c>
      <c r="AH20" s="14"/>
      <c r="AI20" s="14"/>
      <c r="AJ20" s="8"/>
      <c r="AK20" s="13">
        <v>14</v>
      </c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8"/>
      <c r="BQ20" s="13">
        <v>10</v>
      </c>
      <c r="BR20" s="14">
        <v>23</v>
      </c>
      <c r="BS20" s="14">
        <v>2</v>
      </c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>
        <v>167</v>
      </c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8"/>
      <c r="CW20" s="13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>
        <v>2</v>
      </c>
      <c r="DP20" s="14"/>
      <c r="DQ20" s="14"/>
      <c r="DR20" s="14"/>
      <c r="DS20" s="14"/>
      <c r="DT20" s="14"/>
      <c r="DU20" s="14">
        <v>5</v>
      </c>
      <c r="DV20" s="14"/>
      <c r="DW20" s="14"/>
      <c r="DX20" s="14"/>
      <c r="DY20" s="14"/>
      <c r="DZ20" s="14"/>
      <c r="EA20" s="14"/>
      <c r="EB20" s="8"/>
      <c r="EC20" s="13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8"/>
      <c r="FI20" s="13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8"/>
      <c r="GO20" s="9" t="s">
        <v>102</v>
      </c>
      <c r="GP20" s="39">
        <f>SUM(E20:GN20)+17</f>
        <v>371</v>
      </c>
    </row>
    <row r="21" spans="2:198" s="6" customFormat="1" x14ac:dyDescent="0.45">
      <c r="B21" s="29">
        <v>14</v>
      </c>
      <c r="C21" s="31" t="s">
        <v>99</v>
      </c>
      <c r="D21" s="43" t="s">
        <v>136</v>
      </c>
      <c r="E21" s="14">
        <v>2</v>
      </c>
      <c r="F21" s="14">
        <v>10</v>
      </c>
      <c r="G21" s="14">
        <v>2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>
        <v>10</v>
      </c>
      <c r="X21" s="14"/>
      <c r="Y21" s="14"/>
      <c r="Z21" s="14">
        <v>3</v>
      </c>
      <c r="AA21" s="14"/>
      <c r="AB21" s="14"/>
      <c r="AC21" s="14"/>
      <c r="AD21" s="14"/>
      <c r="AE21" s="14"/>
      <c r="AF21" s="14"/>
      <c r="AG21" s="14">
        <v>3</v>
      </c>
      <c r="AH21" s="14"/>
      <c r="AI21" s="14"/>
      <c r="AJ21" s="8"/>
      <c r="AK21" s="13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8"/>
      <c r="BQ21" s="13">
        <v>13</v>
      </c>
      <c r="BR21" s="14"/>
      <c r="BS21" s="14"/>
      <c r="BT21" s="14"/>
      <c r="BU21" s="14">
        <v>18</v>
      </c>
      <c r="BV21" s="14">
        <v>3</v>
      </c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>
        <v>4</v>
      </c>
      <c r="CI21" s="14"/>
      <c r="CJ21" s="14"/>
      <c r="CK21" s="14"/>
      <c r="CL21" s="14"/>
      <c r="CM21" s="14"/>
      <c r="CN21" s="14"/>
      <c r="CO21" s="14"/>
      <c r="CP21" s="14"/>
      <c r="CQ21" s="14"/>
      <c r="CR21" s="14">
        <v>3</v>
      </c>
      <c r="CS21" s="14"/>
      <c r="CT21" s="14"/>
      <c r="CU21" s="14"/>
      <c r="CV21" s="8"/>
      <c r="CW21" s="13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>
        <v>4</v>
      </c>
      <c r="DP21" s="14"/>
      <c r="DQ21" s="14"/>
      <c r="DR21" s="14"/>
      <c r="DS21" s="14"/>
      <c r="DT21" s="14"/>
      <c r="DU21" s="14"/>
      <c r="DV21" s="14">
        <v>1</v>
      </c>
      <c r="DW21" s="14">
        <v>3</v>
      </c>
      <c r="DX21" s="14"/>
      <c r="DY21" s="14"/>
      <c r="DZ21" s="14"/>
      <c r="EA21" s="14"/>
      <c r="EB21" s="8"/>
      <c r="EC21" s="13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8"/>
      <c r="FI21" s="13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8"/>
      <c r="GO21" s="3"/>
      <c r="GP21" s="39">
        <f t="shared" si="0"/>
        <v>79</v>
      </c>
    </row>
    <row r="22" spans="2:198" s="6" customFormat="1" x14ac:dyDescent="0.45">
      <c r="B22" s="29">
        <v>15</v>
      </c>
      <c r="C22" s="31" t="s">
        <v>46</v>
      </c>
      <c r="D22" s="43" t="s">
        <v>137</v>
      </c>
      <c r="E22" s="14"/>
      <c r="F22" s="14">
        <v>17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>
        <v>1</v>
      </c>
      <c r="X22" s="14"/>
      <c r="Y22" s="14"/>
      <c r="Z22" s="14">
        <v>1</v>
      </c>
      <c r="AA22" s="14"/>
      <c r="AB22" s="14"/>
      <c r="AC22" s="14"/>
      <c r="AD22" s="14"/>
      <c r="AE22" s="14"/>
      <c r="AF22" s="14"/>
      <c r="AG22" s="14">
        <v>7</v>
      </c>
      <c r="AH22" s="14"/>
      <c r="AI22" s="14"/>
      <c r="AJ22" s="8"/>
      <c r="AK22" s="13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8"/>
      <c r="BQ22" s="13"/>
      <c r="BR22" s="14">
        <v>21</v>
      </c>
      <c r="BS22" s="14">
        <v>1</v>
      </c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8"/>
      <c r="CW22" s="13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>
        <v>1</v>
      </c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8"/>
      <c r="EC22" s="13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8"/>
      <c r="FI22" s="13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8"/>
      <c r="GO22" s="3"/>
      <c r="GP22" s="39">
        <f t="shared" si="0"/>
        <v>49</v>
      </c>
    </row>
    <row r="23" spans="2:198" s="6" customFormat="1" x14ac:dyDescent="0.45">
      <c r="B23" s="29">
        <v>16</v>
      </c>
      <c r="C23" s="31" t="s">
        <v>47</v>
      </c>
      <c r="D23" s="43" t="s">
        <v>138</v>
      </c>
      <c r="E23" s="14">
        <v>10</v>
      </c>
      <c r="F23" s="14">
        <v>15</v>
      </c>
      <c r="G23" s="14">
        <v>2</v>
      </c>
      <c r="H23" s="14"/>
      <c r="I23" s="14"/>
      <c r="J23" s="14"/>
      <c r="K23" s="14"/>
      <c r="L23" s="14"/>
      <c r="M23" s="14"/>
      <c r="N23" s="14">
        <v>7</v>
      </c>
      <c r="O23" s="14"/>
      <c r="P23" s="14"/>
      <c r="Q23" s="14"/>
      <c r="R23" s="14"/>
      <c r="S23" s="14"/>
      <c r="T23" s="14"/>
      <c r="U23" s="14"/>
      <c r="V23" s="14"/>
      <c r="W23" s="14">
        <v>7</v>
      </c>
      <c r="X23" s="14"/>
      <c r="Y23" s="14"/>
      <c r="Z23" s="14">
        <v>5</v>
      </c>
      <c r="AA23" s="14"/>
      <c r="AB23" s="14"/>
      <c r="AC23" s="14"/>
      <c r="AD23" s="14"/>
      <c r="AE23" s="14"/>
      <c r="AF23" s="14"/>
      <c r="AG23" s="14">
        <v>4</v>
      </c>
      <c r="AH23" s="14"/>
      <c r="AI23" s="14"/>
      <c r="AJ23" s="8"/>
      <c r="AK23" s="13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8"/>
      <c r="BQ23" s="13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8"/>
      <c r="CW23" s="13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8"/>
      <c r="EC23" s="13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8"/>
      <c r="FI23" s="13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8"/>
      <c r="GO23" s="3"/>
      <c r="GP23" s="39">
        <f t="shared" si="0"/>
        <v>50</v>
      </c>
    </row>
    <row r="24" spans="2:198" s="6" customFormat="1" x14ac:dyDescent="0.45">
      <c r="B24" s="29">
        <v>17</v>
      </c>
      <c r="C24" s="31" t="s">
        <v>48</v>
      </c>
      <c r="D24" s="43" t="s">
        <v>139</v>
      </c>
      <c r="E24" s="14">
        <v>1</v>
      </c>
      <c r="F24" s="14"/>
      <c r="G24" s="14"/>
      <c r="H24" s="14">
        <v>1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>
        <v>6</v>
      </c>
      <c r="X24" s="14"/>
      <c r="Y24" s="14"/>
      <c r="Z24" s="14">
        <v>19</v>
      </c>
      <c r="AA24" s="14"/>
      <c r="AB24" s="14"/>
      <c r="AC24" s="14"/>
      <c r="AD24" s="14"/>
      <c r="AE24" s="14"/>
      <c r="AF24" s="14"/>
      <c r="AG24" s="14">
        <v>3</v>
      </c>
      <c r="AH24" s="14"/>
      <c r="AI24" s="14"/>
      <c r="AJ24" s="8"/>
      <c r="AK24" s="13">
        <v>1</v>
      </c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8"/>
      <c r="BQ24" s="13">
        <v>2</v>
      </c>
      <c r="BR24" s="14">
        <v>27</v>
      </c>
      <c r="BS24" s="14"/>
      <c r="BT24" s="14">
        <v>2</v>
      </c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>
        <v>11</v>
      </c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>
        <v>1</v>
      </c>
      <c r="CS24" s="14"/>
      <c r="CT24" s="14"/>
      <c r="CU24" s="14"/>
      <c r="CV24" s="8"/>
      <c r="CW24" s="13">
        <v>4</v>
      </c>
      <c r="CX24" s="14">
        <v>8</v>
      </c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>
        <v>2</v>
      </c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8"/>
      <c r="EC24" s="13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8"/>
      <c r="FI24" s="13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8"/>
      <c r="GO24" s="3" t="s">
        <v>91</v>
      </c>
      <c r="GP24" s="39">
        <f>SUM(E24:GN24)+21</f>
        <v>109</v>
      </c>
    </row>
    <row r="25" spans="2:198" s="6" customFormat="1" x14ac:dyDescent="0.45">
      <c r="B25" s="29">
        <v>18</v>
      </c>
      <c r="C25" s="31" t="s">
        <v>49</v>
      </c>
      <c r="D25" s="43" t="s">
        <v>140</v>
      </c>
      <c r="E25" s="14">
        <v>11</v>
      </c>
      <c r="F25" s="14">
        <v>9</v>
      </c>
      <c r="G25" s="14">
        <v>3</v>
      </c>
      <c r="H25" s="14">
        <v>1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>
        <v>10</v>
      </c>
      <c r="X25" s="14"/>
      <c r="Y25" s="14"/>
      <c r="Z25" s="14"/>
      <c r="AA25" s="14"/>
      <c r="AB25" s="14"/>
      <c r="AC25" s="14"/>
      <c r="AD25" s="14"/>
      <c r="AE25" s="14"/>
      <c r="AF25" s="14">
        <v>24</v>
      </c>
      <c r="AG25" s="14">
        <v>14</v>
      </c>
      <c r="AH25" s="14"/>
      <c r="AI25" s="14"/>
      <c r="AJ25" s="8"/>
      <c r="AK25" s="13"/>
      <c r="AL25" s="14"/>
      <c r="AM25" s="14">
        <v>2</v>
      </c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8"/>
      <c r="BQ25" s="13">
        <v>15</v>
      </c>
      <c r="BR25" s="14">
        <v>50</v>
      </c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>
        <v>37</v>
      </c>
      <c r="CH25" s="14">
        <v>49</v>
      </c>
      <c r="CI25" s="14"/>
      <c r="CJ25" s="14"/>
      <c r="CK25" s="14">
        <v>2</v>
      </c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8"/>
      <c r="CW25" s="13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>
        <v>2</v>
      </c>
      <c r="DS25" s="14"/>
      <c r="DT25" s="14"/>
      <c r="DU25" s="14"/>
      <c r="DV25" s="14"/>
      <c r="DW25" s="14"/>
      <c r="DX25" s="14"/>
      <c r="DY25" s="14"/>
      <c r="DZ25" s="14"/>
      <c r="EA25" s="14"/>
      <c r="EB25" s="8"/>
      <c r="EC25" s="13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8"/>
      <c r="FI25" s="13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>
        <v>14</v>
      </c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8"/>
      <c r="GO25" s="3"/>
      <c r="GP25" s="39">
        <f t="shared" si="0"/>
        <v>243</v>
      </c>
    </row>
    <row r="26" spans="2:198" s="6" customFormat="1" x14ac:dyDescent="0.45">
      <c r="B26" s="73">
        <v>19</v>
      </c>
      <c r="C26" s="31" t="s">
        <v>71</v>
      </c>
      <c r="D26" s="57" t="s">
        <v>141</v>
      </c>
      <c r="E26" s="14">
        <v>52</v>
      </c>
      <c r="F26" s="14">
        <v>60</v>
      </c>
      <c r="G26" s="14"/>
      <c r="H26" s="14">
        <v>34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>
        <v>27</v>
      </c>
      <c r="X26" s="14"/>
      <c r="Y26" s="14"/>
      <c r="Z26" s="14"/>
      <c r="AA26" s="14"/>
      <c r="AB26" s="14"/>
      <c r="AC26" s="14"/>
      <c r="AD26" s="14"/>
      <c r="AE26" s="14"/>
      <c r="AF26" s="14">
        <v>3</v>
      </c>
      <c r="AG26" s="14"/>
      <c r="AH26" s="14">
        <v>8</v>
      </c>
      <c r="AI26" s="14"/>
      <c r="AJ26" s="8"/>
      <c r="AK26" s="13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8"/>
      <c r="BQ26" s="13"/>
      <c r="BR26" s="14"/>
      <c r="BS26" s="14"/>
      <c r="BT26" s="14">
        <v>3</v>
      </c>
      <c r="BU26" s="14"/>
      <c r="BV26" s="14"/>
      <c r="BW26" s="14"/>
      <c r="BX26" s="14"/>
      <c r="BY26" s="14"/>
      <c r="BZ26" s="14">
        <v>2</v>
      </c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>
        <v>51</v>
      </c>
      <c r="CS26" s="14"/>
      <c r="CT26" s="14"/>
      <c r="CU26" s="14"/>
      <c r="CV26" s="8"/>
      <c r="CW26" s="13"/>
      <c r="CX26" s="14"/>
      <c r="CY26" s="14"/>
      <c r="CZ26" s="14"/>
      <c r="DA26" s="14">
        <v>4</v>
      </c>
      <c r="DB26" s="14">
        <v>6</v>
      </c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>
        <v>3</v>
      </c>
      <c r="DV26" s="14"/>
      <c r="DW26" s="14"/>
      <c r="DX26" s="14">
        <v>2</v>
      </c>
      <c r="DY26" s="14"/>
      <c r="DZ26" s="14"/>
      <c r="EA26" s="14"/>
      <c r="EB26" s="8"/>
      <c r="EC26" s="13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8"/>
      <c r="FI26" s="13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8"/>
      <c r="GO26" s="3"/>
      <c r="GP26" s="39">
        <f t="shared" si="0"/>
        <v>255</v>
      </c>
    </row>
    <row r="27" spans="2:198" s="6" customFormat="1" x14ac:dyDescent="0.45">
      <c r="B27" s="75"/>
      <c r="C27" s="31" t="s">
        <v>92</v>
      </c>
      <c r="D27" s="56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>
        <v>9</v>
      </c>
      <c r="AG27" s="14"/>
      <c r="AH27" s="14"/>
      <c r="AI27" s="14"/>
      <c r="AJ27" s="8"/>
      <c r="AK27" s="13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8"/>
      <c r="BQ27" s="13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8"/>
      <c r="CW27" s="13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8"/>
      <c r="EC27" s="13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8"/>
      <c r="FI27" s="13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8"/>
      <c r="GO27" s="3"/>
      <c r="GP27" s="39">
        <f t="shared" si="0"/>
        <v>9</v>
      </c>
    </row>
    <row r="28" spans="2:198" s="6" customFormat="1" x14ac:dyDescent="0.45">
      <c r="B28" s="28">
        <v>20</v>
      </c>
      <c r="C28" s="31" t="s">
        <v>50</v>
      </c>
      <c r="D28" s="43" t="s">
        <v>142</v>
      </c>
      <c r="E28" s="14">
        <v>10</v>
      </c>
      <c r="F28" s="14">
        <v>11</v>
      </c>
      <c r="G28" s="14"/>
      <c r="H28" s="14">
        <v>2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>
        <v>19</v>
      </c>
      <c r="X28" s="14"/>
      <c r="Y28" s="14"/>
      <c r="Z28" s="14">
        <v>18</v>
      </c>
      <c r="AA28" s="14"/>
      <c r="AB28" s="14"/>
      <c r="AC28" s="14"/>
      <c r="AD28" s="14"/>
      <c r="AE28" s="14"/>
      <c r="AF28" s="14">
        <v>7</v>
      </c>
      <c r="AG28" s="14">
        <v>3</v>
      </c>
      <c r="AH28" s="14"/>
      <c r="AI28" s="14"/>
      <c r="AJ28" s="8"/>
      <c r="AK28" s="13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8"/>
      <c r="BQ28" s="13"/>
      <c r="BR28" s="14">
        <v>8</v>
      </c>
      <c r="BS28" s="14"/>
      <c r="BT28" s="14">
        <v>4</v>
      </c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>
        <v>20</v>
      </c>
      <c r="CH28" s="14">
        <v>4</v>
      </c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8"/>
      <c r="CW28" s="13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>
        <v>5</v>
      </c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8"/>
      <c r="EC28" s="13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8"/>
      <c r="FI28" s="13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8"/>
      <c r="GO28" s="3"/>
      <c r="GP28" s="39">
        <f t="shared" si="0"/>
        <v>111</v>
      </c>
    </row>
    <row r="29" spans="2:198" s="6" customFormat="1" x14ac:dyDescent="0.45">
      <c r="B29" s="28">
        <v>21</v>
      </c>
      <c r="C29" s="31" t="s">
        <v>51</v>
      </c>
      <c r="D29" s="43" t="s">
        <v>143</v>
      </c>
      <c r="E29" s="14">
        <v>2</v>
      </c>
      <c r="F29" s="14">
        <v>49</v>
      </c>
      <c r="G29" s="14">
        <v>1</v>
      </c>
      <c r="H29" s="14"/>
      <c r="I29" s="14"/>
      <c r="J29" s="14"/>
      <c r="K29" s="14"/>
      <c r="L29" s="14"/>
      <c r="M29" s="14"/>
      <c r="N29" s="14">
        <v>6</v>
      </c>
      <c r="O29" s="14"/>
      <c r="P29" s="14"/>
      <c r="Q29" s="14"/>
      <c r="R29" s="14"/>
      <c r="S29" s="14"/>
      <c r="T29" s="14"/>
      <c r="U29" s="14"/>
      <c r="V29" s="14"/>
      <c r="W29" s="14">
        <v>2</v>
      </c>
      <c r="X29" s="14"/>
      <c r="Y29" s="14"/>
      <c r="Z29" s="14"/>
      <c r="AA29" s="14"/>
      <c r="AB29" s="14">
        <v>13</v>
      </c>
      <c r="AC29" s="14"/>
      <c r="AD29" s="14"/>
      <c r="AE29" s="14"/>
      <c r="AF29" s="14"/>
      <c r="AG29" s="14">
        <v>2</v>
      </c>
      <c r="AH29" s="14"/>
      <c r="AI29" s="14"/>
      <c r="AJ29" s="8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8"/>
      <c r="BQ29" s="13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>
        <v>2</v>
      </c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>
        <v>4</v>
      </c>
      <c r="CS29" s="14"/>
      <c r="CT29" s="14"/>
      <c r="CU29" s="14"/>
      <c r="CV29" s="8"/>
      <c r="CW29" s="13">
        <v>2</v>
      </c>
      <c r="CX29" s="14">
        <v>2</v>
      </c>
      <c r="CY29" s="14">
        <v>2</v>
      </c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>
        <v>10</v>
      </c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8"/>
      <c r="EC29" s="13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8"/>
      <c r="FI29" s="13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8"/>
      <c r="GO29" s="3"/>
      <c r="GP29" s="39">
        <f t="shared" si="0"/>
        <v>97</v>
      </c>
    </row>
    <row r="30" spans="2:198" s="6" customFormat="1" x14ac:dyDescent="0.45">
      <c r="B30" s="28">
        <v>22</v>
      </c>
      <c r="C30" s="31" t="s">
        <v>72</v>
      </c>
      <c r="D30" s="43" t="s">
        <v>144</v>
      </c>
      <c r="E30" s="14">
        <v>2</v>
      </c>
      <c r="F30" s="14"/>
      <c r="G30" s="14">
        <v>1</v>
      </c>
      <c r="H30" s="14">
        <v>1</v>
      </c>
      <c r="I30" s="14"/>
      <c r="J30" s="14"/>
      <c r="K30" s="14"/>
      <c r="L30" s="14">
        <v>1</v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>
        <v>33</v>
      </c>
      <c r="X30" s="14"/>
      <c r="Y30" s="14"/>
      <c r="Z30" s="14"/>
      <c r="AA30" s="14"/>
      <c r="AB30" s="14">
        <v>13</v>
      </c>
      <c r="AC30" s="14"/>
      <c r="AD30" s="14"/>
      <c r="AE30" s="14"/>
      <c r="AF30" s="14">
        <v>4</v>
      </c>
      <c r="AG30" s="14">
        <v>4</v>
      </c>
      <c r="AH30" s="14"/>
      <c r="AI30" s="14"/>
      <c r="AJ30" s="8"/>
      <c r="AK30" s="13">
        <v>5</v>
      </c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>
        <v>22</v>
      </c>
      <c r="BH30" s="14"/>
      <c r="BI30" s="14"/>
      <c r="BJ30" s="14"/>
      <c r="BK30" s="14"/>
      <c r="BL30" s="14"/>
      <c r="BM30" s="14"/>
      <c r="BN30" s="14"/>
      <c r="BO30" s="14"/>
      <c r="BP30" s="8"/>
      <c r="BQ30" s="13">
        <v>3</v>
      </c>
      <c r="BR30" s="14">
        <v>2</v>
      </c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>
        <v>17</v>
      </c>
      <c r="CI30" s="14"/>
      <c r="CJ30" s="14"/>
      <c r="CK30" s="14"/>
      <c r="CL30" s="14"/>
      <c r="CM30" s="14"/>
      <c r="CN30" s="14"/>
      <c r="CO30" s="14"/>
      <c r="CP30" s="14"/>
      <c r="CQ30" s="14"/>
      <c r="CR30" s="14">
        <v>1</v>
      </c>
      <c r="CS30" s="14"/>
      <c r="CT30" s="14"/>
      <c r="CU30" s="14"/>
      <c r="CV30" s="8"/>
      <c r="CW30" s="13"/>
      <c r="CX30" s="14">
        <v>4</v>
      </c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>
        <v>8</v>
      </c>
      <c r="DP30" s="14"/>
      <c r="DQ30" s="14"/>
      <c r="DR30" s="14"/>
      <c r="DS30" s="14"/>
      <c r="DT30" s="14"/>
      <c r="DU30" s="14"/>
      <c r="DV30" s="14"/>
      <c r="DW30" s="14">
        <v>2</v>
      </c>
      <c r="DX30" s="14"/>
      <c r="DY30" s="14"/>
      <c r="DZ30" s="14"/>
      <c r="EA30" s="14"/>
      <c r="EB30" s="8"/>
      <c r="EC30" s="13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8"/>
      <c r="FI30" s="13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8"/>
      <c r="GO30" s="3"/>
      <c r="GP30" s="39">
        <f t="shared" si="0"/>
        <v>123</v>
      </c>
    </row>
    <row r="31" spans="2:198" s="6" customFormat="1" x14ac:dyDescent="0.45">
      <c r="B31" s="29">
        <v>23</v>
      </c>
      <c r="C31" s="31" t="s">
        <v>73</v>
      </c>
      <c r="D31" s="43" t="s">
        <v>145</v>
      </c>
      <c r="E31" s="14"/>
      <c r="F31" s="14"/>
      <c r="G31" s="14">
        <v>2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>
        <v>2</v>
      </c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8"/>
      <c r="AK31" s="13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8"/>
      <c r="BQ31" s="13"/>
      <c r="BR31" s="14">
        <v>2</v>
      </c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8"/>
      <c r="CW31" s="13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>
        <v>1</v>
      </c>
      <c r="DP31" s="14"/>
      <c r="DQ31" s="14"/>
      <c r="DR31" s="14"/>
      <c r="DS31" s="14"/>
      <c r="DT31" s="14"/>
      <c r="DU31" s="14"/>
      <c r="DV31" s="14">
        <v>1</v>
      </c>
      <c r="DW31" s="14"/>
      <c r="DX31" s="14"/>
      <c r="DY31" s="14"/>
      <c r="DZ31" s="14"/>
      <c r="EA31" s="14"/>
      <c r="EB31" s="8"/>
      <c r="EC31" s="13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8"/>
      <c r="FI31" s="13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8"/>
      <c r="GO31" s="3"/>
      <c r="GP31" s="39">
        <f t="shared" si="0"/>
        <v>8</v>
      </c>
    </row>
    <row r="32" spans="2:198" s="6" customFormat="1" x14ac:dyDescent="0.45">
      <c r="B32" s="29">
        <v>24</v>
      </c>
      <c r="C32" s="31" t="s">
        <v>96</v>
      </c>
      <c r="D32" s="57" t="s">
        <v>146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>
        <v>6</v>
      </c>
      <c r="AA32" s="14"/>
      <c r="AB32" s="14"/>
      <c r="AC32" s="14"/>
      <c r="AD32" s="14"/>
      <c r="AE32" s="14"/>
      <c r="AF32" s="14"/>
      <c r="AG32" s="14"/>
      <c r="AH32" s="14"/>
      <c r="AI32" s="14"/>
      <c r="AJ32" s="8"/>
      <c r="AK32" s="13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8"/>
      <c r="BQ32" s="13"/>
      <c r="BR32" s="14">
        <v>15</v>
      </c>
      <c r="BS32" s="14"/>
      <c r="BT32" s="14">
        <v>3</v>
      </c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8"/>
      <c r="CW32" s="13"/>
      <c r="CX32" s="14"/>
      <c r="CY32" s="14">
        <v>3</v>
      </c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8"/>
      <c r="EC32" s="13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8"/>
      <c r="FI32" s="13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8"/>
      <c r="GO32" s="3"/>
      <c r="GP32" s="39">
        <f t="shared" si="0"/>
        <v>27</v>
      </c>
    </row>
    <row r="33" spans="2:198" s="6" customFormat="1" x14ac:dyDescent="0.45">
      <c r="B33" s="29">
        <v>25</v>
      </c>
      <c r="C33" s="31" t="s">
        <v>74</v>
      </c>
      <c r="D33" s="56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>
        <v>1</v>
      </c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8"/>
      <c r="AK33" s="13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8"/>
      <c r="BQ33" s="13"/>
      <c r="BR33" s="14">
        <v>10</v>
      </c>
      <c r="BS33" s="14"/>
      <c r="BT33" s="14">
        <v>3</v>
      </c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8"/>
      <c r="CW33" s="13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8"/>
      <c r="EC33" s="13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8"/>
      <c r="FI33" s="13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8"/>
      <c r="GO33" s="3"/>
      <c r="GP33" s="39">
        <f t="shared" si="0"/>
        <v>14</v>
      </c>
    </row>
    <row r="34" spans="2:198" s="6" customFormat="1" x14ac:dyDescent="0.45">
      <c r="B34" s="29">
        <v>26</v>
      </c>
      <c r="C34" s="31" t="s">
        <v>75</v>
      </c>
      <c r="D34" s="43" t="s">
        <v>147</v>
      </c>
      <c r="E34" s="14">
        <v>1</v>
      </c>
      <c r="F34" s="14">
        <v>1</v>
      </c>
      <c r="G34" s="14"/>
      <c r="H34" s="14"/>
      <c r="I34" s="14"/>
      <c r="J34" s="14">
        <v>12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>
        <v>2</v>
      </c>
      <c r="X34" s="14"/>
      <c r="Y34" s="14">
        <v>2</v>
      </c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8"/>
      <c r="AK34" s="13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8"/>
      <c r="BQ34" s="13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>
        <v>4</v>
      </c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>
        <v>2</v>
      </c>
      <c r="CS34" s="14"/>
      <c r="CT34" s="14">
        <v>1</v>
      </c>
      <c r="CU34" s="14"/>
      <c r="CV34" s="8"/>
      <c r="CW34" s="13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8"/>
      <c r="EC34" s="13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8"/>
      <c r="FI34" s="13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8"/>
      <c r="GO34" s="3"/>
      <c r="GP34" s="39">
        <f t="shared" si="0"/>
        <v>25</v>
      </c>
    </row>
    <row r="35" spans="2:198" s="6" customFormat="1" x14ac:dyDescent="0.45">
      <c r="B35" s="29">
        <v>27</v>
      </c>
      <c r="C35" s="31" t="s">
        <v>52</v>
      </c>
      <c r="D35" s="43" t="s">
        <v>148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>
        <v>1</v>
      </c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8"/>
      <c r="AK35" s="13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8"/>
      <c r="BQ35" s="13">
        <v>3</v>
      </c>
      <c r="BR35" s="14">
        <v>17</v>
      </c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8"/>
      <c r="CW35" s="13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>
        <v>2</v>
      </c>
      <c r="DS35" s="14"/>
      <c r="DT35" s="14"/>
      <c r="DU35" s="14"/>
      <c r="DV35" s="14"/>
      <c r="DW35" s="14"/>
      <c r="DX35" s="14"/>
      <c r="DY35" s="14"/>
      <c r="DZ35" s="14"/>
      <c r="EA35" s="14"/>
      <c r="EB35" s="8"/>
      <c r="EC35" s="13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8"/>
      <c r="FI35" s="13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8"/>
      <c r="GO35" s="3"/>
      <c r="GP35" s="39">
        <f t="shared" si="0"/>
        <v>23</v>
      </c>
    </row>
    <row r="36" spans="2:198" s="6" customFormat="1" x14ac:dyDescent="0.45">
      <c r="B36" s="29">
        <v>28</v>
      </c>
      <c r="C36" s="31" t="s">
        <v>76</v>
      </c>
      <c r="D36" s="43" t="s">
        <v>149</v>
      </c>
      <c r="E36" s="14">
        <v>2</v>
      </c>
      <c r="F36" s="14"/>
      <c r="G36" s="14"/>
      <c r="H36" s="14">
        <v>4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>
        <v>2</v>
      </c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8"/>
      <c r="AK36" s="13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8"/>
      <c r="BQ36" s="13"/>
      <c r="BR36" s="14">
        <v>16</v>
      </c>
      <c r="BS36" s="14"/>
      <c r="BT36" s="14">
        <v>2</v>
      </c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8"/>
      <c r="CW36" s="13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>
        <v>2</v>
      </c>
      <c r="DP36" s="14"/>
      <c r="DQ36" s="14"/>
      <c r="DR36" s="14"/>
      <c r="DS36" s="14"/>
      <c r="DT36" s="14"/>
      <c r="DU36" s="14">
        <v>1</v>
      </c>
      <c r="DV36" s="14"/>
      <c r="DW36" s="14"/>
      <c r="DX36" s="14"/>
      <c r="DY36" s="14"/>
      <c r="DZ36" s="14"/>
      <c r="EA36" s="14"/>
      <c r="EB36" s="15"/>
      <c r="EC36" s="13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8"/>
      <c r="FI36" s="13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8"/>
      <c r="GO36" s="3"/>
      <c r="GP36" s="39">
        <f t="shared" si="0"/>
        <v>29</v>
      </c>
    </row>
    <row r="37" spans="2:198" s="6" customFormat="1" x14ac:dyDescent="0.45">
      <c r="B37" s="29">
        <v>29</v>
      </c>
      <c r="C37" s="31" t="s">
        <v>77</v>
      </c>
      <c r="D37" s="43" t="s">
        <v>150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8"/>
      <c r="AK37" s="13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8"/>
      <c r="BQ37" s="13">
        <v>3</v>
      </c>
      <c r="BR37" s="14">
        <v>16</v>
      </c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8"/>
      <c r="CW37" s="13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>
        <v>2</v>
      </c>
      <c r="DS37" s="14"/>
      <c r="DT37" s="14"/>
      <c r="DU37" s="14"/>
      <c r="DV37" s="14"/>
      <c r="DW37" s="14"/>
      <c r="DX37" s="14"/>
      <c r="DY37" s="14"/>
      <c r="DZ37" s="14"/>
      <c r="EA37" s="14"/>
      <c r="EB37" s="8"/>
      <c r="EC37" s="13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8"/>
      <c r="FI37" s="13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8"/>
      <c r="GO37" s="3"/>
      <c r="GP37" s="39">
        <f t="shared" si="0"/>
        <v>21</v>
      </c>
    </row>
    <row r="38" spans="2:198" s="6" customFormat="1" x14ac:dyDescent="0.45">
      <c r="B38" s="29">
        <v>30</v>
      </c>
      <c r="C38" s="31" t="s">
        <v>78</v>
      </c>
      <c r="D38" s="43" t="s">
        <v>151</v>
      </c>
      <c r="E38" s="14">
        <v>27</v>
      </c>
      <c r="F38" s="14">
        <v>4</v>
      </c>
      <c r="G38" s="14">
        <v>8</v>
      </c>
      <c r="H38" s="14">
        <v>2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>
        <v>2</v>
      </c>
      <c r="X38" s="14">
        <v>2</v>
      </c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8"/>
      <c r="AK38" s="13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8"/>
      <c r="BQ38" s="13"/>
      <c r="BR38" s="14"/>
      <c r="BS38" s="14"/>
      <c r="BT38" s="14"/>
      <c r="BU38" s="14"/>
      <c r="BV38" s="14">
        <v>16</v>
      </c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8"/>
      <c r="CW38" s="13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>
        <v>6</v>
      </c>
      <c r="DP38" s="14"/>
      <c r="DQ38" s="14"/>
      <c r="DR38" s="14"/>
      <c r="DS38" s="14"/>
      <c r="DT38" s="14"/>
      <c r="DU38" s="14"/>
      <c r="DV38" s="14">
        <v>3</v>
      </c>
      <c r="DW38" s="14"/>
      <c r="DX38" s="14"/>
      <c r="DY38" s="14"/>
      <c r="DZ38" s="14"/>
      <c r="EA38" s="14"/>
      <c r="EB38" s="8"/>
      <c r="EC38" s="13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8"/>
      <c r="FI38" s="13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8"/>
      <c r="GO38" s="3"/>
      <c r="GP38" s="39">
        <f t="shared" si="0"/>
        <v>70</v>
      </c>
    </row>
    <row r="39" spans="2:198" s="6" customFormat="1" x14ac:dyDescent="0.45">
      <c r="B39" s="29">
        <v>31</v>
      </c>
      <c r="C39" s="31" t="s">
        <v>79</v>
      </c>
      <c r="D39" s="43" t="s">
        <v>152</v>
      </c>
      <c r="E39" s="14">
        <v>3</v>
      </c>
      <c r="F39" s="14">
        <v>37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>
        <v>7</v>
      </c>
      <c r="X39" s="14"/>
      <c r="Y39" s="14"/>
      <c r="Z39" s="14">
        <v>15</v>
      </c>
      <c r="AA39" s="14"/>
      <c r="AB39" s="14"/>
      <c r="AC39" s="14"/>
      <c r="AD39" s="14"/>
      <c r="AE39" s="14"/>
      <c r="AF39" s="14"/>
      <c r="AG39" s="14"/>
      <c r="AH39" s="14"/>
      <c r="AI39" s="14"/>
      <c r="AJ39" s="8"/>
      <c r="AK39" s="13">
        <v>2</v>
      </c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8"/>
      <c r="BQ39" s="13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>
        <v>23</v>
      </c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8"/>
      <c r="CW39" s="13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>
        <v>7</v>
      </c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8"/>
      <c r="EC39" s="13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8"/>
      <c r="FI39" s="13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8"/>
      <c r="GO39" s="3"/>
      <c r="GP39" s="39">
        <f t="shared" si="0"/>
        <v>94</v>
      </c>
    </row>
    <row r="40" spans="2:198" s="6" customFormat="1" x14ac:dyDescent="0.45">
      <c r="B40" s="29">
        <v>32</v>
      </c>
      <c r="C40" s="31" t="s">
        <v>95</v>
      </c>
      <c r="D40" s="43" t="s">
        <v>153</v>
      </c>
      <c r="E40" s="14">
        <v>1</v>
      </c>
      <c r="F40" s="14">
        <v>15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8"/>
      <c r="AK40" s="13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8"/>
      <c r="BQ40" s="13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>
        <v>13</v>
      </c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8"/>
      <c r="CW40" s="13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>
        <v>3</v>
      </c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8"/>
      <c r="EC40" s="13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8"/>
      <c r="FI40" s="13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8"/>
      <c r="GO40" s="3"/>
      <c r="GP40" s="39">
        <f t="shared" si="0"/>
        <v>32</v>
      </c>
    </row>
    <row r="41" spans="2:198" s="6" customFormat="1" x14ac:dyDescent="0.45">
      <c r="B41" s="29">
        <v>33</v>
      </c>
      <c r="C41" s="31" t="s">
        <v>80</v>
      </c>
      <c r="D41" s="43" t="s">
        <v>154</v>
      </c>
      <c r="E41" s="14"/>
      <c r="F41" s="14">
        <v>18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8"/>
      <c r="AK41" s="13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8"/>
      <c r="BQ41" s="13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8"/>
      <c r="CW41" s="13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8"/>
      <c r="EC41" s="13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8"/>
      <c r="FI41" s="13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8"/>
      <c r="GO41" s="3"/>
      <c r="GP41" s="39">
        <f t="shared" si="0"/>
        <v>18</v>
      </c>
    </row>
    <row r="42" spans="2:198" s="6" customFormat="1" x14ac:dyDescent="0.45">
      <c r="B42" s="29">
        <v>34</v>
      </c>
      <c r="C42" s="31" t="s">
        <v>81</v>
      </c>
      <c r="D42" s="43" t="s">
        <v>155</v>
      </c>
      <c r="E42" s="14">
        <v>2</v>
      </c>
      <c r="F42" s="14"/>
      <c r="G42" s="14">
        <v>8</v>
      </c>
      <c r="H42" s="14"/>
      <c r="I42" s="14"/>
      <c r="J42" s="14"/>
      <c r="K42" s="14"/>
      <c r="L42" s="14"/>
      <c r="M42" s="14"/>
      <c r="N42" s="14"/>
      <c r="O42" s="14">
        <v>3</v>
      </c>
      <c r="P42" s="14"/>
      <c r="Q42" s="14"/>
      <c r="R42" s="14"/>
      <c r="S42" s="14"/>
      <c r="T42" s="14"/>
      <c r="U42" s="14">
        <v>2</v>
      </c>
      <c r="V42" s="14"/>
      <c r="W42" s="14">
        <v>9</v>
      </c>
      <c r="X42" s="14"/>
      <c r="Y42" s="14"/>
      <c r="Z42" s="14">
        <v>7</v>
      </c>
      <c r="AA42" s="14"/>
      <c r="AB42" s="14"/>
      <c r="AC42" s="14"/>
      <c r="AD42" s="14"/>
      <c r="AE42" s="14"/>
      <c r="AF42" s="14"/>
      <c r="AG42" s="14">
        <v>1</v>
      </c>
      <c r="AH42" s="14"/>
      <c r="AI42" s="14"/>
      <c r="AJ42" s="8"/>
      <c r="AK42" s="13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8"/>
      <c r="BQ42" s="13"/>
      <c r="BR42" s="14">
        <v>22</v>
      </c>
      <c r="BS42" s="14"/>
      <c r="BT42" s="14">
        <v>4</v>
      </c>
      <c r="BU42" s="14"/>
      <c r="BV42" s="14">
        <v>19</v>
      </c>
      <c r="BW42" s="14"/>
      <c r="BX42" s="14"/>
      <c r="BY42" s="14"/>
      <c r="BZ42" s="14"/>
      <c r="CA42" s="14"/>
      <c r="CB42" s="14">
        <v>1</v>
      </c>
      <c r="CC42" s="14"/>
      <c r="CD42" s="14">
        <v>5</v>
      </c>
      <c r="CE42" s="14"/>
      <c r="CF42" s="14"/>
      <c r="CG42" s="14"/>
      <c r="CH42" s="14">
        <v>2</v>
      </c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8"/>
      <c r="CW42" s="13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8"/>
      <c r="EC42" s="13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8"/>
      <c r="FI42" s="13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8"/>
      <c r="GO42" s="3"/>
      <c r="GP42" s="39">
        <f t="shared" si="0"/>
        <v>85</v>
      </c>
    </row>
    <row r="43" spans="2:198" s="6" customFormat="1" x14ac:dyDescent="0.45">
      <c r="B43" s="29">
        <v>35</v>
      </c>
      <c r="C43" s="31" t="s">
        <v>82</v>
      </c>
      <c r="D43" s="43" t="s">
        <v>131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>
        <v>1</v>
      </c>
      <c r="X43" s="14"/>
      <c r="Y43" s="14"/>
      <c r="Z43" s="14">
        <v>2</v>
      </c>
      <c r="AA43" s="14"/>
      <c r="AB43" s="14"/>
      <c r="AC43" s="14"/>
      <c r="AD43" s="14"/>
      <c r="AE43" s="14"/>
      <c r="AF43" s="14"/>
      <c r="AG43" s="14"/>
      <c r="AH43" s="14"/>
      <c r="AI43" s="14"/>
      <c r="AJ43" s="8"/>
      <c r="AK43" s="13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8"/>
      <c r="BQ43" s="13">
        <v>23</v>
      </c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>
        <v>1</v>
      </c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>
        <v>1</v>
      </c>
      <c r="CS43" s="14"/>
      <c r="CT43" s="14"/>
      <c r="CU43" s="14"/>
      <c r="CV43" s="8"/>
      <c r="CW43" s="13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8"/>
      <c r="EC43" s="13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8"/>
      <c r="FI43" s="13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8"/>
      <c r="GO43" s="3"/>
      <c r="GP43" s="39">
        <f t="shared" si="0"/>
        <v>28</v>
      </c>
    </row>
    <row r="44" spans="2:198" s="6" customFormat="1" x14ac:dyDescent="0.45">
      <c r="B44" s="29">
        <v>36</v>
      </c>
      <c r="C44" s="31" t="s">
        <v>83</v>
      </c>
      <c r="D44" s="43" t="s">
        <v>151</v>
      </c>
      <c r="E44" s="14">
        <v>9</v>
      </c>
      <c r="F44" s="14">
        <v>4</v>
      </c>
      <c r="G44" s="14">
        <v>1</v>
      </c>
      <c r="H44" s="14">
        <v>1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>
        <v>3</v>
      </c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8"/>
      <c r="AK44" s="13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8"/>
      <c r="BQ44" s="13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8"/>
      <c r="CW44" s="13"/>
      <c r="CX44" s="14">
        <v>8</v>
      </c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8"/>
      <c r="EC44" s="13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8"/>
      <c r="FI44" s="13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8"/>
      <c r="GO44" s="3"/>
      <c r="GP44" s="39">
        <f t="shared" si="0"/>
        <v>26</v>
      </c>
    </row>
    <row r="45" spans="2:198" s="6" customFormat="1" x14ac:dyDescent="0.45">
      <c r="B45" s="29">
        <v>37</v>
      </c>
      <c r="C45" s="31" t="s">
        <v>84</v>
      </c>
      <c r="D45" s="43" t="s">
        <v>129</v>
      </c>
      <c r="E45" s="14">
        <v>1</v>
      </c>
      <c r="F45" s="14">
        <v>1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8"/>
      <c r="AK45" s="13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8"/>
      <c r="BQ45" s="13"/>
      <c r="BR45" s="14">
        <v>16</v>
      </c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>
        <v>3</v>
      </c>
      <c r="CS45" s="14"/>
      <c r="CT45" s="14"/>
      <c r="CU45" s="14"/>
      <c r="CV45" s="8"/>
      <c r="CW45" s="13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8"/>
      <c r="EC45" s="13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8"/>
      <c r="FI45" s="13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8"/>
      <c r="GO45" s="3"/>
      <c r="GP45" s="39">
        <f t="shared" si="0"/>
        <v>21</v>
      </c>
    </row>
    <row r="46" spans="2:198" s="6" customFormat="1" x14ac:dyDescent="0.45">
      <c r="B46" s="29">
        <v>38</v>
      </c>
      <c r="C46" s="31" t="s">
        <v>53</v>
      </c>
      <c r="D46" s="43" t="s">
        <v>156</v>
      </c>
      <c r="E46" s="14">
        <v>5</v>
      </c>
      <c r="F46" s="14"/>
      <c r="G46" s="14"/>
      <c r="H46" s="14">
        <v>5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>
        <v>5</v>
      </c>
      <c r="X46" s="14"/>
      <c r="Y46" s="14"/>
      <c r="Z46" s="14">
        <v>4</v>
      </c>
      <c r="AA46" s="14"/>
      <c r="AB46" s="14"/>
      <c r="AC46" s="14"/>
      <c r="AD46" s="14"/>
      <c r="AE46" s="14"/>
      <c r="AF46" s="14"/>
      <c r="AG46" s="14">
        <v>1</v>
      </c>
      <c r="AH46" s="14"/>
      <c r="AI46" s="14">
        <v>1</v>
      </c>
      <c r="AJ46" s="8"/>
      <c r="AK46" s="13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8"/>
      <c r="BQ46" s="13">
        <v>4</v>
      </c>
      <c r="BR46" s="14">
        <v>18</v>
      </c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>
        <v>6</v>
      </c>
      <c r="CI46" s="14"/>
      <c r="CJ46" s="14"/>
      <c r="CK46" s="14"/>
      <c r="CL46" s="14"/>
      <c r="CM46" s="14"/>
      <c r="CN46" s="14"/>
      <c r="CO46" s="14"/>
      <c r="CP46" s="14"/>
      <c r="CQ46" s="14"/>
      <c r="CR46" s="14">
        <v>8</v>
      </c>
      <c r="CS46" s="14"/>
      <c r="CT46" s="14"/>
      <c r="CU46" s="14"/>
      <c r="CV46" s="8"/>
      <c r="CW46" s="13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8"/>
      <c r="EC46" s="13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8"/>
      <c r="FI46" s="13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8"/>
      <c r="GO46" s="3"/>
      <c r="GP46" s="39">
        <f t="shared" si="0"/>
        <v>57</v>
      </c>
    </row>
    <row r="47" spans="2:198" s="6" customFormat="1" x14ac:dyDescent="0.45">
      <c r="B47" s="29">
        <v>39</v>
      </c>
      <c r="C47" s="31" t="s">
        <v>54</v>
      </c>
      <c r="D47" s="43" t="s">
        <v>157</v>
      </c>
      <c r="E47" s="14">
        <v>12</v>
      </c>
      <c r="F47" s="14">
        <v>1</v>
      </c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>
        <v>5</v>
      </c>
      <c r="Y47" s="14"/>
      <c r="Z47" s="14">
        <v>12</v>
      </c>
      <c r="AA47" s="14"/>
      <c r="AB47" s="14"/>
      <c r="AC47" s="14"/>
      <c r="AD47" s="14"/>
      <c r="AE47" s="14"/>
      <c r="AF47" s="14"/>
      <c r="AG47" s="14">
        <v>6</v>
      </c>
      <c r="AH47" s="14"/>
      <c r="AI47" s="14"/>
      <c r="AJ47" s="8"/>
      <c r="AK47" s="13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8"/>
      <c r="BQ47" s="13">
        <v>1</v>
      </c>
      <c r="BR47" s="14">
        <v>4</v>
      </c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>
        <v>95</v>
      </c>
      <c r="CI47" s="14"/>
      <c r="CJ47" s="14"/>
      <c r="CK47" s="14"/>
      <c r="CL47" s="14"/>
      <c r="CM47" s="14"/>
      <c r="CN47" s="14"/>
      <c r="CO47" s="14"/>
      <c r="CP47" s="14"/>
      <c r="CQ47" s="14"/>
      <c r="CR47" s="14">
        <v>18</v>
      </c>
      <c r="CS47" s="14"/>
      <c r="CT47" s="14"/>
      <c r="CU47" s="14"/>
      <c r="CV47" s="8"/>
      <c r="CW47" s="13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>
        <v>86</v>
      </c>
      <c r="DP47" s="14"/>
      <c r="DQ47" s="14"/>
      <c r="DR47" s="14"/>
      <c r="DS47" s="14"/>
      <c r="DT47" s="14"/>
      <c r="DU47" s="14"/>
      <c r="DV47" s="14"/>
      <c r="DW47" s="14">
        <v>25</v>
      </c>
      <c r="DX47" s="14"/>
      <c r="DY47" s="14"/>
      <c r="DZ47" s="14"/>
      <c r="EA47" s="14"/>
      <c r="EB47" s="8"/>
      <c r="EC47" s="13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8"/>
      <c r="FI47" s="13">
        <v>1</v>
      </c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8"/>
      <c r="GO47" s="3" t="s">
        <v>105</v>
      </c>
      <c r="GP47" s="39">
        <f>SUM(E47:GN47)+6</f>
        <v>272</v>
      </c>
    </row>
    <row r="48" spans="2:198" s="6" customFormat="1" x14ac:dyDescent="0.45">
      <c r="B48" s="29">
        <v>40</v>
      </c>
      <c r="C48" s="31" t="s">
        <v>97</v>
      </c>
      <c r="D48" s="43" t="s">
        <v>158</v>
      </c>
      <c r="E48" s="14">
        <v>5</v>
      </c>
      <c r="F48" s="14">
        <v>6</v>
      </c>
      <c r="G48" s="14">
        <v>4</v>
      </c>
      <c r="H48" s="14"/>
      <c r="I48" s="14"/>
      <c r="J48" s="14"/>
      <c r="K48" s="14"/>
      <c r="L48" s="14"/>
      <c r="M48" s="14"/>
      <c r="N48" s="14">
        <v>2</v>
      </c>
      <c r="O48" s="14"/>
      <c r="P48" s="14">
        <v>1</v>
      </c>
      <c r="Q48" s="14"/>
      <c r="R48" s="14"/>
      <c r="S48" s="14"/>
      <c r="T48" s="14"/>
      <c r="U48" s="14"/>
      <c r="V48" s="14"/>
      <c r="W48" s="14"/>
      <c r="X48" s="14">
        <v>14</v>
      </c>
      <c r="Y48" s="14"/>
      <c r="Z48" s="14">
        <v>2</v>
      </c>
      <c r="AA48" s="14"/>
      <c r="AB48" s="14"/>
      <c r="AC48" s="14"/>
      <c r="AD48" s="14"/>
      <c r="AE48" s="14"/>
      <c r="AF48" s="14"/>
      <c r="AG48" s="14">
        <v>6</v>
      </c>
      <c r="AH48" s="14"/>
      <c r="AI48" s="14"/>
      <c r="AJ48" s="8"/>
      <c r="AK48" s="13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8"/>
      <c r="BQ48" s="13"/>
      <c r="BR48" s="14">
        <v>48</v>
      </c>
      <c r="BS48" s="14"/>
      <c r="BT48" s="14"/>
      <c r="BU48" s="14"/>
      <c r="BV48" s="14"/>
      <c r="BW48" s="14"/>
      <c r="BX48" s="14"/>
      <c r="BY48" s="14"/>
      <c r="BZ48" s="14">
        <v>7</v>
      </c>
      <c r="CA48" s="14"/>
      <c r="CB48" s="14">
        <v>9</v>
      </c>
      <c r="CC48" s="14"/>
      <c r="CD48" s="14"/>
      <c r="CE48" s="14"/>
      <c r="CF48" s="14"/>
      <c r="CG48" s="14">
        <v>2</v>
      </c>
      <c r="CH48" s="14">
        <v>1</v>
      </c>
      <c r="CI48" s="14"/>
      <c r="CJ48" s="14"/>
      <c r="CK48" s="14">
        <v>2</v>
      </c>
      <c r="CL48" s="14"/>
      <c r="CM48" s="14"/>
      <c r="CN48" s="14"/>
      <c r="CO48" s="14"/>
      <c r="CP48" s="14"/>
      <c r="CQ48" s="14"/>
      <c r="CR48" s="14">
        <v>1</v>
      </c>
      <c r="CS48" s="14">
        <v>1</v>
      </c>
      <c r="CT48" s="14"/>
      <c r="CU48" s="14"/>
      <c r="CV48" s="8"/>
      <c r="CW48" s="13">
        <v>43</v>
      </c>
      <c r="CX48" s="14">
        <v>105</v>
      </c>
      <c r="CY48" s="14">
        <v>1</v>
      </c>
      <c r="CZ48" s="14">
        <v>2</v>
      </c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>
        <v>30</v>
      </c>
      <c r="DP48" s="14"/>
      <c r="DQ48" s="14"/>
      <c r="DR48" s="14"/>
      <c r="DS48" s="14"/>
      <c r="DT48" s="14">
        <v>40</v>
      </c>
      <c r="DU48" s="14">
        <v>1</v>
      </c>
      <c r="DV48" s="14">
        <v>4</v>
      </c>
      <c r="DW48" s="14">
        <v>4</v>
      </c>
      <c r="DX48" s="14"/>
      <c r="DY48" s="14"/>
      <c r="DZ48" s="14"/>
      <c r="EA48" s="14"/>
      <c r="EB48" s="8"/>
      <c r="EC48" s="13">
        <v>2</v>
      </c>
      <c r="ED48" s="14">
        <v>6</v>
      </c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8"/>
      <c r="FI48" s="13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8"/>
      <c r="GO48" s="3"/>
      <c r="GP48" s="39">
        <f t="shared" si="0"/>
        <v>349</v>
      </c>
    </row>
    <row r="49" spans="2:198" s="6" customFormat="1" x14ac:dyDescent="0.45">
      <c r="B49" s="29">
        <v>41</v>
      </c>
      <c r="C49" s="31" t="s">
        <v>85</v>
      </c>
      <c r="D49" s="43" t="s">
        <v>159</v>
      </c>
      <c r="E49" s="14">
        <v>14</v>
      </c>
      <c r="F49" s="14">
        <v>25</v>
      </c>
      <c r="G49" s="14">
        <v>2</v>
      </c>
      <c r="H49" s="14"/>
      <c r="I49" s="14"/>
      <c r="J49" s="14"/>
      <c r="K49" s="14"/>
      <c r="L49" s="14"/>
      <c r="M49" s="14">
        <v>2</v>
      </c>
      <c r="N49" s="14"/>
      <c r="O49" s="14">
        <v>1</v>
      </c>
      <c r="P49" s="14"/>
      <c r="Q49" s="14"/>
      <c r="R49" s="14"/>
      <c r="S49" s="14"/>
      <c r="T49" s="14"/>
      <c r="U49" s="14"/>
      <c r="V49" s="14"/>
      <c r="W49" s="14">
        <v>3</v>
      </c>
      <c r="X49" s="14"/>
      <c r="Y49" s="14"/>
      <c r="Z49" s="14"/>
      <c r="AA49" s="14"/>
      <c r="AB49" s="14">
        <v>8</v>
      </c>
      <c r="AC49" s="14"/>
      <c r="AD49" s="14"/>
      <c r="AE49" s="14"/>
      <c r="AF49" s="14"/>
      <c r="AG49" s="14"/>
      <c r="AH49" s="14"/>
      <c r="AI49" s="14"/>
      <c r="AJ49" s="8"/>
      <c r="AK49" s="13">
        <v>3</v>
      </c>
      <c r="AL49" s="14">
        <v>3</v>
      </c>
      <c r="AM49" s="14">
        <v>1</v>
      </c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>
        <v>1</v>
      </c>
      <c r="BH49" s="14"/>
      <c r="BI49" s="14"/>
      <c r="BJ49" s="14"/>
      <c r="BK49" s="14"/>
      <c r="BL49" s="14"/>
      <c r="BM49" s="14"/>
      <c r="BN49" s="14"/>
      <c r="BO49" s="14"/>
      <c r="BP49" s="8"/>
      <c r="BQ49" s="13"/>
      <c r="BR49" s="14"/>
      <c r="BS49" s="14"/>
      <c r="BT49" s="14">
        <v>3</v>
      </c>
      <c r="BU49" s="14"/>
      <c r="BV49" s="14">
        <v>21</v>
      </c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>
        <v>2</v>
      </c>
      <c r="CH49" s="14">
        <v>19</v>
      </c>
      <c r="CI49" s="14"/>
      <c r="CJ49" s="14"/>
      <c r="CK49" s="14"/>
      <c r="CL49" s="14"/>
      <c r="CM49" s="14"/>
      <c r="CN49" s="14"/>
      <c r="CO49" s="14"/>
      <c r="CP49" s="14"/>
      <c r="CQ49" s="14"/>
      <c r="CR49" s="14">
        <v>1</v>
      </c>
      <c r="CS49" s="14"/>
      <c r="CT49" s="14"/>
      <c r="CU49" s="14"/>
      <c r="CV49" s="8"/>
      <c r="CW49" s="13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>
        <v>5</v>
      </c>
      <c r="DP49" s="14"/>
      <c r="DQ49" s="14"/>
      <c r="DR49" s="14"/>
      <c r="DS49" s="14"/>
      <c r="DT49" s="14"/>
      <c r="DU49" s="14"/>
      <c r="DV49" s="14"/>
      <c r="DW49" s="14">
        <v>3</v>
      </c>
      <c r="DX49" s="14"/>
      <c r="DY49" s="14"/>
      <c r="DZ49" s="14"/>
      <c r="EA49" s="14"/>
      <c r="EB49" s="8"/>
      <c r="EC49" s="13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8"/>
      <c r="FI49" s="13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8"/>
      <c r="GO49" s="3" t="s">
        <v>106</v>
      </c>
      <c r="GP49" s="39">
        <f>SUM(E49:GN49)+2</f>
        <v>119</v>
      </c>
    </row>
    <row r="50" spans="2:198" s="12" customFormat="1" ht="54" x14ac:dyDescent="0.45">
      <c r="B50" s="28">
        <v>42</v>
      </c>
      <c r="C50" s="32" t="s">
        <v>113</v>
      </c>
      <c r="D50" s="44" t="s">
        <v>160</v>
      </c>
      <c r="E50" s="14">
        <v>418</v>
      </c>
      <c r="F50" s="14">
        <v>559</v>
      </c>
      <c r="G50" s="14">
        <v>14</v>
      </c>
      <c r="H50" s="14">
        <v>4</v>
      </c>
      <c r="I50" s="14">
        <v>4</v>
      </c>
      <c r="J50" s="14"/>
      <c r="K50" s="14"/>
      <c r="L50" s="14"/>
      <c r="M50" s="14"/>
      <c r="N50" s="14"/>
      <c r="O50" s="14"/>
      <c r="P50" s="14"/>
      <c r="Q50" s="14">
        <v>4</v>
      </c>
      <c r="R50" s="14"/>
      <c r="S50" s="14"/>
      <c r="T50" s="14"/>
      <c r="U50" s="14">
        <v>5</v>
      </c>
      <c r="V50" s="14"/>
      <c r="W50" s="14">
        <v>209</v>
      </c>
      <c r="X50" s="14">
        <v>117</v>
      </c>
      <c r="Y50" s="14"/>
      <c r="Z50" s="14">
        <v>6</v>
      </c>
      <c r="AA50" s="14"/>
      <c r="AB50" s="14"/>
      <c r="AC50" s="14"/>
      <c r="AD50" s="14"/>
      <c r="AE50" s="14"/>
      <c r="AF50" s="14">
        <v>21</v>
      </c>
      <c r="AG50" s="14">
        <v>109</v>
      </c>
      <c r="AH50" s="14">
        <v>72</v>
      </c>
      <c r="AI50" s="14">
        <v>3</v>
      </c>
      <c r="AJ50" s="8"/>
      <c r="AK50" s="13">
        <v>136</v>
      </c>
      <c r="AL50" s="14">
        <v>8</v>
      </c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>
        <v>12</v>
      </c>
      <c r="BN50" s="14"/>
      <c r="BO50" s="14"/>
      <c r="BP50" s="8"/>
      <c r="BQ50" s="13">
        <v>34</v>
      </c>
      <c r="BR50" s="14">
        <v>333</v>
      </c>
      <c r="BS50" s="14">
        <v>2</v>
      </c>
      <c r="BT50" s="14">
        <v>4</v>
      </c>
      <c r="BU50" s="14"/>
      <c r="BV50" s="14"/>
      <c r="BW50" s="14"/>
      <c r="BX50" s="14"/>
      <c r="BY50" s="14"/>
      <c r="BZ50" s="14">
        <v>3</v>
      </c>
      <c r="CA50" s="14"/>
      <c r="CB50" s="14">
        <v>1</v>
      </c>
      <c r="CC50" s="14"/>
      <c r="CD50" s="14"/>
      <c r="CE50" s="14"/>
      <c r="CF50" s="14"/>
      <c r="CG50" s="14">
        <v>22</v>
      </c>
      <c r="CH50" s="14">
        <v>453</v>
      </c>
      <c r="CI50" s="14"/>
      <c r="CJ50" s="14"/>
      <c r="CK50" s="14"/>
      <c r="CL50" s="14"/>
      <c r="CM50" s="14"/>
      <c r="CN50" s="14">
        <v>98</v>
      </c>
      <c r="CO50" s="14"/>
      <c r="CP50" s="14"/>
      <c r="CQ50" s="14"/>
      <c r="CR50" s="14">
        <v>251</v>
      </c>
      <c r="CS50" s="14"/>
      <c r="CT50" s="14"/>
      <c r="CU50" s="14">
        <v>1</v>
      </c>
      <c r="CV50" s="8"/>
      <c r="CW50" s="13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>
        <v>4</v>
      </c>
      <c r="DP50" s="14"/>
      <c r="DQ50" s="14"/>
      <c r="DR50" s="14">
        <v>2</v>
      </c>
      <c r="DS50" s="14"/>
      <c r="DT50" s="14"/>
      <c r="DU50" s="14">
        <v>6</v>
      </c>
      <c r="DV50" s="14"/>
      <c r="DW50" s="14"/>
      <c r="DX50" s="14"/>
      <c r="DY50" s="14"/>
      <c r="DZ50" s="14"/>
      <c r="EA50" s="14"/>
      <c r="EB50" s="8"/>
      <c r="EC50" s="13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8"/>
      <c r="FI50" s="13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8"/>
      <c r="GO50" s="11" t="s">
        <v>107</v>
      </c>
      <c r="GP50" s="39">
        <f>SUM(E50:GN50)+58</f>
        <v>2973</v>
      </c>
    </row>
    <row r="51" spans="2:198" s="6" customFormat="1" x14ac:dyDescent="0.45">
      <c r="B51" s="28">
        <v>43</v>
      </c>
      <c r="C51" s="31" t="s">
        <v>55</v>
      </c>
      <c r="D51" s="43" t="s">
        <v>161</v>
      </c>
      <c r="E51" s="14">
        <v>104</v>
      </c>
      <c r="F51" s="14">
        <v>17</v>
      </c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>
        <v>4</v>
      </c>
      <c r="X51" s="14">
        <v>50</v>
      </c>
      <c r="Y51" s="14"/>
      <c r="Z51" s="14"/>
      <c r="AA51" s="14"/>
      <c r="AB51" s="14"/>
      <c r="AC51" s="14"/>
      <c r="AD51" s="14"/>
      <c r="AE51" s="14"/>
      <c r="AF51" s="14"/>
      <c r="AG51" s="14">
        <v>5</v>
      </c>
      <c r="AH51" s="14"/>
      <c r="AI51" s="14"/>
      <c r="AJ51" s="8"/>
      <c r="AK51" s="13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8"/>
      <c r="BQ51" s="13">
        <v>5</v>
      </c>
      <c r="BR51" s="14">
        <v>46</v>
      </c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>
        <v>6</v>
      </c>
      <c r="CH51" s="14">
        <v>15</v>
      </c>
      <c r="CI51" s="14"/>
      <c r="CJ51" s="14"/>
      <c r="CK51" s="14"/>
      <c r="CL51" s="14"/>
      <c r="CM51" s="14"/>
      <c r="CN51" s="14">
        <v>36</v>
      </c>
      <c r="CO51" s="14"/>
      <c r="CP51" s="14"/>
      <c r="CQ51" s="14"/>
      <c r="CR51" s="14">
        <v>37</v>
      </c>
      <c r="CS51" s="14">
        <v>1</v>
      </c>
      <c r="CT51" s="14"/>
      <c r="CU51" s="14"/>
      <c r="CV51" s="8"/>
      <c r="CW51" s="13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>
        <v>3</v>
      </c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8"/>
      <c r="EC51" s="13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8"/>
      <c r="FI51" s="13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8"/>
      <c r="GO51" s="3"/>
      <c r="GP51" s="39">
        <f t="shared" si="0"/>
        <v>329</v>
      </c>
    </row>
    <row r="52" spans="2:198" s="6" customFormat="1" x14ac:dyDescent="0.45">
      <c r="B52" s="28">
        <v>44</v>
      </c>
      <c r="C52" s="31" t="s">
        <v>56</v>
      </c>
      <c r="D52" s="43" t="s">
        <v>162</v>
      </c>
      <c r="E52" s="14">
        <v>4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>
        <v>4</v>
      </c>
      <c r="X52" s="14">
        <v>37</v>
      </c>
      <c r="Y52" s="14"/>
      <c r="Z52" s="14"/>
      <c r="AA52" s="14"/>
      <c r="AB52" s="14"/>
      <c r="AC52" s="14"/>
      <c r="AD52" s="14"/>
      <c r="AE52" s="14"/>
      <c r="AF52" s="14">
        <v>1</v>
      </c>
      <c r="AG52" s="14">
        <v>6</v>
      </c>
      <c r="AH52" s="14"/>
      <c r="AI52" s="14"/>
      <c r="AJ52" s="8"/>
      <c r="AK52" s="13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8"/>
      <c r="BQ52" s="13"/>
      <c r="BR52" s="14">
        <v>1</v>
      </c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>
        <v>1</v>
      </c>
      <c r="CH52" s="14">
        <v>7</v>
      </c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8"/>
      <c r="CW52" s="13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8"/>
      <c r="EC52" s="13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8"/>
      <c r="FI52" s="13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8"/>
      <c r="GO52" s="3" t="s">
        <v>108</v>
      </c>
      <c r="GP52" s="39">
        <f>SUM(E52:GN52)+24</f>
        <v>85</v>
      </c>
    </row>
    <row r="53" spans="2:198" s="6" customFormat="1" ht="36" x14ac:dyDescent="0.45">
      <c r="B53" s="28">
        <v>45</v>
      </c>
      <c r="C53" s="32" t="s">
        <v>94</v>
      </c>
      <c r="D53" s="44" t="s">
        <v>163</v>
      </c>
      <c r="E53" s="14">
        <v>5</v>
      </c>
      <c r="F53" s="14">
        <v>1</v>
      </c>
      <c r="G53" s="14"/>
      <c r="H53" s="14">
        <v>4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>
        <v>8</v>
      </c>
      <c r="X53" s="14">
        <v>8</v>
      </c>
      <c r="Y53" s="14"/>
      <c r="Z53" s="14"/>
      <c r="AA53" s="14"/>
      <c r="AB53" s="14"/>
      <c r="AC53" s="14"/>
      <c r="AD53" s="14"/>
      <c r="AE53" s="14"/>
      <c r="AF53" s="14">
        <v>22</v>
      </c>
      <c r="AG53" s="14">
        <v>7</v>
      </c>
      <c r="AH53" s="14"/>
      <c r="AI53" s="14"/>
      <c r="AJ53" s="8"/>
      <c r="AK53" s="13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8"/>
      <c r="BQ53" s="13">
        <v>2</v>
      </c>
      <c r="BR53" s="14">
        <v>20</v>
      </c>
      <c r="BS53" s="14"/>
      <c r="BT53" s="14">
        <v>16</v>
      </c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>
        <v>9</v>
      </c>
      <c r="CH53" s="14">
        <v>17</v>
      </c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8"/>
      <c r="CW53" s="13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>
        <v>1</v>
      </c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8"/>
      <c r="EC53" s="13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8"/>
      <c r="FI53" s="13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>
        <v>1</v>
      </c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8"/>
      <c r="GO53" s="4" t="s">
        <v>109</v>
      </c>
      <c r="GP53" s="39">
        <f>SUM(E53:GN53)+32</f>
        <v>153</v>
      </c>
    </row>
    <row r="54" spans="2:198" s="6" customFormat="1" x14ac:dyDescent="0.45">
      <c r="B54" s="28">
        <v>46</v>
      </c>
      <c r="C54" s="31" t="s">
        <v>57</v>
      </c>
      <c r="D54" s="43" t="s">
        <v>164</v>
      </c>
      <c r="E54" s="14">
        <v>6</v>
      </c>
      <c r="F54" s="14">
        <v>36</v>
      </c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>
        <v>4</v>
      </c>
      <c r="X54" s="14">
        <v>12</v>
      </c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8"/>
      <c r="AK54" s="13"/>
      <c r="AL54" s="14">
        <v>2</v>
      </c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8"/>
      <c r="BQ54" s="13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8"/>
      <c r="CW54" s="13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>
        <v>6</v>
      </c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8"/>
      <c r="EC54" s="13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8"/>
      <c r="FI54" s="13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8"/>
      <c r="GO54" s="3"/>
      <c r="GP54" s="39">
        <f t="shared" si="0"/>
        <v>66</v>
      </c>
    </row>
    <row r="55" spans="2:198" s="6" customFormat="1" x14ac:dyDescent="0.45">
      <c r="B55" s="28">
        <v>47</v>
      </c>
      <c r="C55" s="31" t="s">
        <v>58</v>
      </c>
      <c r="D55" s="43" t="s">
        <v>165</v>
      </c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8"/>
      <c r="AK55" s="13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8"/>
      <c r="BQ55" s="13"/>
      <c r="BR55" s="14">
        <v>17</v>
      </c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8"/>
      <c r="CW55" s="13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8"/>
      <c r="EC55" s="13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8"/>
      <c r="FI55" s="13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8"/>
      <c r="GO55" s="3"/>
      <c r="GP55" s="39">
        <f t="shared" si="0"/>
        <v>17</v>
      </c>
    </row>
    <row r="56" spans="2:198" s="6" customFormat="1" x14ac:dyDescent="0.45">
      <c r="B56" s="28">
        <v>48</v>
      </c>
      <c r="C56" s="31" t="s">
        <v>59</v>
      </c>
      <c r="D56" s="43" t="s">
        <v>166</v>
      </c>
      <c r="E56" s="14">
        <v>1</v>
      </c>
      <c r="F56" s="14">
        <v>6</v>
      </c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>
        <v>2</v>
      </c>
      <c r="AA56" s="14"/>
      <c r="AB56" s="14"/>
      <c r="AC56" s="14"/>
      <c r="AD56" s="14"/>
      <c r="AE56" s="14"/>
      <c r="AF56" s="14"/>
      <c r="AG56" s="14"/>
      <c r="AH56" s="14">
        <v>1</v>
      </c>
      <c r="AI56" s="14"/>
      <c r="AJ56" s="8"/>
      <c r="AK56" s="13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>
        <v>2</v>
      </c>
      <c r="BH56" s="14"/>
      <c r="BI56" s="14"/>
      <c r="BJ56" s="14"/>
      <c r="BK56" s="14"/>
      <c r="BL56" s="14"/>
      <c r="BM56" s="14">
        <v>2</v>
      </c>
      <c r="BN56" s="14"/>
      <c r="BO56" s="14"/>
      <c r="BP56" s="8"/>
      <c r="BQ56" s="13">
        <v>6</v>
      </c>
      <c r="BR56" s="14">
        <v>18</v>
      </c>
      <c r="BS56" s="14"/>
      <c r="BT56" s="14">
        <v>5</v>
      </c>
      <c r="BU56" s="14"/>
      <c r="BV56" s="14">
        <v>8</v>
      </c>
      <c r="BW56" s="14"/>
      <c r="BX56" s="14"/>
      <c r="BY56" s="14"/>
      <c r="BZ56" s="14">
        <v>2</v>
      </c>
      <c r="CA56" s="14"/>
      <c r="CB56" s="14">
        <v>2</v>
      </c>
      <c r="CC56" s="14"/>
      <c r="CD56" s="14"/>
      <c r="CE56" s="14"/>
      <c r="CF56" s="14"/>
      <c r="CG56" s="14">
        <v>6</v>
      </c>
      <c r="CH56" s="14"/>
      <c r="CI56" s="14"/>
      <c r="CJ56" s="14"/>
      <c r="CK56" s="14"/>
      <c r="CL56" s="14"/>
      <c r="CM56" s="14"/>
      <c r="CN56" s="14">
        <v>2</v>
      </c>
      <c r="CO56" s="14"/>
      <c r="CP56" s="14"/>
      <c r="CQ56" s="14"/>
      <c r="CR56" s="14">
        <v>1</v>
      </c>
      <c r="CS56" s="14"/>
      <c r="CT56" s="14"/>
      <c r="CU56" s="14"/>
      <c r="CV56" s="8"/>
      <c r="CW56" s="13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>
        <v>22</v>
      </c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8"/>
      <c r="EC56" s="13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8"/>
      <c r="FI56" s="13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>
        <v>6</v>
      </c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8"/>
      <c r="GO56" s="3" t="s">
        <v>110</v>
      </c>
      <c r="GP56" s="39">
        <f>SUM(E56:GN56)+4</f>
        <v>96</v>
      </c>
    </row>
    <row r="57" spans="2:198" s="6" customFormat="1" x14ac:dyDescent="0.45">
      <c r="B57" s="28">
        <v>49</v>
      </c>
      <c r="C57" s="31" t="s">
        <v>60</v>
      </c>
      <c r="D57" s="43" t="s">
        <v>134</v>
      </c>
      <c r="E57" s="14">
        <v>5</v>
      </c>
      <c r="F57" s="14"/>
      <c r="G57" s="14"/>
      <c r="H57" s="14"/>
      <c r="I57" s="14"/>
      <c r="J57" s="14"/>
      <c r="K57" s="14"/>
      <c r="L57" s="14"/>
      <c r="M57" s="14">
        <v>1</v>
      </c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>
        <v>4</v>
      </c>
      <c r="AA57" s="14"/>
      <c r="AB57" s="14"/>
      <c r="AC57" s="14"/>
      <c r="AD57" s="14"/>
      <c r="AE57" s="14"/>
      <c r="AF57" s="14"/>
      <c r="AG57" s="14">
        <v>2</v>
      </c>
      <c r="AH57" s="14">
        <v>1</v>
      </c>
      <c r="AI57" s="14"/>
      <c r="AJ57" s="8"/>
      <c r="AK57" s="13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8"/>
      <c r="BQ57" s="13">
        <v>3</v>
      </c>
      <c r="BR57" s="14">
        <v>22</v>
      </c>
      <c r="BS57" s="14">
        <v>1</v>
      </c>
      <c r="BT57" s="14">
        <v>1</v>
      </c>
      <c r="BU57" s="14"/>
      <c r="BV57" s="14"/>
      <c r="BW57" s="14"/>
      <c r="BX57" s="14"/>
      <c r="BY57" s="14"/>
      <c r="BZ57" s="14">
        <v>2</v>
      </c>
      <c r="CA57" s="14"/>
      <c r="CB57" s="14">
        <v>1</v>
      </c>
      <c r="CC57" s="14"/>
      <c r="CD57" s="14"/>
      <c r="CE57" s="14"/>
      <c r="CF57" s="14"/>
      <c r="CG57" s="14">
        <v>3</v>
      </c>
      <c r="CH57" s="14">
        <v>2</v>
      </c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8"/>
      <c r="CW57" s="13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>
        <v>17</v>
      </c>
      <c r="DP57" s="14"/>
      <c r="DQ57" s="14"/>
      <c r="DR57" s="14"/>
      <c r="DS57" s="14"/>
      <c r="DT57" s="14"/>
      <c r="DU57" s="14"/>
      <c r="DV57" s="14">
        <v>1</v>
      </c>
      <c r="DW57" s="14"/>
      <c r="DX57" s="14"/>
      <c r="DY57" s="14"/>
      <c r="DZ57" s="14"/>
      <c r="EA57" s="14"/>
      <c r="EB57" s="8"/>
      <c r="EC57" s="13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8"/>
      <c r="FI57" s="13"/>
      <c r="FJ57" s="14"/>
      <c r="FK57" s="14"/>
      <c r="FL57" s="14">
        <v>1</v>
      </c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8"/>
      <c r="GO57" s="3"/>
      <c r="GP57" s="39">
        <f t="shared" si="0"/>
        <v>67</v>
      </c>
    </row>
    <row r="58" spans="2:198" s="6" customFormat="1" x14ac:dyDescent="0.45">
      <c r="B58" s="28">
        <v>50</v>
      </c>
      <c r="C58" s="31" t="s">
        <v>86</v>
      </c>
      <c r="D58" s="43" t="s">
        <v>131</v>
      </c>
      <c r="E58" s="14">
        <v>13</v>
      </c>
      <c r="F58" s="14">
        <v>9</v>
      </c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>
        <v>8</v>
      </c>
      <c r="X58" s="14"/>
      <c r="Y58" s="14"/>
      <c r="Z58" s="14">
        <v>1</v>
      </c>
      <c r="AA58" s="14"/>
      <c r="AB58" s="14"/>
      <c r="AC58" s="14"/>
      <c r="AD58" s="14"/>
      <c r="AE58" s="14"/>
      <c r="AF58" s="14"/>
      <c r="AG58" s="14">
        <v>3</v>
      </c>
      <c r="AH58" s="14"/>
      <c r="AI58" s="14"/>
      <c r="AJ58" s="8"/>
      <c r="AK58" s="13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8"/>
      <c r="BQ58" s="13">
        <v>39</v>
      </c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>
        <v>5</v>
      </c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>
        <v>19</v>
      </c>
      <c r="CS58" s="14"/>
      <c r="CT58" s="14"/>
      <c r="CU58" s="14"/>
      <c r="CV58" s="8"/>
      <c r="CW58" s="13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>
        <v>11</v>
      </c>
      <c r="DP58" s="14"/>
      <c r="DQ58" s="14"/>
      <c r="DR58" s="14"/>
      <c r="DS58" s="14"/>
      <c r="DT58" s="14"/>
      <c r="DU58" s="14">
        <v>3</v>
      </c>
      <c r="DV58" s="14"/>
      <c r="DW58" s="14"/>
      <c r="DX58" s="14"/>
      <c r="DY58" s="14"/>
      <c r="DZ58" s="14"/>
      <c r="EA58" s="14"/>
      <c r="EB58" s="8"/>
      <c r="EC58" s="13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8"/>
      <c r="FI58" s="13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8"/>
      <c r="GO58" s="3"/>
      <c r="GP58" s="39">
        <f t="shared" si="0"/>
        <v>111</v>
      </c>
    </row>
    <row r="59" spans="2:198" s="6" customFormat="1" x14ac:dyDescent="0.45">
      <c r="B59" s="28">
        <v>51</v>
      </c>
      <c r="C59" s="31" t="s">
        <v>61</v>
      </c>
      <c r="D59" s="43" t="s">
        <v>167</v>
      </c>
      <c r="E59" s="14">
        <v>23</v>
      </c>
      <c r="F59" s="14">
        <v>66</v>
      </c>
      <c r="G59" s="14">
        <v>2</v>
      </c>
      <c r="H59" s="14">
        <v>2</v>
      </c>
      <c r="I59" s="14"/>
      <c r="J59" s="14"/>
      <c r="K59" s="14"/>
      <c r="L59" s="14"/>
      <c r="M59" s="14"/>
      <c r="N59" s="14"/>
      <c r="O59" s="14">
        <v>1</v>
      </c>
      <c r="P59" s="14">
        <v>4</v>
      </c>
      <c r="Q59" s="14"/>
      <c r="R59" s="14"/>
      <c r="S59" s="14"/>
      <c r="T59" s="14"/>
      <c r="U59" s="14"/>
      <c r="V59" s="14"/>
      <c r="W59" s="14">
        <v>7</v>
      </c>
      <c r="X59" s="14"/>
      <c r="Y59" s="14"/>
      <c r="Z59" s="14">
        <v>11</v>
      </c>
      <c r="AA59" s="14"/>
      <c r="AB59" s="14"/>
      <c r="AC59" s="14"/>
      <c r="AD59" s="14"/>
      <c r="AE59" s="14"/>
      <c r="AF59" s="14"/>
      <c r="AG59" s="14"/>
      <c r="AH59" s="14">
        <v>2</v>
      </c>
      <c r="AI59" s="14"/>
      <c r="AJ59" s="8"/>
      <c r="AK59" s="13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8"/>
      <c r="BQ59" s="13">
        <v>3</v>
      </c>
      <c r="BR59" s="14">
        <v>42</v>
      </c>
      <c r="BS59" s="14"/>
      <c r="BT59" s="14"/>
      <c r="BU59" s="14"/>
      <c r="BV59" s="14"/>
      <c r="BW59" s="14"/>
      <c r="BX59" s="14"/>
      <c r="BY59" s="14">
        <v>3</v>
      </c>
      <c r="BZ59" s="14"/>
      <c r="CA59" s="14"/>
      <c r="CB59" s="14"/>
      <c r="CC59" s="14"/>
      <c r="CD59" s="14"/>
      <c r="CE59" s="14"/>
      <c r="CF59" s="14"/>
      <c r="CG59" s="14">
        <v>13</v>
      </c>
      <c r="CH59" s="14">
        <v>5</v>
      </c>
      <c r="CI59" s="14"/>
      <c r="CJ59" s="14"/>
      <c r="CK59" s="14"/>
      <c r="CL59" s="14"/>
      <c r="CM59" s="14"/>
      <c r="CN59" s="14">
        <v>12</v>
      </c>
      <c r="CO59" s="14"/>
      <c r="CP59" s="14"/>
      <c r="CQ59" s="14"/>
      <c r="CR59" s="14">
        <v>22</v>
      </c>
      <c r="CS59" s="14"/>
      <c r="CT59" s="14"/>
      <c r="CU59" s="14"/>
      <c r="CV59" s="8"/>
      <c r="CW59" s="13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>
        <v>1</v>
      </c>
      <c r="DX59" s="14"/>
      <c r="DY59" s="14"/>
      <c r="DZ59" s="14"/>
      <c r="EA59" s="14"/>
      <c r="EB59" s="8"/>
      <c r="EC59" s="13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8"/>
      <c r="FI59" s="13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>
        <v>6</v>
      </c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8"/>
      <c r="GO59" s="3"/>
      <c r="GP59" s="39">
        <f t="shared" si="0"/>
        <v>225</v>
      </c>
    </row>
    <row r="60" spans="2:198" s="12" customFormat="1" ht="124.2" customHeight="1" x14ac:dyDescent="0.45">
      <c r="B60" s="28">
        <v>52</v>
      </c>
      <c r="C60" s="32" t="s">
        <v>62</v>
      </c>
      <c r="D60" s="44" t="s">
        <v>130</v>
      </c>
      <c r="E60" s="14">
        <v>106</v>
      </c>
      <c r="F60" s="14">
        <v>23</v>
      </c>
      <c r="G60" s="14">
        <v>4</v>
      </c>
      <c r="H60" s="14">
        <v>2</v>
      </c>
      <c r="I60" s="14"/>
      <c r="J60" s="14"/>
      <c r="K60" s="14"/>
      <c r="L60" s="14"/>
      <c r="M60" s="14"/>
      <c r="N60" s="14">
        <v>11</v>
      </c>
      <c r="O60" s="14"/>
      <c r="P60" s="14"/>
      <c r="Q60" s="14"/>
      <c r="R60" s="14"/>
      <c r="S60" s="14"/>
      <c r="T60" s="14"/>
      <c r="U60" s="14"/>
      <c r="V60" s="14"/>
      <c r="W60" s="14">
        <v>8</v>
      </c>
      <c r="X60" s="14">
        <v>4</v>
      </c>
      <c r="Y60" s="14"/>
      <c r="Z60" s="14">
        <v>2</v>
      </c>
      <c r="AA60" s="14"/>
      <c r="AB60" s="14"/>
      <c r="AC60" s="14"/>
      <c r="AD60" s="14"/>
      <c r="AE60" s="14"/>
      <c r="AF60" s="14">
        <v>8</v>
      </c>
      <c r="AG60" s="14">
        <v>11</v>
      </c>
      <c r="AH60" s="14">
        <v>4</v>
      </c>
      <c r="AI60" s="14"/>
      <c r="AJ60" s="8"/>
      <c r="AK60" s="13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8"/>
      <c r="BQ60" s="13">
        <v>4</v>
      </c>
      <c r="BR60" s="14">
        <v>61</v>
      </c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>
        <v>22</v>
      </c>
      <c r="CH60" s="14">
        <v>220</v>
      </c>
      <c r="CI60" s="14"/>
      <c r="CJ60" s="14"/>
      <c r="CK60" s="14"/>
      <c r="CL60" s="14"/>
      <c r="CM60" s="14"/>
      <c r="CN60" s="14"/>
      <c r="CO60" s="14"/>
      <c r="CP60" s="14"/>
      <c r="CQ60" s="14"/>
      <c r="CR60" s="14">
        <v>76</v>
      </c>
      <c r="CS60" s="14">
        <v>10</v>
      </c>
      <c r="CT60" s="14"/>
      <c r="CU60" s="14">
        <v>4</v>
      </c>
      <c r="CV60" s="8"/>
      <c r="CW60" s="13">
        <v>7</v>
      </c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>
        <v>8</v>
      </c>
      <c r="DP60" s="14"/>
      <c r="DQ60" s="14"/>
      <c r="DR60" s="14"/>
      <c r="DS60" s="14"/>
      <c r="DT60" s="14"/>
      <c r="DU60" s="14">
        <v>12</v>
      </c>
      <c r="DV60" s="14"/>
      <c r="DW60" s="14">
        <v>1</v>
      </c>
      <c r="DX60" s="14"/>
      <c r="DY60" s="14"/>
      <c r="DZ60" s="14"/>
      <c r="EA60" s="14"/>
      <c r="EB60" s="8"/>
      <c r="EC60" s="13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8"/>
      <c r="FI60" s="13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>
        <v>5</v>
      </c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8"/>
      <c r="GO60" s="11" t="s">
        <v>111</v>
      </c>
      <c r="GP60" s="39">
        <f>SUM(E60:GN60)+45</f>
        <v>658</v>
      </c>
    </row>
    <row r="61" spans="2:198" s="12" customFormat="1" ht="90" x14ac:dyDescent="0.45">
      <c r="B61" s="28">
        <v>53</v>
      </c>
      <c r="C61" s="32" t="s">
        <v>100</v>
      </c>
      <c r="D61" s="44" t="s">
        <v>168</v>
      </c>
      <c r="E61" s="14">
        <v>186</v>
      </c>
      <c r="F61" s="14">
        <v>13</v>
      </c>
      <c r="G61" s="14"/>
      <c r="H61" s="14"/>
      <c r="I61" s="14"/>
      <c r="J61" s="14"/>
      <c r="K61" s="14"/>
      <c r="L61" s="14"/>
      <c r="M61" s="14"/>
      <c r="N61" s="14"/>
      <c r="O61" s="14"/>
      <c r="P61" s="14">
        <v>1</v>
      </c>
      <c r="Q61" s="14"/>
      <c r="R61" s="14"/>
      <c r="S61" s="14"/>
      <c r="T61" s="14"/>
      <c r="U61" s="14">
        <v>1</v>
      </c>
      <c r="V61" s="14"/>
      <c r="W61" s="14">
        <v>4</v>
      </c>
      <c r="X61" s="14"/>
      <c r="Y61" s="14"/>
      <c r="Z61" s="14"/>
      <c r="AA61" s="14"/>
      <c r="AB61" s="14">
        <v>1</v>
      </c>
      <c r="AC61" s="14"/>
      <c r="AD61" s="14"/>
      <c r="AE61" s="14"/>
      <c r="AF61" s="14"/>
      <c r="AG61" s="14">
        <v>10</v>
      </c>
      <c r="AH61" s="14">
        <v>8</v>
      </c>
      <c r="AI61" s="14">
        <v>7</v>
      </c>
      <c r="AJ61" s="8"/>
      <c r="AK61" s="13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8"/>
      <c r="BQ61" s="13">
        <v>4</v>
      </c>
      <c r="BR61" s="14">
        <v>314</v>
      </c>
      <c r="BS61" s="14"/>
      <c r="BT61" s="14">
        <v>2</v>
      </c>
      <c r="BU61" s="14"/>
      <c r="BV61" s="14"/>
      <c r="BW61" s="14"/>
      <c r="BX61" s="14"/>
      <c r="BY61" s="14"/>
      <c r="BZ61" s="14">
        <v>26</v>
      </c>
      <c r="CA61" s="14"/>
      <c r="CB61" s="14">
        <v>21</v>
      </c>
      <c r="CC61" s="14"/>
      <c r="CD61" s="14"/>
      <c r="CE61" s="14"/>
      <c r="CF61" s="14">
        <v>2</v>
      </c>
      <c r="CG61" s="14">
        <v>57</v>
      </c>
      <c r="CH61" s="14">
        <v>102</v>
      </c>
      <c r="CI61" s="14"/>
      <c r="CJ61" s="14"/>
      <c r="CK61" s="14"/>
      <c r="CL61" s="14"/>
      <c r="CM61" s="14"/>
      <c r="CN61" s="14"/>
      <c r="CO61" s="14"/>
      <c r="CP61" s="14"/>
      <c r="CQ61" s="14"/>
      <c r="CR61" s="14">
        <v>107</v>
      </c>
      <c r="CS61" s="14"/>
      <c r="CT61" s="14"/>
      <c r="CU61" s="14"/>
      <c r="CV61" s="8"/>
      <c r="CW61" s="13">
        <v>6</v>
      </c>
      <c r="CX61" s="14"/>
      <c r="CY61" s="14"/>
      <c r="CZ61" s="14"/>
      <c r="DA61" s="14"/>
      <c r="DB61" s="14"/>
      <c r="DC61" s="14"/>
      <c r="DD61" s="14"/>
      <c r="DE61" s="14"/>
      <c r="DF61" s="14">
        <v>5</v>
      </c>
      <c r="DG61" s="14"/>
      <c r="DH61" s="14"/>
      <c r="DI61" s="14"/>
      <c r="DJ61" s="14"/>
      <c r="DK61" s="14"/>
      <c r="DL61" s="14"/>
      <c r="DM61" s="14"/>
      <c r="DN61" s="14"/>
      <c r="DO61" s="14">
        <v>54</v>
      </c>
      <c r="DP61" s="14"/>
      <c r="DQ61" s="14"/>
      <c r="DR61" s="14"/>
      <c r="DS61" s="14"/>
      <c r="DT61" s="14"/>
      <c r="DU61" s="14">
        <v>3</v>
      </c>
      <c r="DV61" s="14"/>
      <c r="DW61" s="14">
        <v>8</v>
      </c>
      <c r="DX61" s="14"/>
      <c r="DY61" s="14"/>
      <c r="DZ61" s="14"/>
      <c r="EA61" s="14"/>
      <c r="EB61" s="8"/>
      <c r="EC61" s="13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8"/>
      <c r="FI61" s="13">
        <v>20</v>
      </c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8"/>
      <c r="GO61" s="11" t="s">
        <v>112</v>
      </c>
      <c r="GP61" s="39">
        <f>SUM(E61:GN61)+61</f>
        <v>1023</v>
      </c>
    </row>
    <row r="62" spans="2:198" s="6" customFormat="1" x14ac:dyDescent="0.45">
      <c r="B62" s="28">
        <v>54</v>
      </c>
      <c r="C62" s="31" t="s">
        <v>63</v>
      </c>
      <c r="D62" s="43" t="s">
        <v>169</v>
      </c>
      <c r="E62" s="14">
        <v>23</v>
      </c>
      <c r="F62" s="14">
        <v>10</v>
      </c>
      <c r="G62" s="14"/>
      <c r="H62" s="14"/>
      <c r="I62" s="14"/>
      <c r="J62" s="14"/>
      <c r="K62" s="14"/>
      <c r="L62" s="14"/>
      <c r="M62" s="14">
        <v>1</v>
      </c>
      <c r="N62" s="14"/>
      <c r="O62" s="14"/>
      <c r="P62" s="14"/>
      <c r="Q62" s="14"/>
      <c r="R62" s="14"/>
      <c r="S62" s="14"/>
      <c r="T62" s="14"/>
      <c r="U62" s="14">
        <v>13</v>
      </c>
      <c r="V62" s="14"/>
      <c r="W62" s="14">
        <v>37</v>
      </c>
      <c r="X62" s="14"/>
      <c r="Y62" s="14"/>
      <c r="Z62" s="14">
        <v>1</v>
      </c>
      <c r="AA62" s="14"/>
      <c r="AB62" s="14"/>
      <c r="AC62" s="14"/>
      <c r="AD62" s="14"/>
      <c r="AE62" s="14"/>
      <c r="AF62" s="14"/>
      <c r="AG62" s="14">
        <v>7</v>
      </c>
      <c r="AH62" s="14">
        <v>4</v>
      </c>
      <c r="AI62" s="14"/>
      <c r="AJ62" s="8"/>
      <c r="AK62" s="13"/>
      <c r="AL62" s="14">
        <v>4</v>
      </c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8"/>
      <c r="BQ62" s="13">
        <v>6</v>
      </c>
      <c r="BR62" s="14">
        <v>21</v>
      </c>
      <c r="BS62" s="14"/>
      <c r="BT62" s="14"/>
      <c r="BU62" s="14"/>
      <c r="BV62" s="14"/>
      <c r="BW62" s="14"/>
      <c r="BX62" s="14"/>
      <c r="BY62" s="14"/>
      <c r="BZ62" s="14">
        <v>15</v>
      </c>
      <c r="CA62" s="14">
        <v>2</v>
      </c>
      <c r="CB62" s="14">
        <v>10</v>
      </c>
      <c r="CC62" s="14"/>
      <c r="CD62" s="14"/>
      <c r="CE62" s="14"/>
      <c r="CF62" s="14"/>
      <c r="CG62" s="14">
        <v>3</v>
      </c>
      <c r="CH62" s="14">
        <v>1</v>
      </c>
      <c r="CI62" s="14"/>
      <c r="CJ62" s="14"/>
      <c r="CK62" s="14"/>
      <c r="CL62" s="14"/>
      <c r="CM62" s="14"/>
      <c r="CN62" s="14"/>
      <c r="CO62" s="14"/>
      <c r="CP62" s="14"/>
      <c r="CQ62" s="14"/>
      <c r="CR62" s="14">
        <v>5</v>
      </c>
      <c r="CS62" s="14">
        <v>1</v>
      </c>
      <c r="CT62" s="14"/>
      <c r="CU62" s="14"/>
      <c r="CV62" s="8"/>
      <c r="CW62" s="13">
        <v>58</v>
      </c>
      <c r="CX62" s="14"/>
      <c r="CY62" s="14"/>
      <c r="CZ62" s="14"/>
      <c r="DA62" s="14"/>
      <c r="DB62" s="14">
        <v>7</v>
      </c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>
        <v>1</v>
      </c>
      <c r="DP62" s="14"/>
      <c r="DQ62" s="14"/>
      <c r="DR62" s="14"/>
      <c r="DS62" s="14"/>
      <c r="DT62" s="14"/>
      <c r="DU62" s="14"/>
      <c r="DV62" s="14"/>
      <c r="DW62" s="14"/>
      <c r="DX62" s="14"/>
      <c r="DY62" s="14">
        <v>4</v>
      </c>
      <c r="DZ62" s="14"/>
      <c r="EA62" s="14"/>
      <c r="EB62" s="8"/>
      <c r="EC62" s="13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8"/>
      <c r="FI62" s="13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>
        <v>1</v>
      </c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8"/>
      <c r="GO62" s="3"/>
      <c r="GP62" s="39">
        <f t="shared" si="0"/>
        <v>235</v>
      </c>
    </row>
    <row r="63" spans="2:198" s="6" customFormat="1" x14ac:dyDescent="0.45">
      <c r="B63" s="28">
        <v>55</v>
      </c>
      <c r="C63" s="31" t="s">
        <v>64</v>
      </c>
      <c r="D63" s="43" t="s">
        <v>170</v>
      </c>
      <c r="E63" s="14">
        <v>68</v>
      </c>
      <c r="F63" s="14">
        <v>25</v>
      </c>
      <c r="G63" s="14">
        <v>5</v>
      </c>
      <c r="H63" s="14">
        <v>3</v>
      </c>
      <c r="I63" s="14"/>
      <c r="J63" s="14"/>
      <c r="K63" s="14"/>
      <c r="L63" s="14"/>
      <c r="M63" s="14">
        <v>2</v>
      </c>
      <c r="N63" s="14">
        <v>10</v>
      </c>
      <c r="O63" s="14"/>
      <c r="P63" s="14">
        <v>2</v>
      </c>
      <c r="Q63" s="14"/>
      <c r="R63" s="14"/>
      <c r="S63" s="14"/>
      <c r="T63" s="14"/>
      <c r="U63" s="14">
        <v>9</v>
      </c>
      <c r="V63" s="14"/>
      <c r="W63" s="14">
        <v>21</v>
      </c>
      <c r="X63" s="14"/>
      <c r="Y63" s="14"/>
      <c r="Z63" s="14"/>
      <c r="AA63" s="14"/>
      <c r="AB63" s="14"/>
      <c r="AC63" s="14"/>
      <c r="AD63" s="14"/>
      <c r="AE63" s="14"/>
      <c r="AF63" s="14"/>
      <c r="AG63" s="14">
        <v>10</v>
      </c>
      <c r="AH63" s="14">
        <v>8</v>
      </c>
      <c r="AI63" s="14"/>
      <c r="AJ63" s="8"/>
      <c r="AK63" s="13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>
        <v>3</v>
      </c>
      <c r="BN63" s="14"/>
      <c r="BO63" s="14"/>
      <c r="BP63" s="8"/>
      <c r="BQ63" s="13"/>
      <c r="BR63" s="14">
        <v>9</v>
      </c>
      <c r="BS63" s="14"/>
      <c r="BT63" s="14"/>
      <c r="BU63" s="14"/>
      <c r="BV63" s="14"/>
      <c r="BW63" s="14"/>
      <c r="BX63" s="14"/>
      <c r="BY63" s="14"/>
      <c r="BZ63" s="14">
        <v>3</v>
      </c>
      <c r="CA63" s="14"/>
      <c r="CB63" s="14">
        <v>10</v>
      </c>
      <c r="CC63" s="14"/>
      <c r="CD63" s="14"/>
      <c r="CE63" s="14"/>
      <c r="CF63" s="14"/>
      <c r="CG63" s="14">
        <v>2</v>
      </c>
      <c r="CH63" s="14"/>
      <c r="CI63" s="14"/>
      <c r="CJ63" s="14"/>
      <c r="CK63" s="14">
        <v>2</v>
      </c>
      <c r="CL63" s="14"/>
      <c r="CM63" s="14"/>
      <c r="CN63" s="14"/>
      <c r="CO63" s="14"/>
      <c r="CP63" s="14"/>
      <c r="CQ63" s="14"/>
      <c r="CR63" s="14">
        <v>7</v>
      </c>
      <c r="CS63" s="14"/>
      <c r="CT63" s="14"/>
      <c r="CU63" s="14"/>
      <c r="CV63" s="8"/>
      <c r="CW63" s="13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>
        <v>8</v>
      </c>
      <c r="DP63" s="14"/>
      <c r="DQ63" s="14"/>
      <c r="DR63" s="14"/>
      <c r="DS63" s="14"/>
      <c r="DT63" s="14"/>
      <c r="DU63" s="14"/>
      <c r="DV63" s="14"/>
      <c r="DW63" s="14">
        <v>2</v>
      </c>
      <c r="DX63" s="14"/>
      <c r="DY63" s="14"/>
      <c r="DZ63" s="14"/>
      <c r="EA63" s="14"/>
      <c r="EB63" s="8"/>
      <c r="EC63" s="13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8"/>
      <c r="FI63" s="13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8"/>
      <c r="GO63" s="3"/>
      <c r="GP63" s="39">
        <f t="shared" si="0"/>
        <v>209</v>
      </c>
    </row>
    <row r="64" spans="2:198" s="6" customFormat="1" x14ac:dyDescent="0.45">
      <c r="B64" s="28">
        <v>56</v>
      </c>
      <c r="C64" s="31" t="s">
        <v>98</v>
      </c>
      <c r="D64" s="43" t="s">
        <v>171</v>
      </c>
      <c r="E64" s="14">
        <v>10</v>
      </c>
      <c r="F64" s="14">
        <v>4</v>
      </c>
      <c r="G64" s="14">
        <v>4</v>
      </c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>
        <v>8</v>
      </c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8"/>
      <c r="AK64" s="13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8"/>
      <c r="BQ64" s="13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8"/>
      <c r="CW64" s="13"/>
      <c r="CX64" s="14"/>
      <c r="CY64" s="14">
        <v>9</v>
      </c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8"/>
      <c r="EC64" s="13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8"/>
      <c r="FI64" s="13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8"/>
      <c r="GO64" s="3"/>
      <c r="GP64" s="39">
        <f t="shared" si="0"/>
        <v>35</v>
      </c>
    </row>
    <row r="65" spans="2:198" s="6" customFormat="1" x14ac:dyDescent="0.45">
      <c r="B65" s="28">
        <v>57</v>
      </c>
      <c r="C65" s="31" t="s">
        <v>65</v>
      </c>
      <c r="D65" s="43" t="s">
        <v>172</v>
      </c>
      <c r="E65" s="14">
        <v>20</v>
      </c>
      <c r="F65" s="14">
        <v>17</v>
      </c>
      <c r="G65" s="14">
        <v>1</v>
      </c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>
        <v>30</v>
      </c>
      <c r="X65" s="14"/>
      <c r="Y65" s="14"/>
      <c r="Z65" s="14">
        <v>1</v>
      </c>
      <c r="AA65" s="14"/>
      <c r="AB65" s="14"/>
      <c r="AC65" s="14"/>
      <c r="AD65" s="14"/>
      <c r="AE65" s="14"/>
      <c r="AF65" s="14"/>
      <c r="AG65" s="14"/>
      <c r="AH65" s="14">
        <v>4</v>
      </c>
      <c r="AI65" s="14"/>
      <c r="AJ65" s="8"/>
      <c r="AK65" s="13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8"/>
      <c r="BQ65" s="13">
        <v>8</v>
      </c>
      <c r="BR65" s="14">
        <v>29</v>
      </c>
      <c r="BS65" s="14"/>
      <c r="BT65" s="14">
        <v>3</v>
      </c>
      <c r="BU65" s="14"/>
      <c r="BV65" s="14"/>
      <c r="BW65" s="14"/>
      <c r="BX65" s="14"/>
      <c r="BY65" s="14"/>
      <c r="BZ65" s="14">
        <v>3</v>
      </c>
      <c r="CA65" s="14"/>
      <c r="CB65" s="14">
        <v>4</v>
      </c>
      <c r="CC65" s="14"/>
      <c r="CD65" s="14"/>
      <c r="CE65" s="14"/>
      <c r="CF65" s="14"/>
      <c r="CG65" s="14">
        <v>7</v>
      </c>
      <c r="CH65" s="14">
        <v>13</v>
      </c>
      <c r="CI65" s="14"/>
      <c r="CJ65" s="14"/>
      <c r="CK65" s="14"/>
      <c r="CL65" s="14"/>
      <c r="CM65" s="14"/>
      <c r="CN65" s="14"/>
      <c r="CO65" s="14"/>
      <c r="CP65" s="14"/>
      <c r="CQ65" s="14"/>
      <c r="CR65" s="14">
        <v>8</v>
      </c>
      <c r="CS65" s="14"/>
      <c r="CT65" s="14"/>
      <c r="CU65" s="14"/>
      <c r="CV65" s="8"/>
      <c r="CW65" s="13">
        <v>3</v>
      </c>
      <c r="CX65" s="14"/>
      <c r="CY65" s="14"/>
      <c r="CZ65" s="14">
        <v>1</v>
      </c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>
        <v>6</v>
      </c>
      <c r="DP65" s="14"/>
      <c r="DQ65" s="14"/>
      <c r="DR65" s="14"/>
      <c r="DS65" s="14"/>
      <c r="DT65" s="14"/>
      <c r="DU65" s="14"/>
      <c r="DV65" s="14">
        <v>3</v>
      </c>
      <c r="DW65" s="14">
        <v>1</v>
      </c>
      <c r="DX65" s="14"/>
      <c r="DY65" s="14"/>
      <c r="DZ65" s="14">
        <v>4</v>
      </c>
      <c r="EA65" s="14"/>
      <c r="EB65" s="8"/>
      <c r="EC65" s="13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8"/>
      <c r="FI65" s="13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8"/>
      <c r="GO65" s="3"/>
      <c r="GP65" s="39">
        <f t="shared" si="0"/>
        <v>166</v>
      </c>
    </row>
    <row r="66" spans="2:198" s="6" customFormat="1" x14ac:dyDescent="0.45">
      <c r="B66" s="29">
        <v>58</v>
      </c>
      <c r="C66" s="31" t="s">
        <v>66</v>
      </c>
      <c r="D66" s="43" t="s">
        <v>173</v>
      </c>
      <c r="E66" s="14">
        <v>18</v>
      </c>
      <c r="F66" s="14">
        <v>24</v>
      </c>
      <c r="G66" s="14"/>
      <c r="H66" s="14">
        <v>2</v>
      </c>
      <c r="I66" s="14"/>
      <c r="J66" s="14"/>
      <c r="K66" s="14"/>
      <c r="L66" s="14"/>
      <c r="M66" s="14">
        <v>2</v>
      </c>
      <c r="N66" s="14"/>
      <c r="O66" s="14"/>
      <c r="P66" s="14"/>
      <c r="Q66" s="14"/>
      <c r="R66" s="14"/>
      <c r="S66" s="14"/>
      <c r="T66" s="14"/>
      <c r="U66" s="14"/>
      <c r="V66" s="14"/>
      <c r="W66" s="14">
        <v>13</v>
      </c>
      <c r="X66" s="14"/>
      <c r="Y66" s="14"/>
      <c r="Z66" s="14">
        <v>1</v>
      </c>
      <c r="AA66" s="14"/>
      <c r="AB66" s="14"/>
      <c r="AC66" s="14"/>
      <c r="AD66" s="14"/>
      <c r="AE66" s="14"/>
      <c r="AF66" s="14">
        <v>4</v>
      </c>
      <c r="AG66" s="14"/>
      <c r="AH66" s="14">
        <v>1</v>
      </c>
      <c r="AI66" s="14"/>
      <c r="AJ66" s="8"/>
      <c r="AK66" s="13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8"/>
      <c r="BQ66" s="13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8"/>
      <c r="CW66" s="13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8"/>
      <c r="EC66" s="13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8"/>
      <c r="FI66" s="13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8"/>
      <c r="GO66" s="3"/>
      <c r="GP66" s="39">
        <f t="shared" si="0"/>
        <v>65</v>
      </c>
    </row>
    <row r="67" spans="2:198" s="6" customFormat="1" x14ac:dyDescent="0.45">
      <c r="B67" s="29">
        <v>59</v>
      </c>
      <c r="C67" s="31" t="s">
        <v>67</v>
      </c>
      <c r="D67" s="43" t="s">
        <v>174</v>
      </c>
      <c r="E67" s="14">
        <v>26</v>
      </c>
      <c r="F67" s="14">
        <v>27</v>
      </c>
      <c r="G67" s="14">
        <v>4</v>
      </c>
      <c r="H67" s="14">
        <v>3</v>
      </c>
      <c r="I67" s="14"/>
      <c r="J67" s="14"/>
      <c r="K67" s="14"/>
      <c r="L67" s="14"/>
      <c r="M67" s="14">
        <v>5</v>
      </c>
      <c r="N67" s="14">
        <v>1</v>
      </c>
      <c r="O67" s="14"/>
      <c r="P67" s="14"/>
      <c r="Q67" s="14"/>
      <c r="R67" s="14"/>
      <c r="S67" s="14"/>
      <c r="T67" s="14"/>
      <c r="U67" s="14"/>
      <c r="V67" s="14"/>
      <c r="W67" s="14">
        <v>6</v>
      </c>
      <c r="X67" s="14">
        <v>5</v>
      </c>
      <c r="Y67" s="14"/>
      <c r="Z67" s="14">
        <v>23</v>
      </c>
      <c r="AA67" s="14"/>
      <c r="AB67" s="14">
        <v>11</v>
      </c>
      <c r="AC67" s="14"/>
      <c r="AD67" s="14"/>
      <c r="AE67" s="14"/>
      <c r="AF67" s="14"/>
      <c r="AG67" s="14"/>
      <c r="AH67" s="14">
        <v>3</v>
      </c>
      <c r="AI67" s="14"/>
      <c r="AJ67" s="8"/>
      <c r="AK67" s="13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>
        <v>1</v>
      </c>
      <c r="BH67" s="14"/>
      <c r="BI67" s="14"/>
      <c r="BJ67" s="14"/>
      <c r="BK67" s="14"/>
      <c r="BL67" s="14"/>
      <c r="BM67" s="14"/>
      <c r="BN67" s="14"/>
      <c r="BO67" s="14"/>
      <c r="BP67" s="8"/>
      <c r="BQ67" s="13">
        <v>1</v>
      </c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>
        <v>39</v>
      </c>
      <c r="CH67" s="14">
        <v>6</v>
      </c>
      <c r="CI67" s="14"/>
      <c r="CJ67" s="14"/>
      <c r="CK67" s="14"/>
      <c r="CL67" s="14"/>
      <c r="CM67" s="14"/>
      <c r="CN67" s="14"/>
      <c r="CO67" s="14"/>
      <c r="CP67" s="14"/>
      <c r="CQ67" s="14"/>
      <c r="CR67" s="14">
        <v>38</v>
      </c>
      <c r="CS67" s="14"/>
      <c r="CT67" s="14"/>
      <c r="CU67" s="14"/>
      <c r="CV67" s="8"/>
      <c r="CW67" s="13">
        <v>2</v>
      </c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>
        <v>5</v>
      </c>
      <c r="DP67" s="14"/>
      <c r="DQ67" s="14"/>
      <c r="DR67" s="14"/>
      <c r="DS67" s="14"/>
      <c r="DT67" s="14"/>
      <c r="DU67" s="14"/>
      <c r="DV67" s="14">
        <v>2</v>
      </c>
      <c r="DW67" s="14"/>
      <c r="DX67" s="14"/>
      <c r="DY67" s="14"/>
      <c r="DZ67" s="14"/>
      <c r="EA67" s="14"/>
      <c r="EB67" s="8"/>
      <c r="EC67" s="13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8"/>
      <c r="FI67" s="13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8"/>
      <c r="GO67" s="3"/>
      <c r="GP67" s="39">
        <f t="shared" si="0"/>
        <v>208</v>
      </c>
    </row>
    <row r="68" spans="2:198" s="6" customFormat="1" x14ac:dyDescent="0.45">
      <c r="B68" s="29">
        <v>60</v>
      </c>
      <c r="C68" s="31" t="s">
        <v>68</v>
      </c>
      <c r="D68" s="43" t="s">
        <v>175</v>
      </c>
      <c r="E68" s="14">
        <v>3</v>
      </c>
      <c r="F68" s="14">
        <v>3</v>
      </c>
      <c r="G68" s="14"/>
      <c r="H68" s="14"/>
      <c r="I68" s="14"/>
      <c r="J68" s="14"/>
      <c r="K68" s="14"/>
      <c r="L68" s="14"/>
      <c r="M68" s="14"/>
      <c r="N68" s="14"/>
      <c r="O68" s="14">
        <v>1</v>
      </c>
      <c r="P68" s="14"/>
      <c r="Q68" s="14"/>
      <c r="R68" s="14"/>
      <c r="S68" s="14"/>
      <c r="T68" s="14"/>
      <c r="U68" s="14"/>
      <c r="V68" s="14"/>
      <c r="W68" s="14"/>
      <c r="X68" s="14">
        <v>6</v>
      </c>
      <c r="Y68" s="14"/>
      <c r="Z68" s="14">
        <v>1</v>
      </c>
      <c r="AA68" s="14"/>
      <c r="AB68" s="14"/>
      <c r="AC68" s="14"/>
      <c r="AD68" s="14"/>
      <c r="AE68" s="14"/>
      <c r="AF68" s="14">
        <v>2</v>
      </c>
      <c r="AG68" s="14"/>
      <c r="AH68" s="14">
        <v>2</v>
      </c>
      <c r="AI68" s="14"/>
      <c r="AJ68" s="8"/>
      <c r="AK68" s="13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8"/>
      <c r="BQ68" s="13">
        <v>3</v>
      </c>
      <c r="BR68" s="14">
        <v>27</v>
      </c>
      <c r="BS68" s="14"/>
      <c r="BT68" s="14">
        <v>14</v>
      </c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>
        <v>5</v>
      </c>
      <c r="CS68" s="14"/>
      <c r="CT68" s="14"/>
      <c r="CU68" s="14"/>
      <c r="CV68" s="8"/>
      <c r="CW68" s="13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>
        <v>14</v>
      </c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8"/>
      <c r="EC68" s="13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8"/>
      <c r="FI68" s="13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8"/>
      <c r="GO68" s="3"/>
      <c r="GP68" s="39">
        <f t="shared" si="0"/>
        <v>81</v>
      </c>
    </row>
    <row r="69" spans="2:198" s="6" customFormat="1" x14ac:dyDescent="0.45">
      <c r="B69" s="29">
        <v>61</v>
      </c>
      <c r="C69" s="31" t="s">
        <v>87</v>
      </c>
      <c r="D69" s="43" t="s">
        <v>168</v>
      </c>
      <c r="E69" s="14">
        <v>2</v>
      </c>
      <c r="F69" s="14">
        <v>1</v>
      </c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>
        <v>2</v>
      </c>
      <c r="X69" s="14"/>
      <c r="Y69" s="14"/>
      <c r="Z69" s="14">
        <v>1</v>
      </c>
      <c r="AA69" s="14"/>
      <c r="AB69" s="14"/>
      <c r="AC69" s="14"/>
      <c r="AD69" s="14"/>
      <c r="AE69" s="14"/>
      <c r="AF69" s="14"/>
      <c r="AG69" s="14"/>
      <c r="AH69" s="14"/>
      <c r="AI69" s="14"/>
      <c r="AJ69" s="8"/>
      <c r="AK69" s="13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8"/>
      <c r="BQ69" s="13"/>
      <c r="BR69" s="14">
        <v>22</v>
      </c>
      <c r="BS69" s="14">
        <v>4</v>
      </c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>
        <v>2</v>
      </c>
      <c r="CI69" s="14"/>
      <c r="CJ69" s="14"/>
      <c r="CK69" s="14"/>
      <c r="CL69" s="14"/>
      <c r="CM69" s="14"/>
      <c r="CN69" s="14"/>
      <c r="CO69" s="14"/>
      <c r="CP69" s="14"/>
      <c r="CQ69" s="14"/>
      <c r="CR69" s="14">
        <v>10</v>
      </c>
      <c r="CS69" s="14"/>
      <c r="CT69" s="14"/>
      <c r="CU69" s="14"/>
      <c r="CV69" s="8"/>
      <c r="CW69" s="13">
        <v>5</v>
      </c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>
        <v>3</v>
      </c>
      <c r="DP69" s="14"/>
      <c r="DQ69" s="14"/>
      <c r="DR69" s="14"/>
      <c r="DS69" s="14"/>
      <c r="DT69" s="14"/>
      <c r="DU69" s="14"/>
      <c r="DV69" s="14"/>
      <c r="DW69" s="14">
        <v>2</v>
      </c>
      <c r="DX69" s="14"/>
      <c r="DY69" s="14"/>
      <c r="DZ69" s="14"/>
      <c r="EA69" s="14"/>
      <c r="EB69" s="8"/>
      <c r="EC69" s="13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8"/>
      <c r="FI69" s="13"/>
      <c r="FJ69" s="14">
        <v>2</v>
      </c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14"/>
      <c r="GF69" s="14"/>
      <c r="GG69" s="14"/>
      <c r="GH69" s="14"/>
      <c r="GI69" s="14"/>
      <c r="GJ69" s="14"/>
      <c r="GK69" s="14"/>
      <c r="GL69" s="14"/>
      <c r="GM69" s="14"/>
      <c r="GN69" s="8"/>
      <c r="GO69" s="3" t="s">
        <v>120</v>
      </c>
      <c r="GP69" s="39">
        <f>SUM(E69:GN69)+6</f>
        <v>62</v>
      </c>
    </row>
    <row r="70" spans="2:198" s="6" customFormat="1" x14ac:dyDescent="0.45">
      <c r="B70" s="29">
        <v>62</v>
      </c>
      <c r="C70" s="31" t="s">
        <v>115</v>
      </c>
      <c r="D70" s="43" t="s">
        <v>176</v>
      </c>
      <c r="E70" s="14">
        <v>13</v>
      </c>
      <c r="F70" s="14">
        <v>10</v>
      </c>
      <c r="G70" s="14"/>
      <c r="H70" s="14">
        <v>1</v>
      </c>
      <c r="I70" s="14"/>
      <c r="J70" s="14"/>
      <c r="K70" s="14"/>
      <c r="L70" s="14"/>
      <c r="M70" s="14">
        <v>2</v>
      </c>
      <c r="N70" s="14"/>
      <c r="O70" s="14"/>
      <c r="P70" s="14"/>
      <c r="Q70" s="14"/>
      <c r="R70" s="14"/>
      <c r="S70" s="14"/>
      <c r="T70" s="14"/>
      <c r="U70" s="14"/>
      <c r="V70" s="14"/>
      <c r="W70" s="14">
        <v>5</v>
      </c>
      <c r="X70" s="14"/>
      <c r="Y70" s="14"/>
      <c r="Z70" s="14">
        <v>10</v>
      </c>
      <c r="AA70" s="14"/>
      <c r="AB70" s="14"/>
      <c r="AC70" s="14"/>
      <c r="AD70" s="14"/>
      <c r="AE70" s="14">
        <v>1</v>
      </c>
      <c r="AF70" s="14"/>
      <c r="AG70" s="14"/>
      <c r="AH70" s="14"/>
      <c r="AI70" s="14"/>
      <c r="AJ70" s="8"/>
      <c r="AK70" s="13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8"/>
      <c r="BQ70" s="13">
        <v>4</v>
      </c>
      <c r="BR70" s="14">
        <v>16</v>
      </c>
      <c r="BS70" s="14"/>
      <c r="BT70" s="14"/>
      <c r="BU70" s="14"/>
      <c r="BV70" s="14">
        <v>20</v>
      </c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>
        <v>1</v>
      </c>
      <c r="CH70" s="14">
        <v>47</v>
      </c>
      <c r="CI70" s="14"/>
      <c r="CJ70" s="14"/>
      <c r="CK70" s="14"/>
      <c r="CL70" s="14"/>
      <c r="CM70" s="14"/>
      <c r="CN70" s="14">
        <v>10</v>
      </c>
      <c r="CO70" s="14"/>
      <c r="CP70" s="14"/>
      <c r="CQ70" s="14"/>
      <c r="CR70" s="14"/>
      <c r="CS70" s="14">
        <v>2</v>
      </c>
      <c r="CT70" s="14"/>
      <c r="CU70" s="14"/>
      <c r="CV70" s="8"/>
      <c r="CW70" s="13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>
        <v>14</v>
      </c>
      <c r="DP70" s="14"/>
      <c r="DQ70" s="14"/>
      <c r="DR70" s="14"/>
      <c r="DS70" s="14"/>
      <c r="DT70" s="14"/>
      <c r="DU70" s="14">
        <v>3</v>
      </c>
      <c r="DV70" s="14"/>
      <c r="DW70" s="14"/>
      <c r="DX70" s="14"/>
      <c r="DY70" s="14"/>
      <c r="DZ70" s="14"/>
      <c r="EA70" s="14"/>
      <c r="EB70" s="8"/>
      <c r="EC70" s="13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8"/>
      <c r="FI70" s="13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  <c r="GB70" s="14"/>
      <c r="GC70" s="14"/>
      <c r="GD70" s="14"/>
      <c r="GE70" s="14"/>
      <c r="GF70" s="14"/>
      <c r="GG70" s="14"/>
      <c r="GH70" s="14"/>
      <c r="GI70" s="14"/>
      <c r="GJ70" s="14"/>
      <c r="GK70" s="14"/>
      <c r="GL70" s="14"/>
      <c r="GM70" s="14"/>
      <c r="GN70" s="8"/>
      <c r="GO70" s="3" t="s">
        <v>118</v>
      </c>
      <c r="GP70" s="39">
        <f>SUM(E70:GN70)+14</f>
        <v>173</v>
      </c>
    </row>
    <row r="71" spans="2:198" s="6" customFormat="1" ht="72" x14ac:dyDescent="0.45">
      <c r="B71" s="29">
        <v>63</v>
      </c>
      <c r="C71" s="32" t="s">
        <v>116</v>
      </c>
      <c r="D71" s="44" t="s">
        <v>177</v>
      </c>
      <c r="E71" s="14">
        <v>47</v>
      </c>
      <c r="F71" s="14">
        <v>25</v>
      </c>
      <c r="G71" s="14">
        <v>7</v>
      </c>
      <c r="H71" s="14">
        <v>9</v>
      </c>
      <c r="I71" s="14"/>
      <c r="J71" s="14"/>
      <c r="K71" s="14"/>
      <c r="L71" s="14"/>
      <c r="M71" s="14">
        <v>9</v>
      </c>
      <c r="N71" s="14">
        <v>2</v>
      </c>
      <c r="O71" s="14">
        <v>6</v>
      </c>
      <c r="P71" s="14">
        <v>1</v>
      </c>
      <c r="Q71" s="14"/>
      <c r="R71" s="14"/>
      <c r="S71" s="14"/>
      <c r="T71" s="14"/>
      <c r="U71" s="14"/>
      <c r="V71" s="14"/>
      <c r="W71" s="14"/>
      <c r="X71" s="14"/>
      <c r="Y71" s="14"/>
      <c r="Z71" s="14">
        <v>4</v>
      </c>
      <c r="AA71" s="14">
        <v>1</v>
      </c>
      <c r="AB71" s="14"/>
      <c r="AC71" s="14"/>
      <c r="AD71" s="14"/>
      <c r="AE71" s="14"/>
      <c r="AF71" s="14"/>
      <c r="AG71" s="14"/>
      <c r="AH71" s="14"/>
      <c r="AI71" s="14">
        <v>1</v>
      </c>
      <c r="AJ71" s="8"/>
      <c r="AK71" s="13">
        <v>2</v>
      </c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8"/>
      <c r="BQ71" s="13">
        <v>5</v>
      </c>
      <c r="BR71" s="14">
        <v>54</v>
      </c>
      <c r="BS71" s="14">
        <v>5</v>
      </c>
      <c r="BT71" s="14">
        <v>2</v>
      </c>
      <c r="BU71" s="14"/>
      <c r="BV71" s="14"/>
      <c r="BW71" s="14"/>
      <c r="BX71" s="14"/>
      <c r="BY71" s="14"/>
      <c r="BZ71" s="14">
        <v>10</v>
      </c>
      <c r="CA71" s="14"/>
      <c r="CB71" s="14"/>
      <c r="CC71" s="14"/>
      <c r="CD71" s="14"/>
      <c r="CE71" s="14"/>
      <c r="CF71" s="14"/>
      <c r="CG71" s="14">
        <v>1</v>
      </c>
      <c r="CH71" s="14">
        <v>222</v>
      </c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8"/>
      <c r="CW71" s="13"/>
      <c r="CX71" s="14"/>
      <c r="CY71" s="14">
        <v>4</v>
      </c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8"/>
      <c r="EC71" s="13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8"/>
      <c r="FI71" s="13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>
        <v>7</v>
      </c>
      <c r="GA71" s="14"/>
      <c r="GB71" s="14"/>
      <c r="GC71" s="14"/>
      <c r="GD71" s="14"/>
      <c r="GE71" s="14"/>
      <c r="GF71" s="14"/>
      <c r="GG71" s="14"/>
      <c r="GH71" s="14"/>
      <c r="GI71" s="14"/>
      <c r="GJ71" s="14"/>
      <c r="GK71" s="14"/>
      <c r="GL71" s="14"/>
      <c r="GM71" s="14"/>
      <c r="GN71" s="8"/>
      <c r="GO71" s="4" t="s">
        <v>119</v>
      </c>
      <c r="GP71" s="39">
        <f>SUM(E71:GN71)+26</f>
        <v>450</v>
      </c>
    </row>
    <row r="72" spans="2:198" s="6" customFormat="1" x14ac:dyDescent="0.45">
      <c r="B72" s="29">
        <v>64</v>
      </c>
      <c r="C72" s="31" t="s">
        <v>117</v>
      </c>
      <c r="D72" s="43" t="s">
        <v>178</v>
      </c>
      <c r="E72" s="14">
        <v>56</v>
      </c>
      <c r="F72" s="14">
        <v>35</v>
      </c>
      <c r="G72" s="14">
        <v>16</v>
      </c>
      <c r="H72" s="14"/>
      <c r="I72" s="14"/>
      <c r="J72" s="14"/>
      <c r="K72" s="14"/>
      <c r="L72" s="14"/>
      <c r="M72" s="14">
        <v>3</v>
      </c>
      <c r="N72" s="14">
        <v>9</v>
      </c>
      <c r="O72" s="14">
        <v>12</v>
      </c>
      <c r="P72" s="14">
        <v>7</v>
      </c>
      <c r="Q72" s="14"/>
      <c r="R72" s="14"/>
      <c r="S72" s="14"/>
      <c r="T72" s="14"/>
      <c r="U72" s="14"/>
      <c r="V72" s="14"/>
      <c r="W72" s="14"/>
      <c r="X72" s="14"/>
      <c r="Y72" s="14"/>
      <c r="Z72" s="14">
        <v>7</v>
      </c>
      <c r="AA72" s="14">
        <v>19</v>
      </c>
      <c r="AB72" s="14"/>
      <c r="AC72" s="14"/>
      <c r="AD72" s="14"/>
      <c r="AE72" s="14"/>
      <c r="AF72" s="14"/>
      <c r="AG72" s="14"/>
      <c r="AH72" s="14"/>
      <c r="AI72" s="14"/>
      <c r="AJ72" s="8"/>
      <c r="AK72" s="13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8"/>
      <c r="BQ72" s="13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>
        <v>5</v>
      </c>
      <c r="CS72" s="14"/>
      <c r="CT72" s="14"/>
      <c r="CU72" s="14"/>
      <c r="CV72" s="8"/>
      <c r="CW72" s="13">
        <v>9</v>
      </c>
      <c r="CX72" s="14"/>
      <c r="CY72" s="14">
        <v>7</v>
      </c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8"/>
      <c r="EC72" s="13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8"/>
      <c r="FI72" s="13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  <c r="GB72" s="14"/>
      <c r="GC72" s="14"/>
      <c r="GD72" s="14"/>
      <c r="GE72" s="14"/>
      <c r="GF72" s="14"/>
      <c r="GG72" s="14"/>
      <c r="GH72" s="14"/>
      <c r="GI72" s="14"/>
      <c r="GJ72" s="14"/>
      <c r="GK72" s="14"/>
      <c r="GL72" s="14"/>
      <c r="GM72" s="14"/>
      <c r="GN72" s="8"/>
      <c r="GO72" s="3"/>
      <c r="GP72" s="39">
        <f t="shared" ref="GP72" si="1">SUM(E72:GN72)</f>
        <v>185</v>
      </c>
    </row>
    <row r="73" spans="2:198" x14ac:dyDescent="0.45">
      <c r="B73" s="47" t="s">
        <v>93</v>
      </c>
      <c r="C73" s="48"/>
      <c r="D73" s="46"/>
      <c r="E73" s="34">
        <f t="shared" ref="E73:AJ73" si="2">SUM(E6:E72)</f>
        <v>1578</v>
      </c>
      <c r="F73" s="34">
        <f t="shared" si="2"/>
        <v>1380</v>
      </c>
      <c r="G73" s="34">
        <f t="shared" si="2"/>
        <v>140</v>
      </c>
      <c r="H73" s="34">
        <f t="shared" si="2"/>
        <v>86</v>
      </c>
      <c r="I73" s="34">
        <f t="shared" si="2"/>
        <v>7</v>
      </c>
      <c r="J73" s="34">
        <f t="shared" si="2"/>
        <v>12</v>
      </c>
      <c r="K73" s="34">
        <f t="shared" si="2"/>
        <v>0</v>
      </c>
      <c r="L73" s="34">
        <f t="shared" si="2"/>
        <v>1</v>
      </c>
      <c r="M73" s="34">
        <f t="shared" si="2"/>
        <v>28</v>
      </c>
      <c r="N73" s="34">
        <f t="shared" si="2"/>
        <v>48</v>
      </c>
      <c r="O73" s="34">
        <f t="shared" si="2"/>
        <v>27</v>
      </c>
      <c r="P73" s="34">
        <f t="shared" si="2"/>
        <v>23</v>
      </c>
      <c r="Q73" s="34">
        <f t="shared" si="2"/>
        <v>4</v>
      </c>
      <c r="R73" s="34">
        <f t="shared" si="2"/>
        <v>0</v>
      </c>
      <c r="S73" s="34">
        <f t="shared" si="2"/>
        <v>0</v>
      </c>
      <c r="T73" s="34">
        <f t="shared" si="2"/>
        <v>0</v>
      </c>
      <c r="U73" s="34">
        <f t="shared" si="2"/>
        <v>57</v>
      </c>
      <c r="V73" s="34">
        <f t="shared" si="2"/>
        <v>0</v>
      </c>
      <c r="W73" s="34">
        <f t="shared" si="2"/>
        <v>691</v>
      </c>
      <c r="X73" s="34">
        <f t="shared" si="2"/>
        <v>281</v>
      </c>
      <c r="Y73" s="34">
        <f t="shared" si="2"/>
        <v>4</v>
      </c>
      <c r="Z73" s="34">
        <f t="shared" si="2"/>
        <v>187</v>
      </c>
      <c r="AA73" s="34">
        <f t="shared" si="2"/>
        <v>20</v>
      </c>
      <c r="AB73" s="34">
        <f t="shared" si="2"/>
        <v>62</v>
      </c>
      <c r="AC73" s="34">
        <f t="shared" si="2"/>
        <v>0</v>
      </c>
      <c r="AD73" s="34">
        <f t="shared" si="2"/>
        <v>0</v>
      </c>
      <c r="AE73" s="34">
        <f t="shared" si="2"/>
        <v>1</v>
      </c>
      <c r="AF73" s="34">
        <f t="shared" si="2"/>
        <v>205</v>
      </c>
      <c r="AG73" s="34">
        <f t="shared" si="2"/>
        <v>286</v>
      </c>
      <c r="AH73" s="34">
        <f t="shared" si="2"/>
        <v>122</v>
      </c>
      <c r="AI73" s="34">
        <f t="shared" si="2"/>
        <v>12</v>
      </c>
      <c r="AJ73" s="36">
        <f t="shared" si="2"/>
        <v>0</v>
      </c>
      <c r="AK73" s="35">
        <f t="shared" ref="AK73:BP73" si="3">SUM(AK6:AK72)</f>
        <v>180</v>
      </c>
      <c r="AL73" s="34">
        <f t="shared" si="3"/>
        <v>30</v>
      </c>
      <c r="AM73" s="34">
        <f t="shared" si="3"/>
        <v>3</v>
      </c>
      <c r="AN73" s="34">
        <f t="shared" si="3"/>
        <v>0</v>
      </c>
      <c r="AO73" s="34">
        <f t="shared" si="3"/>
        <v>0</v>
      </c>
      <c r="AP73" s="34">
        <f t="shared" si="3"/>
        <v>0</v>
      </c>
      <c r="AQ73" s="34">
        <f t="shared" si="3"/>
        <v>0</v>
      </c>
      <c r="AR73" s="34">
        <f t="shared" si="3"/>
        <v>0</v>
      </c>
      <c r="AS73" s="34">
        <f t="shared" si="3"/>
        <v>0</v>
      </c>
      <c r="AT73" s="34">
        <f t="shared" si="3"/>
        <v>0</v>
      </c>
      <c r="AU73" s="34">
        <f t="shared" si="3"/>
        <v>0</v>
      </c>
      <c r="AV73" s="34">
        <f t="shared" si="3"/>
        <v>0</v>
      </c>
      <c r="AW73" s="34">
        <f t="shared" si="3"/>
        <v>0</v>
      </c>
      <c r="AX73" s="34">
        <f t="shared" si="3"/>
        <v>0</v>
      </c>
      <c r="AY73" s="34">
        <f t="shared" si="3"/>
        <v>0</v>
      </c>
      <c r="AZ73" s="34">
        <f t="shared" si="3"/>
        <v>0</v>
      </c>
      <c r="BA73" s="34">
        <f t="shared" si="3"/>
        <v>0</v>
      </c>
      <c r="BB73" s="34">
        <f t="shared" si="3"/>
        <v>0</v>
      </c>
      <c r="BC73" s="34">
        <f t="shared" si="3"/>
        <v>0</v>
      </c>
      <c r="BD73" s="34">
        <f t="shared" si="3"/>
        <v>0</v>
      </c>
      <c r="BE73" s="34">
        <f t="shared" si="3"/>
        <v>3</v>
      </c>
      <c r="BF73" s="34">
        <f t="shared" si="3"/>
        <v>0</v>
      </c>
      <c r="BG73" s="34">
        <f t="shared" si="3"/>
        <v>27</v>
      </c>
      <c r="BH73" s="34">
        <f t="shared" si="3"/>
        <v>0</v>
      </c>
      <c r="BI73" s="34">
        <f t="shared" si="3"/>
        <v>0</v>
      </c>
      <c r="BJ73" s="34">
        <f t="shared" si="3"/>
        <v>0</v>
      </c>
      <c r="BK73" s="34">
        <f t="shared" si="3"/>
        <v>0</v>
      </c>
      <c r="BL73" s="34">
        <f t="shared" si="3"/>
        <v>0</v>
      </c>
      <c r="BM73" s="34">
        <f t="shared" si="3"/>
        <v>22</v>
      </c>
      <c r="BN73" s="34">
        <f t="shared" si="3"/>
        <v>0</v>
      </c>
      <c r="BO73" s="34">
        <f t="shared" si="3"/>
        <v>0</v>
      </c>
      <c r="BP73" s="36">
        <f t="shared" si="3"/>
        <v>0</v>
      </c>
      <c r="BQ73" s="35">
        <f t="shared" ref="BQ73:CV73" si="4">SUM(BQ6:BQ72)</f>
        <v>430</v>
      </c>
      <c r="BR73" s="34">
        <f t="shared" si="4"/>
        <v>1633</v>
      </c>
      <c r="BS73" s="34">
        <f t="shared" si="4"/>
        <v>20</v>
      </c>
      <c r="BT73" s="34">
        <f t="shared" si="4"/>
        <v>95</v>
      </c>
      <c r="BU73" s="34">
        <f t="shared" si="4"/>
        <v>18</v>
      </c>
      <c r="BV73" s="34">
        <f t="shared" si="4"/>
        <v>87</v>
      </c>
      <c r="BW73" s="34">
        <f t="shared" si="4"/>
        <v>0</v>
      </c>
      <c r="BX73" s="34">
        <f t="shared" si="4"/>
        <v>5</v>
      </c>
      <c r="BY73" s="34">
        <f t="shared" si="4"/>
        <v>4</v>
      </c>
      <c r="BZ73" s="34">
        <f t="shared" si="4"/>
        <v>95</v>
      </c>
      <c r="CA73" s="34">
        <f t="shared" si="4"/>
        <v>2</v>
      </c>
      <c r="CB73" s="34">
        <f t="shared" si="4"/>
        <v>61</v>
      </c>
      <c r="CC73" s="34">
        <f t="shared" si="4"/>
        <v>0</v>
      </c>
      <c r="CD73" s="34">
        <f t="shared" si="4"/>
        <v>5</v>
      </c>
      <c r="CE73" s="34">
        <f t="shared" si="4"/>
        <v>0</v>
      </c>
      <c r="CF73" s="34">
        <f t="shared" si="4"/>
        <v>2</v>
      </c>
      <c r="CG73" s="34">
        <f t="shared" si="4"/>
        <v>360</v>
      </c>
      <c r="CH73" s="34">
        <f t="shared" si="4"/>
        <v>1986</v>
      </c>
      <c r="CI73" s="34">
        <f t="shared" si="4"/>
        <v>0</v>
      </c>
      <c r="CJ73" s="34">
        <f t="shared" si="4"/>
        <v>0</v>
      </c>
      <c r="CK73" s="34">
        <f t="shared" si="4"/>
        <v>17</v>
      </c>
      <c r="CL73" s="34">
        <f t="shared" si="4"/>
        <v>0</v>
      </c>
      <c r="CM73" s="34">
        <f t="shared" si="4"/>
        <v>0</v>
      </c>
      <c r="CN73" s="34">
        <f t="shared" si="4"/>
        <v>182</v>
      </c>
      <c r="CO73" s="34">
        <f t="shared" si="4"/>
        <v>0</v>
      </c>
      <c r="CP73" s="34">
        <f t="shared" si="4"/>
        <v>0</v>
      </c>
      <c r="CQ73" s="34">
        <f t="shared" si="4"/>
        <v>0</v>
      </c>
      <c r="CR73" s="34">
        <f t="shared" si="4"/>
        <v>782</v>
      </c>
      <c r="CS73" s="34">
        <f t="shared" si="4"/>
        <v>20</v>
      </c>
      <c r="CT73" s="34">
        <f t="shared" si="4"/>
        <v>4</v>
      </c>
      <c r="CU73" s="34">
        <f t="shared" si="4"/>
        <v>5</v>
      </c>
      <c r="CV73" s="36">
        <f t="shared" si="4"/>
        <v>0</v>
      </c>
      <c r="CW73" s="35">
        <f t="shared" ref="CW73:EB73" si="5">SUM(CW6:CW72)</f>
        <v>151</v>
      </c>
      <c r="CX73" s="34">
        <f t="shared" si="5"/>
        <v>131</v>
      </c>
      <c r="CY73" s="34">
        <f t="shared" si="5"/>
        <v>26</v>
      </c>
      <c r="CZ73" s="34">
        <f t="shared" si="5"/>
        <v>3</v>
      </c>
      <c r="DA73" s="34">
        <f t="shared" si="5"/>
        <v>4</v>
      </c>
      <c r="DB73" s="34">
        <f t="shared" si="5"/>
        <v>13</v>
      </c>
      <c r="DC73" s="34">
        <f t="shared" si="5"/>
        <v>0</v>
      </c>
      <c r="DD73" s="34">
        <f t="shared" si="5"/>
        <v>0</v>
      </c>
      <c r="DE73" s="34">
        <f t="shared" si="5"/>
        <v>2</v>
      </c>
      <c r="DF73" s="34">
        <f t="shared" si="5"/>
        <v>7</v>
      </c>
      <c r="DG73" s="34">
        <f t="shared" si="5"/>
        <v>0</v>
      </c>
      <c r="DH73" s="34">
        <f t="shared" si="5"/>
        <v>0</v>
      </c>
      <c r="DI73" s="34">
        <f t="shared" si="5"/>
        <v>0</v>
      </c>
      <c r="DJ73" s="34">
        <f t="shared" si="5"/>
        <v>0</v>
      </c>
      <c r="DK73" s="34">
        <f t="shared" si="5"/>
        <v>0</v>
      </c>
      <c r="DL73" s="34">
        <f t="shared" si="5"/>
        <v>0</v>
      </c>
      <c r="DM73" s="34">
        <f t="shared" si="5"/>
        <v>0</v>
      </c>
      <c r="DN73" s="34">
        <f t="shared" si="5"/>
        <v>0</v>
      </c>
      <c r="DO73" s="34">
        <f t="shared" si="5"/>
        <v>387</v>
      </c>
      <c r="DP73" s="34">
        <f t="shared" si="5"/>
        <v>0</v>
      </c>
      <c r="DQ73" s="34">
        <f t="shared" si="5"/>
        <v>0</v>
      </c>
      <c r="DR73" s="34">
        <f t="shared" si="5"/>
        <v>15</v>
      </c>
      <c r="DS73" s="34">
        <f t="shared" si="5"/>
        <v>0</v>
      </c>
      <c r="DT73" s="34">
        <f t="shared" si="5"/>
        <v>40</v>
      </c>
      <c r="DU73" s="34">
        <f t="shared" si="5"/>
        <v>43</v>
      </c>
      <c r="DV73" s="34">
        <f t="shared" si="5"/>
        <v>15</v>
      </c>
      <c r="DW73" s="34">
        <f t="shared" si="5"/>
        <v>55</v>
      </c>
      <c r="DX73" s="34">
        <f t="shared" si="5"/>
        <v>2</v>
      </c>
      <c r="DY73" s="34">
        <f t="shared" si="5"/>
        <v>4</v>
      </c>
      <c r="DZ73" s="34">
        <f t="shared" si="5"/>
        <v>12</v>
      </c>
      <c r="EA73" s="34">
        <f t="shared" si="5"/>
        <v>0</v>
      </c>
      <c r="EB73" s="38">
        <f t="shared" si="5"/>
        <v>0</v>
      </c>
      <c r="EC73" s="37">
        <f t="shared" ref="EC73:FH73" si="6">SUM(EC6:EC72)</f>
        <v>13</v>
      </c>
      <c r="ED73" s="34">
        <f t="shared" si="6"/>
        <v>6</v>
      </c>
      <c r="EE73" s="34">
        <f t="shared" si="6"/>
        <v>0</v>
      </c>
      <c r="EF73" s="34">
        <f t="shared" si="6"/>
        <v>0</v>
      </c>
      <c r="EG73" s="34">
        <f t="shared" si="6"/>
        <v>0</v>
      </c>
      <c r="EH73" s="34">
        <f t="shared" si="6"/>
        <v>0</v>
      </c>
      <c r="EI73" s="34">
        <f t="shared" si="6"/>
        <v>0</v>
      </c>
      <c r="EJ73" s="34">
        <f t="shared" si="6"/>
        <v>0</v>
      </c>
      <c r="EK73" s="34">
        <f t="shared" si="6"/>
        <v>0</v>
      </c>
      <c r="EL73" s="34">
        <f t="shared" si="6"/>
        <v>0</v>
      </c>
      <c r="EM73" s="34">
        <f t="shared" si="6"/>
        <v>0</v>
      </c>
      <c r="EN73" s="34">
        <f t="shared" si="6"/>
        <v>0</v>
      </c>
      <c r="EO73" s="34">
        <f t="shared" si="6"/>
        <v>0</v>
      </c>
      <c r="EP73" s="34">
        <f t="shared" si="6"/>
        <v>0</v>
      </c>
      <c r="EQ73" s="34">
        <f t="shared" si="6"/>
        <v>0</v>
      </c>
      <c r="ER73" s="34">
        <f t="shared" si="6"/>
        <v>0</v>
      </c>
      <c r="ES73" s="34">
        <f t="shared" si="6"/>
        <v>0</v>
      </c>
      <c r="ET73" s="34">
        <f t="shared" si="6"/>
        <v>0</v>
      </c>
      <c r="EU73" s="34">
        <f t="shared" si="6"/>
        <v>0</v>
      </c>
      <c r="EV73" s="34">
        <f t="shared" si="6"/>
        <v>0</v>
      </c>
      <c r="EW73" s="34">
        <f t="shared" si="6"/>
        <v>0</v>
      </c>
      <c r="EX73" s="34">
        <f t="shared" si="6"/>
        <v>0</v>
      </c>
      <c r="EY73" s="34">
        <f t="shared" si="6"/>
        <v>0</v>
      </c>
      <c r="EZ73" s="34">
        <f t="shared" si="6"/>
        <v>0</v>
      </c>
      <c r="FA73" s="34">
        <f t="shared" si="6"/>
        <v>0</v>
      </c>
      <c r="FB73" s="34">
        <f t="shared" si="6"/>
        <v>0</v>
      </c>
      <c r="FC73" s="34">
        <f t="shared" si="6"/>
        <v>0</v>
      </c>
      <c r="FD73" s="34">
        <f t="shared" si="6"/>
        <v>0</v>
      </c>
      <c r="FE73" s="34">
        <f t="shared" si="6"/>
        <v>0</v>
      </c>
      <c r="FF73" s="34">
        <f t="shared" si="6"/>
        <v>0</v>
      </c>
      <c r="FG73" s="34">
        <f t="shared" si="6"/>
        <v>0</v>
      </c>
      <c r="FH73" s="36">
        <f t="shared" si="6"/>
        <v>0</v>
      </c>
      <c r="FI73" s="35">
        <f t="shared" ref="FI73:GN73" si="7">SUM(FI6:FI72)</f>
        <v>21</v>
      </c>
      <c r="FJ73" s="34">
        <f t="shared" si="7"/>
        <v>2</v>
      </c>
      <c r="FK73" s="34">
        <f t="shared" si="7"/>
        <v>0</v>
      </c>
      <c r="FL73" s="34">
        <f t="shared" si="7"/>
        <v>1</v>
      </c>
      <c r="FM73" s="34">
        <f t="shared" si="7"/>
        <v>0</v>
      </c>
      <c r="FN73" s="34">
        <f t="shared" si="7"/>
        <v>0</v>
      </c>
      <c r="FO73" s="34">
        <f t="shared" si="7"/>
        <v>0</v>
      </c>
      <c r="FP73" s="34">
        <f t="shared" si="7"/>
        <v>0</v>
      </c>
      <c r="FQ73" s="34">
        <f t="shared" si="7"/>
        <v>0</v>
      </c>
      <c r="FR73" s="34">
        <f t="shared" si="7"/>
        <v>0</v>
      </c>
      <c r="FS73" s="34">
        <f t="shared" si="7"/>
        <v>0</v>
      </c>
      <c r="FT73" s="34">
        <f t="shared" si="7"/>
        <v>0</v>
      </c>
      <c r="FU73" s="34">
        <f t="shared" si="7"/>
        <v>0</v>
      </c>
      <c r="FV73" s="34">
        <f t="shared" si="7"/>
        <v>0</v>
      </c>
      <c r="FW73" s="34">
        <f t="shared" si="7"/>
        <v>0</v>
      </c>
      <c r="FX73" s="34">
        <f t="shared" si="7"/>
        <v>0</v>
      </c>
      <c r="FY73" s="34">
        <f t="shared" si="7"/>
        <v>14</v>
      </c>
      <c r="FZ73" s="34">
        <f t="shared" si="7"/>
        <v>45</v>
      </c>
      <c r="GA73" s="34">
        <f t="shared" si="7"/>
        <v>0</v>
      </c>
      <c r="GB73" s="34">
        <f t="shared" si="7"/>
        <v>0</v>
      </c>
      <c r="GC73" s="34">
        <f t="shared" si="7"/>
        <v>0</v>
      </c>
      <c r="GD73" s="34">
        <f t="shared" si="7"/>
        <v>0</v>
      </c>
      <c r="GE73" s="34">
        <f t="shared" si="7"/>
        <v>0</v>
      </c>
      <c r="GF73" s="34">
        <f t="shared" si="7"/>
        <v>0</v>
      </c>
      <c r="GG73" s="34">
        <f t="shared" si="7"/>
        <v>0</v>
      </c>
      <c r="GH73" s="34">
        <f t="shared" si="7"/>
        <v>0</v>
      </c>
      <c r="GI73" s="34">
        <f t="shared" si="7"/>
        <v>0</v>
      </c>
      <c r="GJ73" s="34">
        <f t="shared" si="7"/>
        <v>0</v>
      </c>
      <c r="GK73" s="34">
        <f t="shared" si="7"/>
        <v>0</v>
      </c>
      <c r="GL73" s="34">
        <f t="shared" si="7"/>
        <v>0</v>
      </c>
      <c r="GM73" s="34">
        <f t="shared" si="7"/>
        <v>0</v>
      </c>
      <c r="GN73" s="38">
        <f t="shared" si="7"/>
        <v>0</v>
      </c>
      <c r="GO73" s="41">
        <v>358</v>
      </c>
      <c r="GP73" s="39">
        <f>SUM(E73:GO73)</f>
        <v>12710</v>
      </c>
    </row>
    <row r="74" spans="2:198" x14ac:dyDescent="0.45">
      <c r="GP74" s="40"/>
    </row>
  </sheetData>
  <autoFilter ref="B5:GO73"/>
  <mergeCells count="116">
    <mergeCell ref="B2:C2"/>
    <mergeCell ref="B15:B16"/>
    <mergeCell ref="B26:B27"/>
    <mergeCell ref="AF4:AF5"/>
    <mergeCell ref="AG4:AG5"/>
    <mergeCell ref="AH4:AH5"/>
    <mergeCell ref="AI4:AI5"/>
    <mergeCell ref="AJ4:AJ5"/>
    <mergeCell ref="C3:C5"/>
    <mergeCell ref="B3:B5"/>
    <mergeCell ref="B6:B7"/>
    <mergeCell ref="E3:AJ3"/>
    <mergeCell ref="Z4:Z5"/>
    <mergeCell ref="AA4:AA5"/>
    <mergeCell ref="AB4:AB5"/>
    <mergeCell ref="AC4:AC5"/>
    <mergeCell ref="AD4:AD5"/>
    <mergeCell ref="AE4:AE5"/>
    <mergeCell ref="E4:H4"/>
    <mergeCell ref="I4:L4"/>
    <mergeCell ref="M4:P4"/>
    <mergeCell ref="Q4:T4"/>
    <mergeCell ref="Y4:Y5"/>
    <mergeCell ref="BJ4:BJ5"/>
    <mergeCell ref="BK4:BK5"/>
    <mergeCell ref="BL4:BL5"/>
    <mergeCell ref="BM4:BM5"/>
    <mergeCell ref="BN4:BN5"/>
    <mergeCell ref="BO4:BO5"/>
    <mergeCell ref="AK3:BP3"/>
    <mergeCell ref="AK4:AN4"/>
    <mergeCell ref="AO4:AR4"/>
    <mergeCell ref="AS4:AV4"/>
    <mergeCell ref="AW4:AZ4"/>
    <mergeCell ref="BE4:BE5"/>
    <mergeCell ref="BF4:BF5"/>
    <mergeCell ref="BG4:BG5"/>
    <mergeCell ref="BH4:BH5"/>
    <mergeCell ref="BI4:BI5"/>
    <mergeCell ref="CO4:CO5"/>
    <mergeCell ref="CP4:CP5"/>
    <mergeCell ref="CQ4:CQ5"/>
    <mergeCell ref="CR4:CR5"/>
    <mergeCell ref="CS4:CS5"/>
    <mergeCell ref="CT4:CT5"/>
    <mergeCell ref="BP4:BP5"/>
    <mergeCell ref="BQ3:CV3"/>
    <mergeCell ref="BQ4:BT4"/>
    <mergeCell ref="BU4:BX4"/>
    <mergeCell ref="BY4:CB4"/>
    <mergeCell ref="CC4:CF4"/>
    <mergeCell ref="CK4:CK5"/>
    <mergeCell ref="CL4:CL5"/>
    <mergeCell ref="CM4:CM5"/>
    <mergeCell ref="CN4:CN5"/>
    <mergeCell ref="CU4:CU5"/>
    <mergeCell ref="CV4:CV5"/>
    <mergeCell ref="CW3:EB3"/>
    <mergeCell ref="CW4:CZ4"/>
    <mergeCell ref="DA4:DD4"/>
    <mergeCell ref="DE4:DH4"/>
    <mergeCell ref="DI4:DL4"/>
    <mergeCell ref="DQ4:DQ5"/>
    <mergeCell ref="DR4:DR5"/>
    <mergeCell ref="DS4:DS5"/>
    <mergeCell ref="EC3:FH3"/>
    <mergeCell ref="EC4:EF4"/>
    <mergeCell ref="EG4:EJ4"/>
    <mergeCell ref="EK4:EN4"/>
    <mergeCell ref="EO4:ER4"/>
    <mergeCell ref="EW4:EW5"/>
    <mergeCell ref="EX4:EX5"/>
    <mergeCell ref="DT4:DT5"/>
    <mergeCell ref="DU4:DU5"/>
    <mergeCell ref="DV4:DV5"/>
    <mergeCell ref="DW4:DW5"/>
    <mergeCell ref="DX4:DX5"/>
    <mergeCell ref="DY4:DY5"/>
    <mergeCell ref="GC4:GC5"/>
    <mergeCell ref="EY4:EY5"/>
    <mergeCell ref="EZ4:EZ5"/>
    <mergeCell ref="FA4:FA5"/>
    <mergeCell ref="FB4:FB5"/>
    <mergeCell ref="FC4:FC5"/>
    <mergeCell ref="FD4:FD5"/>
    <mergeCell ref="DZ4:DZ5"/>
    <mergeCell ref="EA4:EA5"/>
    <mergeCell ref="EB4:EB5"/>
    <mergeCell ref="FE4:FE5"/>
    <mergeCell ref="FF4:FF5"/>
    <mergeCell ref="FG4:FG5"/>
    <mergeCell ref="FH4:FH5"/>
    <mergeCell ref="B73:C73"/>
    <mergeCell ref="GP3:GP5"/>
    <mergeCell ref="D3:D5"/>
    <mergeCell ref="D6:D7"/>
    <mergeCell ref="D15:D16"/>
    <mergeCell ref="D26:D27"/>
    <mergeCell ref="D32:D33"/>
    <mergeCell ref="GO3:GO5"/>
    <mergeCell ref="GJ4:GJ5"/>
    <mergeCell ref="GK4:GK5"/>
    <mergeCell ref="GL4:GL5"/>
    <mergeCell ref="GM4:GM5"/>
    <mergeCell ref="GN4:GN5"/>
    <mergeCell ref="GD4:GD5"/>
    <mergeCell ref="GE4:GE5"/>
    <mergeCell ref="GF4:GF5"/>
    <mergeCell ref="GG4:GG5"/>
    <mergeCell ref="GH4:GH5"/>
    <mergeCell ref="GI4:GI5"/>
    <mergeCell ref="FI3:GN3"/>
    <mergeCell ref="FI4:FL4"/>
    <mergeCell ref="FM4:FP4"/>
    <mergeCell ref="FQ4:FT4"/>
    <mergeCell ref="FU4:FX4"/>
  </mergeCells>
  <phoneticPr fontId="5"/>
  <pageMargins left="0.70866141732283472" right="0.70866141732283472" top="0.74803149606299213" bottom="0.74803149606299213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2025-12-21T13:43:43Z</dcterms:modified>
</cp:coreProperties>
</file>