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Ⅴ　教育及び文化\施行\"/>
    </mc:Choice>
  </mc:AlternateContent>
  <bookViews>
    <workbookView xWindow="0" yWindow="0" windowWidth="23040" windowHeight="8376"/>
  </bookViews>
  <sheets>
    <sheet name="R6" sheetId="4" r:id="rId1"/>
    <sheet name="R5" sheetId="3" r:id="rId2"/>
    <sheet name="R4" sheetId="1" r:id="rId3"/>
    <sheet name="R3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" l="1"/>
  <c r="B23" i="4"/>
  <c r="H23" i="4" s="1"/>
  <c r="M23" i="4" s="1"/>
  <c r="E22" i="4"/>
  <c r="B22" i="4"/>
  <c r="H22" i="4" s="1"/>
  <c r="M22" i="4" s="1"/>
  <c r="E21" i="4"/>
  <c r="B21" i="4"/>
  <c r="H21" i="4" s="1"/>
  <c r="M21" i="4" s="1"/>
  <c r="E20" i="4"/>
  <c r="B20" i="4"/>
  <c r="E19" i="4"/>
  <c r="B19" i="4"/>
  <c r="H19" i="4" s="1"/>
  <c r="M19" i="4" s="1"/>
  <c r="E18" i="4"/>
  <c r="B18" i="4"/>
  <c r="H18" i="4" s="1"/>
  <c r="M18" i="4" s="1"/>
  <c r="E17" i="4"/>
  <c r="B17" i="4"/>
  <c r="H17" i="4" s="1"/>
  <c r="M17" i="4" s="1"/>
  <c r="E16" i="4"/>
  <c r="B16" i="4"/>
  <c r="H16" i="4" s="1"/>
  <c r="M16" i="4" s="1"/>
  <c r="E15" i="4"/>
  <c r="B15" i="4"/>
  <c r="H15" i="4" s="1"/>
  <c r="M15" i="4" s="1"/>
  <c r="E14" i="4"/>
  <c r="B14" i="4"/>
  <c r="H14" i="4" s="1"/>
  <c r="M14" i="4" s="1"/>
  <c r="E13" i="4"/>
  <c r="B13" i="4"/>
  <c r="H13" i="4" s="1"/>
  <c r="M13" i="4" s="1"/>
  <c r="E12" i="4"/>
  <c r="B12" i="4"/>
  <c r="L10" i="4"/>
  <c r="K10" i="4"/>
  <c r="J10" i="4"/>
  <c r="I10" i="4"/>
  <c r="G10" i="4"/>
  <c r="F10" i="4"/>
  <c r="D10" i="4"/>
  <c r="C10" i="4"/>
  <c r="B10" i="4" l="1"/>
  <c r="H20" i="4"/>
  <c r="M20" i="4" s="1"/>
  <c r="E10" i="4"/>
  <c r="H12" i="4"/>
  <c r="K10" i="3"/>
  <c r="D10" i="3"/>
  <c r="F10" i="3"/>
  <c r="G10" i="3"/>
  <c r="I10" i="3"/>
  <c r="J10" i="3"/>
  <c r="L10" i="3"/>
  <c r="C10" i="3"/>
  <c r="E23" i="3"/>
  <c r="B23" i="3"/>
  <c r="E22" i="3"/>
  <c r="B22" i="3"/>
  <c r="E21" i="3"/>
  <c r="H21" i="3" s="1"/>
  <c r="M21" i="3" s="1"/>
  <c r="B21" i="3"/>
  <c r="E20" i="3"/>
  <c r="B20" i="3"/>
  <c r="E19" i="3"/>
  <c r="B19" i="3"/>
  <c r="E18" i="3"/>
  <c r="B18" i="3"/>
  <c r="E17" i="3"/>
  <c r="H17" i="3" s="1"/>
  <c r="M17" i="3" s="1"/>
  <c r="B17" i="3"/>
  <c r="E16" i="3"/>
  <c r="B16" i="3"/>
  <c r="E15" i="3"/>
  <c r="B15" i="3"/>
  <c r="E14" i="3"/>
  <c r="B14" i="3"/>
  <c r="E13" i="3"/>
  <c r="H13" i="3" s="1"/>
  <c r="M13" i="3" s="1"/>
  <c r="B13" i="3"/>
  <c r="E12" i="3"/>
  <c r="E10" i="3" s="1"/>
  <c r="B12" i="3"/>
  <c r="B10" i="3" s="1"/>
  <c r="M12" i="4" l="1"/>
  <c r="H10" i="4"/>
  <c r="M10" i="4" s="1"/>
  <c r="H15" i="3"/>
  <c r="M15" i="3" s="1"/>
  <c r="H14" i="3"/>
  <c r="M14" i="3" s="1"/>
  <c r="H22" i="3"/>
  <c r="M22" i="3" s="1"/>
  <c r="H23" i="3"/>
  <c r="M23" i="3" s="1"/>
  <c r="H12" i="3"/>
  <c r="H20" i="3"/>
  <c r="M20" i="3" s="1"/>
  <c r="H18" i="3"/>
  <c r="M18" i="3" s="1"/>
  <c r="H19" i="3"/>
  <c r="M19" i="3" s="1"/>
  <c r="H16" i="3"/>
  <c r="M16" i="3" s="1"/>
  <c r="K10" i="1"/>
  <c r="H10" i="3" l="1"/>
  <c r="M10" i="3" s="1"/>
  <c r="M12" i="3"/>
  <c r="C10" i="1"/>
  <c r="L10" i="1" l="1"/>
  <c r="J10" i="1"/>
  <c r="I10" i="1"/>
  <c r="G10" i="1"/>
  <c r="F10" i="1"/>
  <c r="D10" i="1"/>
  <c r="E23" i="1"/>
  <c r="E22" i="1"/>
  <c r="E21" i="1"/>
  <c r="E20" i="1"/>
  <c r="E19" i="1"/>
  <c r="E18" i="1"/>
  <c r="E17" i="1"/>
  <c r="E16" i="1"/>
  <c r="E15" i="1"/>
  <c r="E14" i="1"/>
  <c r="E13" i="1"/>
  <c r="E12" i="1"/>
  <c r="B23" i="1"/>
  <c r="B22" i="1"/>
  <c r="B21" i="1"/>
  <c r="B20" i="1"/>
  <c r="B19" i="1"/>
  <c r="H19" i="1" s="1"/>
  <c r="M19" i="1" s="1"/>
  <c r="B18" i="1"/>
  <c r="B17" i="1"/>
  <c r="H17" i="1" s="1"/>
  <c r="M17" i="1" s="1"/>
  <c r="B16" i="1"/>
  <c r="H16" i="1" s="1"/>
  <c r="M16" i="1" s="1"/>
  <c r="B15" i="1"/>
  <c r="B14" i="1"/>
  <c r="B13" i="1"/>
  <c r="B12" i="1"/>
  <c r="H18" i="1" l="1"/>
  <c r="M18" i="1" s="1"/>
  <c r="E10" i="1"/>
  <c r="B10" i="1"/>
  <c r="H14" i="1"/>
  <c r="M14" i="1" s="1"/>
  <c r="H22" i="1"/>
  <c r="M22" i="1" s="1"/>
  <c r="H13" i="1"/>
  <c r="M13" i="1" s="1"/>
  <c r="H15" i="1"/>
  <c r="M15" i="1" s="1"/>
  <c r="H21" i="1"/>
  <c r="M21" i="1" s="1"/>
  <c r="H23" i="1"/>
  <c r="M23" i="1" s="1"/>
  <c r="H20" i="1"/>
  <c r="M20" i="1" s="1"/>
  <c r="H12" i="1"/>
  <c r="M12" i="1" s="1"/>
  <c r="H10" i="1" l="1"/>
  <c r="M10" i="1" s="1"/>
</calcChain>
</file>

<file path=xl/sharedStrings.xml><?xml version="1.0" encoding="utf-8"?>
<sst xmlns="http://schemas.openxmlformats.org/spreadsheetml/2006/main" count="150" uniqueCount="58">
  <si>
    <t>（単位　　人、冊、日）</t>
    <rPh sb="1" eb="3">
      <t>タンイ</t>
    </rPh>
    <rPh sb="5" eb="6">
      <t>ヒト</t>
    </rPh>
    <rPh sb="7" eb="8">
      <t>サツ</t>
    </rPh>
    <rPh sb="9" eb="10">
      <t>ニチ</t>
    </rPh>
    <phoneticPr fontId="4"/>
  </si>
  <si>
    <t>年度・月</t>
    <rPh sb="0" eb="2">
      <t>ネンド</t>
    </rPh>
    <rPh sb="3" eb="4">
      <t>ツキ</t>
    </rPh>
    <phoneticPr fontId="4"/>
  </si>
  <si>
    <t>展　示　室　閲　覧　者</t>
    <rPh sb="0" eb="1">
      <t>テン</t>
    </rPh>
    <rPh sb="2" eb="3">
      <t>シメ</t>
    </rPh>
    <rPh sb="4" eb="5">
      <t>シツ</t>
    </rPh>
    <rPh sb="6" eb="7">
      <t>エツ</t>
    </rPh>
    <rPh sb="8" eb="9">
      <t>ラン</t>
    </rPh>
    <rPh sb="10" eb="11">
      <t>モノ</t>
    </rPh>
    <phoneticPr fontId="4"/>
  </si>
  <si>
    <t>図　書　室　利　用　者</t>
    <rPh sb="0" eb="1">
      <t>ズ</t>
    </rPh>
    <rPh sb="2" eb="3">
      <t>ショ</t>
    </rPh>
    <rPh sb="4" eb="5">
      <t>シツ</t>
    </rPh>
    <rPh sb="6" eb="7">
      <t>リ</t>
    </rPh>
    <rPh sb="8" eb="9">
      <t>ヨウ</t>
    </rPh>
    <rPh sb="10" eb="11">
      <t>モノ</t>
    </rPh>
    <phoneticPr fontId="4"/>
  </si>
  <si>
    <t>総　　数</t>
    <rPh sb="0" eb="1">
      <t>フサ</t>
    </rPh>
    <rPh sb="3" eb="4">
      <t>カズ</t>
    </rPh>
    <phoneticPr fontId="4"/>
  </si>
  <si>
    <t>図　書　室　利　用　状　況</t>
    <rPh sb="0" eb="1">
      <t>ズ</t>
    </rPh>
    <rPh sb="2" eb="3">
      <t>ショ</t>
    </rPh>
    <rPh sb="4" eb="5">
      <t>シツ</t>
    </rPh>
    <rPh sb="6" eb="7">
      <t>リ</t>
    </rPh>
    <rPh sb="8" eb="9">
      <t>ヨウ</t>
    </rPh>
    <rPh sb="10" eb="11">
      <t>ジョウ</t>
    </rPh>
    <rPh sb="12" eb="13">
      <t>キョウ</t>
    </rPh>
    <phoneticPr fontId="4"/>
  </si>
  <si>
    <t>開館
日数</t>
    <rPh sb="0" eb="1">
      <t>カイ</t>
    </rPh>
    <rPh sb="1" eb="2">
      <t>カン</t>
    </rPh>
    <rPh sb="3" eb="4">
      <t>ヒ</t>
    </rPh>
    <rPh sb="4" eb="5">
      <t>カズ</t>
    </rPh>
    <phoneticPr fontId="4"/>
  </si>
  <si>
    <t>一日
平均</t>
    <rPh sb="0" eb="1">
      <t>１</t>
    </rPh>
    <rPh sb="1" eb="2">
      <t>ヒ</t>
    </rPh>
    <rPh sb="3" eb="4">
      <t>ヒラ</t>
    </rPh>
    <rPh sb="4" eb="5">
      <t>ヒトシ</t>
    </rPh>
    <phoneticPr fontId="4"/>
  </si>
  <si>
    <t>高校生以下</t>
    <rPh sb="0" eb="3">
      <t>コウコウセイ</t>
    </rPh>
    <rPh sb="3" eb="5">
      <t>イカ</t>
    </rPh>
    <phoneticPr fontId="4"/>
  </si>
  <si>
    <t>一　　般</t>
    <rPh sb="0" eb="1">
      <t>１</t>
    </rPh>
    <rPh sb="3" eb="4">
      <t>バン</t>
    </rPh>
    <phoneticPr fontId="4"/>
  </si>
  <si>
    <t>貸出者数</t>
    <rPh sb="0" eb="1">
      <t>カシ</t>
    </rPh>
    <rPh sb="1" eb="2">
      <t>デ</t>
    </rPh>
    <rPh sb="2" eb="3">
      <t>シャ</t>
    </rPh>
    <rPh sb="3" eb="4">
      <t>カズ</t>
    </rPh>
    <phoneticPr fontId="4"/>
  </si>
  <si>
    <t>貸出冊数</t>
    <rPh sb="0" eb="1">
      <t>カシ</t>
    </rPh>
    <rPh sb="1" eb="2">
      <t>デ</t>
    </rPh>
    <rPh sb="2" eb="3">
      <t>サツ</t>
    </rPh>
    <rPh sb="3" eb="4">
      <t>カズ</t>
    </rPh>
    <phoneticPr fontId="4"/>
  </si>
  <si>
    <t>蔵書冊数</t>
    <phoneticPr fontId="4"/>
  </si>
  <si>
    <t>資料　　長崎市永井隆記念館　　　　　</t>
    <rPh sb="0" eb="2">
      <t>シリョウ</t>
    </rPh>
    <rPh sb="4" eb="7">
      <t>ナガサキシ</t>
    </rPh>
    <rPh sb="7" eb="9">
      <t>ナガイ</t>
    </rPh>
    <rPh sb="9" eb="10">
      <t>タカシ</t>
    </rPh>
    <rPh sb="10" eb="13">
      <t>キネンカン</t>
    </rPh>
    <phoneticPr fontId="4"/>
  </si>
  <si>
    <t>長 崎 市 永 井 隆 記 念 館 の 利 用 状 況</t>
    <rPh sb="0" eb="1">
      <t>チョウ</t>
    </rPh>
    <rPh sb="2" eb="3">
      <t>ザキ</t>
    </rPh>
    <rPh sb="4" eb="5">
      <t>シ</t>
    </rPh>
    <rPh sb="6" eb="7">
      <t>ヒサシ</t>
    </rPh>
    <rPh sb="8" eb="9">
      <t>イ</t>
    </rPh>
    <rPh sb="10" eb="11">
      <t>タカシ</t>
    </rPh>
    <phoneticPr fontId="4"/>
  </si>
  <si>
    <t>平成３０年度　</t>
    <rPh sb="0" eb="2">
      <t>ヘイセイ</t>
    </rPh>
    <rPh sb="5" eb="6">
      <t>ド</t>
    </rPh>
    <phoneticPr fontId="1"/>
  </si>
  <si>
    <t>令和元年度　</t>
    <rPh sb="0" eb="3">
      <t>レイワモト</t>
    </rPh>
    <rPh sb="4" eb="5">
      <t>ド</t>
    </rPh>
    <phoneticPr fontId="1"/>
  </si>
  <si>
    <t>２年度　</t>
    <rPh sb="1" eb="3">
      <t>ネンド</t>
    </rPh>
    <rPh sb="2" eb="3">
      <t>ド</t>
    </rPh>
    <phoneticPr fontId="1"/>
  </si>
  <si>
    <t>３年度　</t>
    <rPh sb="1" eb="3">
      <t>ネンド</t>
    </rPh>
    <rPh sb="2" eb="3">
      <t>ド</t>
    </rPh>
    <phoneticPr fontId="2"/>
  </si>
  <si>
    <t>４年度　</t>
    <rPh sb="1" eb="3">
      <t>ネンド</t>
    </rPh>
    <rPh sb="2" eb="3">
      <t>ド</t>
    </rPh>
    <phoneticPr fontId="2"/>
  </si>
  <si>
    <t>令和４年４月　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3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</si>
  <si>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</si>
  <si>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</si>
  <si>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</si>
  <si>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</si>
  <si>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</si>
  <si>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</si>
  <si>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</si>
  <si>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</si>
  <si>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５年１月　</t>
    <rPh sb="1" eb="2">
      <t>ネン</t>
    </rPh>
    <rPh sb="3" eb="4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</si>
  <si>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</si>
  <si>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</si>
  <si>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-</t>
  </si>
  <si>
    <t>（注）令和3年4月28日～6月7日、8月10日～9月12日、令和4年1月23日～2月20日は、新型コロナウイルス感染拡大の影響により、臨時休館</t>
    <rPh sb="3" eb="5">
      <t>レイワ</t>
    </rPh>
    <rPh sb="6" eb="7">
      <t>ネン</t>
    </rPh>
    <rPh sb="8" eb="9">
      <t>ガツ</t>
    </rPh>
    <rPh sb="11" eb="12">
      <t>ニチ</t>
    </rPh>
    <rPh sb="14" eb="15">
      <t>ガツ</t>
    </rPh>
    <rPh sb="16" eb="17">
      <t>ニチ</t>
    </rPh>
    <rPh sb="19" eb="20">
      <t>ガツ</t>
    </rPh>
    <rPh sb="22" eb="23">
      <t>ニチ</t>
    </rPh>
    <rPh sb="25" eb="26">
      <t>ガツ</t>
    </rPh>
    <rPh sb="28" eb="29">
      <t>ニチ</t>
    </rPh>
    <rPh sb="30" eb="32">
      <t>レイワ</t>
    </rPh>
    <rPh sb="33" eb="34">
      <t>ネン</t>
    </rPh>
    <rPh sb="35" eb="36">
      <t>ガツ</t>
    </rPh>
    <rPh sb="38" eb="39">
      <t>ニチ</t>
    </rPh>
    <rPh sb="41" eb="42">
      <t>ガツ</t>
    </rPh>
    <rPh sb="44" eb="45">
      <t>ニチ</t>
    </rPh>
    <rPh sb="61" eb="63">
      <t>エイキョウ</t>
    </rPh>
    <phoneticPr fontId="4"/>
  </si>
  <si>
    <t>　　  　 平成２９年度　</t>
    <rPh sb="6" eb="8">
      <t>ヘイセイ</t>
    </rPh>
    <rPh sb="11" eb="12">
      <t>ド</t>
    </rPh>
    <phoneticPr fontId="4"/>
  </si>
  <si>
    <t>　　  　 ３０年度　</t>
    <rPh sb="9" eb="10">
      <t>ド</t>
    </rPh>
    <phoneticPr fontId="4"/>
  </si>
  <si>
    <t>　　 令和元年度　</t>
    <rPh sb="3" eb="6">
      <t>レイワモト</t>
    </rPh>
    <rPh sb="7" eb="8">
      <t>ド</t>
    </rPh>
    <phoneticPr fontId="4"/>
  </si>
  <si>
    <t>　　 ２年度　</t>
    <rPh sb="4" eb="6">
      <t>ネンド</t>
    </rPh>
    <rPh sb="5" eb="6">
      <t>ド</t>
    </rPh>
    <phoneticPr fontId="4"/>
  </si>
  <si>
    <t>　　３年度　</t>
    <rPh sb="3" eb="5">
      <t>ネンド</t>
    </rPh>
    <rPh sb="4" eb="5">
      <t>ド</t>
    </rPh>
    <phoneticPr fontId="4"/>
  </si>
  <si>
    <t>令和３年４月　</t>
    <rPh sb="0" eb="2">
      <t>レイワ</t>
    </rPh>
    <rPh sb="3" eb="4">
      <t>ネン</t>
    </rPh>
    <rPh sb="5" eb="6">
      <t>ガツ</t>
    </rPh>
    <phoneticPr fontId="4"/>
  </si>
  <si>
    <t>　　  　 　５月　</t>
    <rPh sb="8" eb="9">
      <t>ガツ</t>
    </rPh>
    <phoneticPr fontId="4"/>
  </si>
  <si>
    <t>　　  　 　６月　</t>
    <rPh sb="8" eb="9">
      <t>ガツ</t>
    </rPh>
    <phoneticPr fontId="4"/>
  </si>
  <si>
    <t>　　  　 　７月　</t>
    <rPh sb="8" eb="9">
      <t>ガツ</t>
    </rPh>
    <phoneticPr fontId="4"/>
  </si>
  <si>
    <t>　　  　 　８月　</t>
    <rPh sb="8" eb="9">
      <t>ガツ</t>
    </rPh>
    <phoneticPr fontId="4"/>
  </si>
  <si>
    <t>　　  　 　９月　</t>
    <rPh sb="8" eb="9">
      <t>ガツ</t>
    </rPh>
    <phoneticPr fontId="4"/>
  </si>
  <si>
    <t>　　  　 １０月　</t>
    <rPh sb="8" eb="9">
      <t>ガツ</t>
    </rPh>
    <phoneticPr fontId="4"/>
  </si>
  <si>
    <t>　　  　 １１月　</t>
    <rPh sb="8" eb="9">
      <t>ガツ</t>
    </rPh>
    <phoneticPr fontId="4"/>
  </si>
  <si>
    <t>　　  　 　１２月　</t>
    <rPh sb="9" eb="10">
      <t>ガツ</t>
    </rPh>
    <phoneticPr fontId="4"/>
  </si>
  <si>
    <t>　４年１月　</t>
    <rPh sb="2" eb="3">
      <t>ネン</t>
    </rPh>
    <rPh sb="4" eb="5">
      <t>ガツ</t>
    </rPh>
    <phoneticPr fontId="4"/>
  </si>
  <si>
    <t>　　  　 ２月　</t>
    <rPh sb="7" eb="8">
      <t>ガツ</t>
    </rPh>
    <phoneticPr fontId="4"/>
  </si>
  <si>
    <t>　　  　 ３月　</t>
    <rPh sb="7" eb="8">
      <t>ガツ</t>
    </rPh>
    <phoneticPr fontId="4"/>
  </si>
  <si>
    <t>５年度　</t>
    <rPh sb="1" eb="3">
      <t>ネンド</t>
    </rPh>
    <rPh sb="2" eb="3">
      <t>ド</t>
    </rPh>
    <phoneticPr fontId="2"/>
  </si>
  <si>
    <t>令和５年４月　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3"/>
  </si>
  <si>
    <t>６年１月　</t>
    <rPh sb="1" eb="2">
      <t>ネン</t>
    </rPh>
    <rPh sb="3" eb="4">
      <t>ガツ</t>
    </rPh>
    <phoneticPr fontId="2"/>
  </si>
  <si>
    <t>６年度　</t>
    <rPh sb="1" eb="3">
      <t>ネンド</t>
    </rPh>
    <rPh sb="2" eb="3">
      <t>ド</t>
    </rPh>
    <phoneticPr fontId="2"/>
  </si>
  <si>
    <t>令和６年４月　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3"/>
  </si>
  <si>
    <t>７年１月　</t>
    <rPh sb="1" eb="2">
      <t>ネン</t>
    </rPh>
    <rPh sb="3" eb="4">
      <t>ガツ</t>
    </rPh>
    <phoneticPr fontId="2"/>
  </si>
  <si>
    <t>令和２年度　</t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</si>
</sst>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;\-#,##0;&quot;-&quot;"/>
  </numFmts>
  <fonts count="1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9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8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9" fillId="0" borderId="0"/>
    <xf numFmtId="0" fontId="10" fillId="0" borderId="0"/>
    <xf numFmtId="0" fontId="2" fillId="0" borderId="0">
      <alignment vertical="center"/>
    </xf>
    <xf numFmtId="38" fontId="10" fillId="0" borderId="0" applyFont="0" applyFill="0" applyBorder="0" applyAlignment="0" applyProtection="0"/>
    <xf numFmtId="177" fontId="11" fillId="0" borderId="0" applyFill="0" applyBorder="0" applyAlignment="0"/>
    <xf numFmtId="0" fontId="12" fillId="0" borderId="15" applyNumberFormat="0" applyAlignment="0" applyProtection="0">
      <alignment horizontal="left" vertical="center"/>
    </xf>
    <xf numFmtId="0" fontId="12" fillId="0" borderId="16">
      <alignment horizontal="left" vertical="center"/>
    </xf>
    <xf numFmtId="0" fontId="13" fillId="0" borderId="0"/>
    <xf numFmtId="0" fontId="10" fillId="0" borderId="17">
      <alignment horizontal="left" vertical="center"/>
    </xf>
    <xf numFmtId="0" fontId="14" fillId="0" borderId="0"/>
    <xf numFmtId="38" fontId="9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176" fontId="6" fillId="0" borderId="1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0" xfId="1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 applyProtection="1">
      <alignment vertical="center"/>
    </xf>
    <xf numFmtId="38" fontId="6" fillId="0" borderId="2" xfId="1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37" fontId="6" fillId="0" borderId="13" xfId="0" applyNumberFormat="1" applyFont="1" applyFill="1" applyBorder="1" applyAlignment="1" applyProtection="1">
      <alignment horizontal="right" vertical="center"/>
    </xf>
    <xf numFmtId="37" fontId="6" fillId="0" borderId="0" xfId="0" applyNumberFormat="1" applyFont="1" applyFill="1" applyBorder="1" applyAlignment="1" applyProtection="1">
      <alignment horizontal="right" vertical="center"/>
    </xf>
    <xf numFmtId="37" fontId="6" fillId="0" borderId="0" xfId="0" applyNumberFormat="1" applyFont="1" applyFill="1" applyBorder="1" applyAlignment="1" applyProtection="1">
      <alignment horizontal="right" vertical="center"/>
      <protection locked="0"/>
    </xf>
    <xf numFmtId="37" fontId="6" fillId="0" borderId="0" xfId="1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Alignment="1">
      <alignment horizontal="right" vertical="center"/>
    </xf>
    <xf numFmtId="37" fontId="6" fillId="0" borderId="0" xfId="0" applyNumberFormat="1" applyFont="1" applyFill="1" applyAlignment="1">
      <alignment vertical="center"/>
    </xf>
    <xf numFmtId="49" fontId="6" fillId="0" borderId="1" xfId="0" applyNumberFormat="1" applyFont="1" applyFill="1" applyBorder="1" applyAlignment="1">
      <alignment horizontal="right" vertical="center"/>
    </xf>
    <xf numFmtId="37" fontId="6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176" fontId="6" fillId="0" borderId="13" xfId="0" applyNumberFormat="1" applyFont="1" applyBorder="1" applyAlignment="1" applyProtection="1">
      <alignment horizontal="right" vertical="center"/>
    </xf>
    <xf numFmtId="176" fontId="6" fillId="0" borderId="0" xfId="0" applyNumberFormat="1" applyFont="1" applyBorder="1" applyAlignment="1" applyProtection="1">
      <alignment horizontal="right" vertical="center"/>
    </xf>
    <xf numFmtId="176" fontId="6" fillId="0" borderId="0" xfId="1" applyNumberFormat="1" applyFont="1" applyAlignment="1">
      <alignment vertical="center"/>
    </xf>
    <xf numFmtId="0" fontId="0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 applyProtection="1">
      <alignment vertical="center"/>
    </xf>
    <xf numFmtId="38" fontId="6" fillId="0" borderId="2" xfId="1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0" fillId="0" borderId="11" xfId="0" applyNumberFormat="1" applyFon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9">
    <cellStyle name="Calc Currency (0)" xfId="12"/>
    <cellStyle name="Header1" xfId="13"/>
    <cellStyle name="Header2" xfId="14"/>
    <cellStyle name="Normal_#18-Internet" xfId="15"/>
    <cellStyle name="odate" xfId="16"/>
    <cellStyle name="桁区切り" xfId="1" builtinId="6"/>
    <cellStyle name="桁区切り 2" xfId="2"/>
    <cellStyle name="桁区切り 2 2" xfId="11"/>
    <cellStyle name="桁区切り 3" xfId="5"/>
    <cellStyle name="桁区切り 4" xfId="18"/>
    <cellStyle name="標準" xfId="0" builtinId="0"/>
    <cellStyle name="標準 2" xfId="3"/>
    <cellStyle name="標準 2 2" xfId="6"/>
    <cellStyle name="標準 2 3" xfId="9"/>
    <cellStyle name="標準 3" xfId="4"/>
    <cellStyle name="標準 3 2" xfId="10"/>
    <cellStyle name="標準 4" xfId="7"/>
    <cellStyle name="標準 5" xfId="8"/>
    <cellStyle name="未定義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tabSelected="1" zoomScale="140" zoomScaleNormal="140" zoomScaleSheetLayoutView="115" workbookViewId="0">
      <selection sqref="A1:M1"/>
    </sheetView>
  </sheetViews>
  <sheetFormatPr defaultColWidth="9" defaultRowHeight="13.2"/>
  <cols>
    <col min="1" max="1" width="10.6640625" style="57" customWidth="1"/>
    <col min="2" max="9" width="8.77734375" style="57" customWidth="1"/>
    <col min="10" max="10" width="8.77734375" style="2" customWidth="1"/>
    <col min="11" max="13" width="8.77734375" style="57" customWidth="1"/>
    <col min="14" max="16384" width="9" style="2"/>
  </cols>
  <sheetData>
    <row r="1" spans="1:14" ht="18.75" customHeight="1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4" ht="7.5" customHeight="1">
      <c r="A2" s="60"/>
      <c r="B2" s="60"/>
      <c r="C2" s="60"/>
      <c r="D2" s="60"/>
      <c r="E2" s="60"/>
      <c r="F2" s="60"/>
      <c r="G2" s="60"/>
      <c r="H2" s="61"/>
      <c r="I2" s="61"/>
      <c r="J2" s="61"/>
      <c r="K2" s="61"/>
      <c r="L2" s="61"/>
      <c r="M2" s="61"/>
    </row>
    <row r="3" spans="1:14" ht="14.25" customHeight="1" thickBo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3" t="s">
        <v>0</v>
      </c>
    </row>
    <row r="4" spans="1:14" ht="15" customHeight="1">
      <c r="A4" s="62" t="s">
        <v>1</v>
      </c>
      <c r="B4" s="64" t="s">
        <v>2</v>
      </c>
      <c r="C4" s="65"/>
      <c r="D4" s="65"/>
      <c r="E4" s="64" t="s">
        <v>3</v>
      </c>
      <c r="F4" s="65"/>
      <c r="G4" s="65"/>
      <c r="H4" s="66" t="s">
        <v>4</v>
      </c>
      <c r="I4" s="65" t="s">
        <v>5</v>
      </c>
      <c r="J4" s="65"/>
      <c r="K4" s="68"/>
      <c r="L4" s="69" t="s">
        <v>6</v>
      </c>
      <c r="M4" s="71" t="s">
        <v>7</v>
      </c>
    </row>
    <row r="5" spans="1:14" ht="15" customHeight="1">
      <c r="A5" s="63"/>
      <c r="B5" s="4" t="s">
        <v>4</v>
      </c>
      <c r="C5" s="5" t="s">
        <v>8</v>
      </c>
      <c r="D5" s="4" t="s">
        <v>9</v>
      </c>
      <c r="E5" s="6" t="s">
        <v>4</v>
      </c>
      <c r="F5" s="7" t="s">
        <v>8</v>
      </c>
      <c r="G5" s="6" t="s">
        <v>9</v>
      </c>
      <c r="H5" s="67"/>
      <c r="I5" s="8" t="s">
        <v>10</v>
      </c>
      <c r="J5" s="58" t="s">
        <v>11</v>
      </c>
      <c r="K5" s="10" t="s">
        <v>12</v>
      </c>
      <c r="L5" s="70"/>
      <c r="M5" s="72"/>
    </row>
    <row r="6" spans="1:14" ht="14.25" customHeight="1">
      <c r="A6" s="11" t="s">
        <v>57</v>
      </c>
      <c r="B6" s="1">
        <v>58031</v>
      </c>
      <c r="C6" s="12">
        <v>51077</v>
      </c>
      <c r="D6" s="12">
        <v>6954</v>
      </c>
      <c r="E6" s="12">
        <v>4279</v>
      </c>
      <c r="F6" s="12">
        <v>899</v>
      </c>
      <c r="G6" s="12">
        <v>3380</v>
      </c>
      <c r="H6" s="12">
        <v>62310</v>
      </c>
      <c r="I6" s="12">
        <v>2211</v>
      </c>
      <c r="J6" s="12">
        <v>5605</v>
      </c>
      <c r="K6" s="13">
        <v>8943</v>
      </c>
      <c r="L6" s="12">
        <v>305</v>
      </c>
      <c r="M6" s="12">
        <v>204.29508196721312</v>
      </c>
    </row>
    <row r="7" spans="1:14" ht="14.25" customHeight="1">
      <c r="A7" s="11" t="s">
        <v>18</v>
      </c>
      <c r="B7" s="1">
        <v>67358</v>
      </c>
      <c r="C7" s="12">
        <v>61350</v>
      </c>
      <c r="D7" s="12">
        <v>6008</v>
      </c>
      <c r="E7" s="12">
        <v>4738</v>
      </c>
      <c r="F7" s="12">
        <v>1137</v>
      </c>
      <c r="G7" s="12">
        <v>3601</v>
      </c>
      <c r="H7" s="12">
        <v>72096</v>
      </c>
      <c r="I7" s="12">
        <v>2449</v>
      </c>
      <c r="J7" s="12">
        <v>6609</v>
      </c>
      <c r="K7" s="12">
        <v>9245</v>
      </c>
      <c r="L7" s="12">
        <v>255</v>
      </c>
      <c r="M7" s="12">
        <v>283</v>
      </c>
    </row>
    <row r="8" spans="1:14" ht="14.25" customHeight="1">
      <c r="A8" s="11" t="s">
        <v>19</v>
      </c>
      <c r="B8" s="1">
        <v>95541</v>
      </c>
      <c r="C8" s="12">
        <v>83842</v>
      </c>
      <c r="D8" s="12">
        <v>11699</v>
      </c>
      <c r="E8" s="12">
        <v>5984</v>
      </c>
      <c r="F8" s="12">
        <v>1719</v>
      </c>
      <c r="G8" s="12">
        <v>4265</v>
      </c>
      <c r="H8" s="12">
        <v>101525</v>
      </c>
      <c r="I8" s="12">
        <v>2453</v>
      </c>
      <c r="J8" s="12">
        <v>6904</v>
      </c>
      <c r="K8" s="12">
        <v>9103</v>
      </c>
      <c r="L8" s="12">
        <v>359</v>
      </c>
      <c r="M8" s="12">
        <v>283</v>
      </c>
    </row>
    <row r="9" spans="1:14" ht="14.25" customHeight="1">
      <c r="A9" s="11" t="s">
        <v>51</v>
      </c>
      <c r="B9" s="23">
        <v>102616</v>
      </c>
      <c r="C9" s="24">
        <v>86857</v>
      </c>
      <c r="D9" s="24">
        <v>15759</v>
      </c>
      <c r="E9" s="24">
        <v>7489</v>
      </c>
      <c r="F9" s="24">
        <v>2440</v>
      </c>
      <c r="G9" s="24">
        <v>5049</v>
      </c>
      <c r="H9" s="24">
        <v>110105</v>
      </c>
      <c r="I9" s="24">
        <v>2603</v>
      </c>
      <c r="J9" s="24">
        <v>7416</v>
      </c>
      <c r="K9" s="24">
        <v>9100</v>
      </c>
      <c r="L9" s="24">
        <v>360</v>
      </c>
      <c r="M9" s="24">
        <v>306</v>
      </c>
      <c r="N9" s="14"/>
    </row>
    <row r="10" spans="1:14" ht="14.25" customHeight="1">
      <c r="A10" s="11" t="s">
        <v>54</v>
      </c>
      <c r="B10" s="24">
        <f>SUM(B12:B23)</f>
        <v>104269</v>
      </c>
      <c r="C10" s="24">
        <f>SUM(C12:C23)</f>
        <v>86835</v>
      </c>
      <c r="D10" s="24">
        <f t="shared" ref="D10:L10" si="0">SUM(D12:D23)</f>
        <v>17434</v>
      </c>
      <c r="E10" s="24">
        <f t="shared" si="0"/>
        <v>7204</v>
      </c>
      <c r="F10" s="24">
        <f t="shared" si="0"/>
        <v>1951</v>
      </c>
      <c r="G10" s="24">
        <f t="shared" si="0"/>
        <v>5253</v>
      </c>
      <c r="H10" s="24">
        <f t="shared" si="0"/>
        <v>111473</v>
      </c>
      <c r="I10" s="24">
        <f t="shared" si="0"/>
        <v>2821</v>
      </c>
      <c r="J10" s="24">
        <f t="shared" si="0"/>
        <v>7400</v>
      </c>
      <c r="K10" s="24">
        <f>K23</f>
        <v>9060</v>
      </c>
      <c r="L10" s="24">
        <f t="shared" si="0"/>
        <v>359</v>
      </c>
      <c r="M10" s="24">
        <f>ROUND(H10/L10,0)</f>
        <v>311</v>
      </c>
      <c r="N10" s="14"/>
    </row>
    <row r="11" spans="1:14" ht="11.25" customHeight="1">
      <c r="A11" s="56"/>
      <c r="B11" s="23"/>
      <c r="C11" s="25"/>
      <c r="D11" s="25"/>
      <c r="E11" s="24"/>
      <c r="F11" s="25"/>
      <c r="G11" s="25"/>
      <c r="H11" s="24"/>
      <c r="I11" s="24"/>
      <c r="J11" s="25"/>
      <c r="K11" s="26"/>
      <c r="L11" s="25"/>
      <c r="M11" s="24"/>
    </row>
    <row r="12" spans="1:14" ht="14.25" customHeight="1">
      <c r="A12" s="27" t="s">
        <v>55</v>
      </c>
      <c r="B12" s="23">
        <f>SUM(C12:D12)</f>
        <v>3377</v>
      </c>
      <c r="C12" s="25">
        <v>1871</v>
      </c>
      <c r="D12" s="25">
        <v>1506</v>
      </c>
      <c r="E12" s="24">
        <f t="shared" ref="E12:E23" si="1">SUM(F12:G12)</f>
        <v>645</v>
      </c>
      <c r="F12" s="25">
        <v>156</v>
      </c>
      <c r="G12" s="25">
        <v>489</v>
      </c>
      <c r="H12" s="24">
        <f>SUM(B12,E12)</f>
        <v>4022</v>
      </c>
      <c r="I12" s="24">
        <v>273</v>
      </c>
      <c r="J12" s="24">
        <v>776</v>
      </c>
      <c r="K12" s="26">
        <v>9123</v>
      </c>
      <c r="L12" s="24">
        <v>30</v>
      </c>
      <c r="M12" s="24">
        <f>ROUND(H12/L12,0)</f>
        <v>134</v>
      </c>
    </row>
    <row r="13" spans="1:14" ht="14.25" customHeight="1">
      <c r="A13" s="27" t="s">
        <v>21</v>
      </c>
      <c r="B13" s="23">
        <f t="shared" ref="B13:B23" si="2">SUM(C13:D13)</f>
        <v>16395</v>
      </c>
      <c r="C13" s="25">
        <v>14411</v>
      </c>
      <c r="D13" s="25">
        <v>1984</v>
      </c>
      <c r="E13" s="24">
        <f t="shared" si="1"/>
        <v>679</v>
      </c>
      <c r="F13" s="25">
        <v>189</v>
      </c>
      <c r="G13" s="25">
        <v>490</v>
      </c>
      <c r="H13" s="24">
        <f t="shared" ref="H13:H23" si="3">SUM(B13,E13)</f>
        <v>17074</v>
      </c>
      <c r="I13" s="24">
        <v>257</v>
      </c>
      <c r="J13" s="24">
        <v>667</v>
      </c>
      <c r="K13" s="26">
        <v>9144</v>
      </c>
      <c r="L13" s="24">
        <v>31</v>
      </c>
      <c r="M13" s="24">
        <f t="shared" ref="M13:M23" si="4">ROUND(H13/L13,0)</f>
        <v>551</v>
      </c>
    </row>
    <row r="14" spans="1:14" ht="14.25" customHeight="1">
      <c r="A14" s="27" t="s">
        <v>22</v>
      </c>
      <c r="B14" s="23">
        <f t="shared" si="2"/>
        <v>10561</v>
      </c>
      <c r="C14" s="25">
        <v>9142</v>
      </c>
      <c r="D14" s="25">
        <v>1419</v>
      </c>
      <c r="E14" s="24">
        <f t="shared" si="1"/>
        <v>619</v>
      </c>
      <c r="F14" s="25">
        <v>171</v>
      </c>
      <c r="G14" s="25">
        <v>448</v>
      </c>
      <c r="H14" s="24">
        <f t="shared" si="3"/>
        <v>11180</v>
      </c>
      <c r="I14" s="24">
        <v>255</v>
      </c>
      <c r="J14" s="24">
        <v>621</v>
      </c>
      <c r="K14" s="26">
        <v>9164</v>
      </c>
      <c r="L14" s="24">
        <v>30</v>
      </c>
      <c r="M14" s="24">
        <f t="shared" si="4"/>
        <v>373</v>
      </c>
    </row>
    <row r="15" spans="1:14" ht="14.25" customHeight="1">
      <c r="A15" s="27" t="s">
        <v>23</v>
      </c>
      <c r="B15" s="23">
        <f t="shared" si="2"/>
        <v>2899</v>
      </c>
      <c r="C15" s="25">
        <v>2045</v>
      </c>
      <c r="D15" s="25">
        <v>854</v>
      </c>
      <c r="E15" s="24">
        <f t="shared" si="1"/>
        <v>592</v>
      </c>
      <c r="F15" s="25">
        <v>136</v>
      </c>
      <c r="G15" s="25">
        <v>456</v>
      </c>
      <c r="H15" s="24">
        <f t="shared" si="3"/>
        <v>3491</v>
      </c>
      <c r="I15" s="24">
        <v>265</v>
      </c>
      <c r="J15" s="24">
        <v>674</v>
      </c>
      <c r="K15" s="26">
        <v>9185</v>
      </c>
      <c r="L15" s="24">
        <v>31</v>
      </c>
      <c r="M15" s="24">
        <f t="shared" si="4"/>
        <v>113</v>
      </c>
    </row>
    <row r="16" spans="1:14" ht="14.25" customHeight="1">
      <c r="A16" s="27" t="s">
        <v>24</v>
      </c>
      <c r="B16" s="23">
        <f t="shared" si="2"/>
        <v>2001</v>
      </c>
      <c r="C16" s="25">
        <v>575</v>
      </c>
      <c r="D16" s="25">
        <v>1426</v>
      </c>
      <c r="E16" s="24">
        <f t="shared" si="1"/>
        <v>682</v>
      </c>
      <c r="F16" s="25">
        <v>197</v>
      </c>
      <c r="G16" s="25">
        <v>485</v>
      </c>
      <c r="H16" s="24">
        <f t="shared" si="3"/>
        <v>2683</v>
      </c>
      <c r="I16" s="24">
        <v>260</v>
      </c>
      <c r="J16" s="24">
        <v>681</v>
      </c>
      <c r="K16" s="26">
        <v>9207</v>
      </c>
      <c r="L16" s="24">
        <v>31</v>
      </c>
      <c r="M16" s="24">
        <f t="shared" si="4"/>
        <v>87</v>
      </c>
    </row>
    <row r="17" spans="1:13" ht="14.25" customHeight="1">
      <c r="A17" s="27" t="s">
        <v>25</v>
      </c>
      <c r="B17" s="23">
        <f t="shared" si="2"/>
        <v>8257</v>
      </c>
      <c r="C17" s="25">
        <v>7148</v>
      </c>
      <c r="D17" s="25">
        <v>1109</v>
      </c>
      <c r="E17" s="24">
        <f t="shared" si="1"/>
        <v>585</v>
      </c>
      <c r="F17" s="25">
        <v>143</v>
      </c>
      <c r="G17" s="25">
        <v>442</v>
      </c>
      <c r="H17" s="24">
        <f t="shared" si="3"/>
        <v>8842</v>
      </c>
      <c r="I17" s="24">
        <v>243</v>
      </c>
      <c r="J17" s="24">
        <v>590</v>
      </c>
      <c r="K17" s="26">
        <v>9217</v>
      </c>
      <c r="L17" s="24">
        <v>30</v>
      </c>
      <c r="M17" s="24">
        <f t="shared" si="4"/>
        <v>295</v>
      </c>
    </row>
    <row r="18" spans="1:13" ht="14.25" customHeight="1">
      <c r="A18" s="27" t="s">
        <v>26</v>
      </c>
      <c r="B18" s="23">
        <f t="shared" si="2"/>
        <v>23021</v>
      </c>
      <c r="C18" s="25">
        <v>20633</v>
      </c>
      <c r="D18" s="25">
        <v>2388</v>
      </c>
      <c r="E18" s="24">
        <f t="shared" si="1"/>
        <v>866</v>
      </c>
      <c r="F18" s="25">
        <v>325</v>
      </c>
      <c r="G18" s="25">
        <v>541</v>
      </c>
      <c r="H18" s="24">
        <f t="shared" si="3"/>
        <v>23887</v>
      </c>
      <c r="I18" s="24">
        <v>231</v>
      </c>
      <c r="J18" s="24">
        <v>601</v>
      </c>
      <c r="K18" s="26">
        <v>9245</v>
      </c>
      <c r="L18" s="24">
        <v>31</v>
      </c>
      <c r="M18" s="24">
        <f t="shared" si="4"/>
        <v>771</v>
      </c>
    </row>
    <row r="19" spans="1:13" ht="14.25" customHeight="1">
      <c r="A19" s="27" t="s">
        <v>27</v>
      </c>
      <c r="B19" s="23">
        <f t="shared" si="2"/>
        <v>25481</v>
      </c>
      <c r="C19" s="25">
        <v>23135</v>
      </c>
      <c r="D19" s="25">
        <v>2346</v>
      </c>
      <c r="E19" s="24">
        <f t="shared" si="1"/>
        <v>620</v>
      </c>
      <c r="F19" s="25">
        <v>193</v>
      </c>
      <c r="G19" s="25">
        <v>427</v>
      </c>
      <c r="H19" s="24">
        <f t="shared" si="3"/>
        <v>26101</v>
      </c>
      <c r="I19" s="24">
        <v>201</v>
      </c>
      <c r="J19" s="24">
        <v>517</v>
      </c>
      <c r="K19" s="26">
        <v>9268</v>
      </c>
      <c r="L19" s="24">
        <v>30</v>
      </c>
      <c r="M19" s="24">
        <f t="shared" si="4"/>
        <v>870</v>
      </c>
    </row>
    <row r="20" spans="1:13" ht="14.25" customHeight="1">
      <c r="A20" s="27" t="s">
        <v>28</v>
      </c>
      <c r="B20" s="23">
        <f t="shared" si="2"/>
        <v>7116</v>
      </c>
      <c r="C20" s="25">
        <v>6220</v>
      </c>
      <c r="D20" s="25">
        <v>896</v>
      </c>
      <c r="E20" s="24">
        <f t="shared" si="1"/>
        <v>418</v>
      </c>
      <c r="F20" s="25">
        <v>80</v>
      </c>
      <c r="G20" s="25">
        <v>338</v>
      </c>
      <c r="H20" s="24">
        <f t="shared" si="3"/>
        <v>7534</v>
      </c>
      <c r="I20" s="24">
        <v>190</v>
      </c>
      <c r="J20" s="24">
        <v>525</v>
      </c>
      <c r="K20" s="26">
        <v>9063</v>
      </c>
      <c r="L20" s="28">
        <v>28</v>
      </c>
      <c r="M20" s="24">
        <f t="shared" si="4"/>
        <v>269</v>
      </c>
    </row>
    <row r="21" spans="1:13" ht="14.25" customHeight="1">
      <c r="A21" s="27" t="s">
        <v>56</v>
      </c>
      <c r="B21" s="23">
        <f t="shared" si="2"/>
        <v>1576</v>
      </c>
      <c r="C21" s="25">
        <v>610</v>
      </c>
      <c r="D21" s="25">
        <v>966</v>
      </c>
      <c r="E21" s="24">
        <f t="shared" si="1"/>
        <v>474</v>
      </c>
      <c r="F21" s="25">
        <v>113</v>
      </c>
      <c r="G21" s="25">
        <v>361</v>
      </c>
      <c r="H21" s="24">
        <f t="shared" si="3"/>
        <v>2050</v>
      </c>
      <c r="I21" s="24">
        <v>202</v>
      </c>
      <c r="J21" s="24">
        <v>518</v>
      </c>
      <c r="K21" s="26">
        <v>9033</v>
      </c>
      <c r="L21" s="24">
        <v>28</v>
      </c>
      <c r="M21" s="24">
        <f t="shared" si="4"/>
        <v>73</v>
      </c>
    </row>
    <row r="22" spans="1:13" ht="14.25" customHeight="1">
      <c r="A22" s="27" t="s">
        <v>30</v>
      </c>
      <c r="B22" s="23">
        <f t="shared" si="2"/>
        <v>1748</v>
      </c>
      <c r="C22" s="25">
        <v>455</v>
      </c>
      <c r="D22" s="25">
        <v>1293</v>
      </c>
      <c r="E22" s="24">
        <f t="shared" si="1"/>
        <v>536</v>
      </c>
      <c r="F22" s="25">
        <v>147</v>
      </c>
      <c r="G22" s="25">
        <v>389</v>
      </c>
      <c r="H22" s="24">
        <f t="shared" si="3"/>
        <v>2284</v>
      </c>
      <c r="I22" s="24">
        <v>218</v>
      </c>
      <c r="J22" s="24">
        <v>637</v>
      </c>
      <c r="K22" s="26">
        <v>9050</v>
      </c>
      <c r="L22" s="24">
        <v>28</v>
      </c>
      <c r="M22" s="24">
        <f t="shared" si="4"/>
        <v>82</v>
      </c>
    </row>
    <row r="23" spans="1:13" ht="14.25" customHeight="1" thickBot="1">
      <c r="A23" s="29" t="s">
        <v>31</v>
      </c>
      <c r="B23" s="23">
        <f t="shared" si="2"/>
        <v>1837</v>
      </c>
      <c r="C23" s="25">
        <v>590</v>
      </c>
      <c r="D23" s="25">
        <v>1247</v>
      </c>
      <c r="E23" s="24">
        <f t="shared" si="1"/>
        <v>488</v>
      </c>
      <c r="F23" s="25">
        <v>101</v>
      </c>
      <c r="G23" s="25">
        <v>387</v>
      </c>
      <c r="H23" s="30">
        <f t="shared" si="3"/>
        <v>2325</v>
      </c>
      <c r="I23" s="24">
        <v>226</v>
      </c>
      <c r="J23" s="24">
        <v>593</v>
      </c>
      <c r="K23" s="24">
        <v>9060</v>
      </c>
      <c r="L23" s="24">
        <v>31</v>
      </c>
      <c r="M23" s="24">
        <f t="shared" si="4"/>
        <v>75</v>
      </c>
    </row>
    <row r="24" spans="1:13" s="19" customFormat="1" ht="11.25" customHeight="1">
      <c r="A24" s="15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7"/>
      <c r="L24" s="18"/>
      <c r="M24" s="16"/>
    </row>
  </sheetData>
  <mergeCells count="10">
    <mergeCell ref="A1:M1"/>
    <mergeCell ref="A2:G2"/>
    <mergeCell ref="H2:M2"/>
    <mergeCell ref="A4:A5"/>
    <mergeCell ref="B4:D4"/>
    <mergeCell ref="E4:G4"/>
    <mergeCell ref="H4:H5"/>
    <mergeCell ref="I4:K4"/>
    <mergeCell ref="L4:L5"/>
    <mergeCell ref="M4:M5"/>
  </mergeCells>
  <phoneticPr fontId="4"/>
  <pageMargins left="0.59055118110236227" right="0.3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zoomScale="120" zoomScaleNormal="120" zoomScaleSheetLayoutView="115" workbookViewId="0">
      <selection activeCell="A6" sqref="A6"/>
    </sheetView>
  </sheetViews>
  <sheetFormatPr defaultColWidth="9" defaultRowHeight="13.2"/>
  <cols>
    <col min="1" max="1" width="10.6640625" style="54" customWidth="1"/>
    <col min="2" max="9" width="8.77734375" style="54" customWidth="1"/>
    <col min="10" max="10" width="8.77734375" style="2" customWidth="1"/>
    <col min="11" max="13" width="8.77734375" style="54" customWidth="1"/>
    <col min="14" max="16384" width="9" style="2"/>
  </cols>
  <sheetData>
    <row r="1" spans="1:14" ht="18.75" customHeight="1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4" ht="7.5" customHeight="1">
      <c r="A2" s="60"/>
      <c r="B2" s="60"/>
      <c r="C2" s="60"/>
      <c r="D2" s="60"/>
      <c r="E2" s="60"/>
      <c r="F2" s="60"/>
      <c r="G2" s="60"/>
      <c r="H2" s="61"/>
      <c r="I2" s="61"/>
      <c r="J2" s="61"/>
      <c r="K2" s="61"/>
      <c r="L2" s="61"/>
      <c r="M2" s="61"/>
    </row>
    <row r="3" spans="1:14" ht="14.25" customHeight="1" thickBo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3" t="s">
        <v>0</v>
      </c>
    </row>
    <row r="4" spans="1:14" ht="15" customHeight="1">
      <c r="A4" s="62" t="s">
        <v>1</v>
      </c>
      <c r="B4" s="64" t="s">
        <v>2</v>
      </c>
      <c r="C4" s="65"/>
      <c r="D4" s="65"/>
      <c r="E4" s="64" t="s">
        <v>3</v>
      </c>
      <c r="F4" s="65"/>
      <c r="G4" s="65"/>
      <c r="H4" s="66" t="s">
        <v>4</v>
      </c>
      <c r="I4" s="65" t="s">
        <v>5</v>
      </c>
      <c r="J4" s="65"/>
      <c r="K4" s="68"/>
      <c r="L4" s="69" t="s">
        <v>6</v>
      </c>
      <c r="M4" s="71" t="s">
        <v>7</v>
      </c>
    </row>
    <row r="5" spans="1:14" ht="15" customHeight="1">
      <c r="A5" s="63"/>
      <c r="B5" s="4" t="s">
        <v>4</v>
      </c>
      <c r="C5" s="5" t="s">
        <v>8</v>
      </c>
      <c r="D5" s="4" t="s">
        <v>9</v>
      </c>
      <c r="E5" s="6" t="s">
        <v>4</v>
      </c>
      <c r="F5" s="7" t="s">
        <v>8</v>
      </c>
      <c r="G5" s="6" t="s">
        <v>9</v>
      </c>
      <c r="H5" s="67"/>
      <c r="I5" s="8" t="s">
        <v>10</v>
      </c>
      <c r="J5" s="55" t="s">
        <v>11</v>
      </c>
      <c r="K5" s="10" t="s">
        <v>12</v>
      </c>
      <c r="L5" s="70"/>
      <c r="M5" s="72"/>
    </row>
    <row r="6" spans="1:14" ht="14.25" customHeight="1">
      <c r="A6" s="11" t="s">
        <v>16</v>
      </c>
      <c r="B6" s="1">
        <v>111753</v>
      </c>
      <c r="C6" s="12">
        <v>96805</v>
      </c>
      <c r="D6" s="12">
        <v>14948</v>
      </c>
      <c r="E6" s="12">
        <v>9073</v>
      </c>
      <c r="F6" s="12">
        <v>3690</v>
      </c>
      <c r="G6" s="12">
        <v>5383</v>
      </c>
      <c r="H6" s="12">
        <v>120826</v>
      </c>
      <c r="I6" s="12">
        <v>2853</v>
      </c>
      <c r="J6" s="12">
        <v>7033</v>
      </c>
      <c r="K6" s="13">
        <v>9416</v>
      </c>
      <c r="L6" s="12">
        <v>360</v>
      </c>
      <c r="M6" s="12">
        <v>335.62777777777779</v>
      </c>
    </row>
    <row r="7" spans="1:14" ht="14.25" customHeight="1">
      <c r="A7" s="11" t="s">
        <v>17</v>
      </c>
      <c r="B7" s="1">
        <v>58031</v>
      </c>
      <c r="C7" s="12">
        <v>51077</v>
      </c>
      <c r="D7" s="12">
        <v>6954</v>
      </c>
      <c r="E7" s="12">
        <v>4279</v>
      </c>
      <c r="F7" s="12">
        <v>899</v>
      </c>
      <c r="G7" s="12">
        <v>3380</v>
      </c>
      <c r="H7" s="12">
        <v>62310</v>
      </c>
      <c r="I7" s="12">
        <v>2211</v>
      </c>
      <c r="J7" s="12">
        <v>5605</v>
      </c>
      <c r="K7" s="12">
        <v>8943</v>
      </c>
      <c r="L7" s="12">
        <v>305</v>
      </c>
      <c r="M7" s="12">
        <v>204.29508196721312</v>
      </c>
    </row>
    <row r="8" spans="1:14" ht="14.25" customHeight="1">
      <c r="A8" s="11" t="s">
        <v>18</v>
      </c>
      <c r="B8" s="1">
        <v>67358</v>
      </c>
      <c r="C8" s="12">
        <v>61350</v>
      </c>
      <c r="D8" s="12">
        <v>6008</v>
      </c>
      <c r="E8" s="12">
        <v>4738</v>
      </c>
      <c r="F8" s="12">
        <v>1137</v>
      </c>
      <c r="G8" s="12">
        <v>3601</v>
      </c>
      <c r="H8" s="12">
        <v>72096</v>
      </c>
      <c r="I8" s="12">
        <v>2449</v>
      </c>
      <c r="J8" s="12">
        <v>6609</v>
      </c>
      <c r="K8" s="12">
        <v>9245</v>
      </c>
      <c r="L8" s="12">
        <v>255</v>
      </c>
      <c r="M8" s="12">
        <v>283</v>
      </c>
    </row>
    <row r="9" spans="1:14" ht="14.25" customHeight="1">
      <c r="A9" s="11" t="s">
        <v>19</v>
      </c>
      <c r="B9" s="23">
        <v>95541</v>
      </c>
      <c r="C9" s="24">
        <v>83842</v>
      </c>
      <c r="D9" s="24">
        <v>11699</v>
      </c>
      <c r="E9" s="24">
        <v>5984</v>
      </c>
      <c r="F9" s="24">
        <v>1719</v>
      </c>
      <c r="G9" s="24">
        <v>4265</v>
      </c>
      <c r="H9" s="24">
        <v>101525</v>
      </c>
      <c r="I9" s="24">
        <v>2453</v>
      </c>
      <c r="J9" s="24">
        <v>6904</v>
      </c>
      <c r="K9" s="24">
        <v>9103</v>
      </c>
      <c r="L9" s="24">
        <v>359</v>
      </c>
      <c r="M9" s="24">
        <v>283</v>
      </c>
      <c r="N9" s="14"/>
    </row>
    <row r="10" spans="1:14" ht="14.25" customHeight="1">
      <c r="A10" s="11" t="s">
        <v>51</v>
      </c>
      <c r="B10" s="24">
        <f>SUM(B12:B23)</f>
        <v>102616</v>
      </c>
      <c r="C10" s="24">
        <f>SUM(C12:C23)</f>
        <v>86857</v>
      </c>
      <c r="D10" s="24">
        <f t="shared" ref="D10:L10" si="0">SUM(D12:D23)</f>
        <v>15759</v>
      </c>
      <c r="E10" s="24">
        <f t="shared" si="0"/>
        <v>7489</v>
      </c>
      <c r="F10" s="24">
        <f t="shared" si="0"/>
        <v>2440</v>
      </c>
      <c r="G10" s="24">
        <f t="shared" si="0"/>
        <v>5049</v>
      </c>
      <c r="H10" s="24">
        <f t="shared" si="0"/>
        <v>110105</v>
      </c>
      <c r="I10" s="24">
        <f t="shared" si="0"/>
        <v>2603</v>
      </c>
      <c r="J10" s="24">
        <f t="shared" si="0"/>
        <v>7416</v>
      </c>
      <c r="K10" s="24">
        <f>K23</f>
        <v>9100</v>
      </c>
      <c r="L10" s="24">
        <f t="shared" si="0"/>
        <v>360</v>
      </c>
      <c r="M10" s="24">
        <f>ROUND(H10/L10,0)</f>
        <v>306</v>
      </c>
      <c r="N10" s="14"/>
    </row>
    <row r="11" spans="1:14" ht="11.25" customHeight="1">
      <c r="A11" s="53"/>
      <c r="B11" s="23"/>
      <c r="C11" s="25"/>
      <c r="D11" s="25"/>
      <c r="E11" s="24"/>
      <c r="F11" s="25"/>
      <c r="G11" s="25"/>
      <c r="H11" s="24"/>
      <c r="I11" s="24"/>
      <c r="J11" s="25"/>
      <c r="K11" s="26"/>
      <c r="L11" s="25"/>
      <c r="M11" s="24"/>
    </row>
    <row r="12" spans="1:14" ht="14.25" customHeight="1">
      <c r="A12" s="27" t="s">
        <v>52</v>
      </c>
      <c r="B12" s="23">
        <f>SUM(C12:D12)</f>
        <v>3297</v>
      </c>
      <c r="C12" s="25">
        <v>1747</v>
      </c>
      <c r="D12" s="25">
        <v>1550</v>
      </c>
      <c r="E12" s="24">
        <f t="shared" ref="E12:E23" si="1">SUM(F12:G12)</f>
        <v>483</v>
      </c>
      <c r="F12" s="25">
        <v>87</v>
      </c>
      <c r="G12" s="25">
        <v>396</v>
      </c>
      <c r="H12" s="24">
        <f>SUM(B12,E12)</f>
        <v>3780</v>
      </c>
      <c r="I12" s="24">
        <v>230</v>
      </c>
      <c r="J12" s="24">
        <v>645</v>
      </c>
      <c r="K12" s="26">
        <v>9135</v>
      </c>
      <c r="L12" s="24">
        <v>30</v>
      </c>
      <c r="M12" s="24">
        <f>ROUND(H12/L12,0)</f>
        <v>126</v>
      </c>
    </row>
    <row r="13" spans="1:14" ht="14.25" customHeight="1">
      <c r="A13" s="27" t="s">
        <v>21</v>
      </c>
      <c r="B13" s="23">
        <f t="shared" ref="B13:B23" si="2">SUM(C13:D13)</f>
        <v>16032</v>
      </c>
      <c r="C13" s="25">
        <v>14205</v>
      </c>
      <c r="D13" s="25">
        <v>1827</v>
      </c>
      <c r="E13" s="24">
        <f t="shared" si="1"/>
        <v>640</v>
      </c>
      <c r="F13" s="25">
        <v>215</v>
      </c>
      <c r="G13" s="25">
        <v>425</v>
      </c>
      <c r="H13" s="24">
        <f t="shared" ref="H13:H23" si="3">SUM(B13,E13)</f>
        <v>16672</v>
      </c>
      <c r="I13" s="24">
        <v>184</v>
      </c>
      <c r="J13" s="24">
        <v>520</v>
      </c>
      <c r="K13" s="26">
        <v>9144</v>
      </c>
      <c r="L13" s="24">
        <v>31</v>
      </c>
      <c r="M13" s="24">
        <f t="shared" ref="M13:M23" si="4">ROUND(H13/L13,0)</f>
        <v>538</v>
      </c>
    </row>
    <row r="14" spans="1:14" ht="14.25" customHeight="1">
      <c r="A14" s="27" t="s">
        <v>22</v>
      </c>
      <c r="B14" s="23">
        <f t="shared" si="2"/>
        <v>12250</v>
      </c>
      <c r="C14" s="25">
        <v>10940</v>
      </c>
      <c r="D14" s="25">
        <v>1310</v>
      </c>
      <c r="E14" s="24">
        <f t="shared" si="1"/>
        <v>529</v>
      </c>
      <c r="F14" s="25">
        <v>170</v>
      </c>
      <c r="G14" s="25">
        <v>359</v>
      </c>
      <c r="H14" s="24">
        <f t="shared" si="3"/>
        <v>12779</v>
      </c>
      <c r="I14" s="24">
        <v>188</v>
      </c>
      <c r="J14" s="24">
        <v>543</v>
      </c>
      <c r="K14" s="26">
        <v>9171</v>
      </c>
      <c r="L14" s="24">
        <v>30</v>
      </c>
      <c r="M14" s="24">
        <f t="shared" si="4"/>
        <v>426</v>
      </c>
    </row>
    <row r="15" spans="1:14" ht="14.25" customHeight="1">
      <c r="A15" s="27" t="s">
        <v>23</v>
      </c>
      <c r="B15" s="23">
        <f t="shared" si="2"/>
        <v>2416</v>
      </c>
      <c r="C15" s="25">
        <v>1625</v>
      </c>
      <c r="D15" s="25">
        <v>791</v>
      </c>
      <c r="E15" s="24">
        <f t="shared" si="1"/>
        <v>504</v>
      </c>
      <c r="F15" s="25">
        <v>116</v>
      </c>
      <c r="G15" s="25">
        <v>388</v>
      </c>
      <c r="H15" s="24">
        <f t="shared" si="3"/>
        <v>2920</v>
      </c>
      <c r="I15" s="24">
        <v>192</v>
      </c>
      <c r="J15" s="24">
        <v>586</v>
      </c>
      <c r="K15" s="26">
        <v>9181</v>
      </c>
      <c r="L15" s="24">
        <v>31</v>
      </c>
      <c r="M15" s="24">
        <f t="shared" si="4"/>
        <v>94</v>
      </c>
    </row>
    <row r="16" spans="1:14" ht="14.25" customHeight="1">
      <c r="A16" s="27" t="s">
        <v>24</v>
      </c>
      <c r="B16" s="23">
        <f t="shared" si="2"/>
        <v>1708</v>
      </c>
      <c r="C16" s="25">
        <v>473</v>
      </c>
      <c r="D16" s="25">
        <v>1235</v>
      </c>
      <c r="E16" s="24">
        <f t="shared" si="1"/>
        <v>686</v>
      </c>
      <c r="F16" s="25">
        <v>196</v>
      </c>
      <c r="G16" s="25">
        <v>490</v>
      </c>
      <c r="H16" s="24">
        <f t="shared" si="3"/>
        <v>2394</v>
      </c>
      <c r="I16" s="24">
        <v>238</v>
      </c>
      <c r="J16" s="24">
        <v>674</v>
      </c>
      <c r="K16" s="26">
        <v>9219</v>
      </c>
      <c r="L16" s="24">
        <v>31</v>
      </c>
      <c r="M16" s="24">
        <f t="shared" si="4"/>
        <v>77</v>
      </c>
    </row>
    <row r="17" spans="1:13" ht="14.25" customHeight="1">
      <c r="A17" s="27" t="s">
        <v>25</v>
      </c>
      <c r="B17" s="23">
        <f t="shared" si="2"/>
        <v>9678</v>
      </c>
      <c r="C17" s="25">
        <v>8530</v>
      </c>
      <c r="D17" s="25">
        <v>1148</v>
      </c>
      <c r="E17" s="24">
        <f t="shared" si="1"/>
        <v>718</v>
      </c>
      <c r="F17" s="25">
        <v>347</v>
      </c>
      <c r="G17" s="25">
        <v>371</v>
      </c>
      <c r="H17" s="24">
        <f t="shared" si="3"/>
        <v>10396</v>
      </c>
      <c r="I17" s="24">
        <v>242</v>
      </c>
      <c r="J17" s="24">
        <v>732</v>
      </c>
      <c r="K17" s="26">
        <v>9230</v>
      </c>
      <c r="L17" s="24">
        <v>30</v>
      </c>
      <c r="M17" s="24">
        <f t="shared" si="4"/>
        <v>347</v>
      </c>
    </row>
    <row r="18" spans="1:13" ht="14.25" customHeight="1">
      <c r="A18" s="27" t="s">
        <v>26</v>
      </c>
      <c r="B18" s="23">
        <f t="shared" si="2"/>
        <v>23107</v>
      </c>
      <c r="C18" s="25">
        <v>20932</v>
      </c>
      <c r="D18" s="25">
        <v>2175</v>
      </c>
      <c r="E18" s="24">
        <f t="shared" si="1"/>
        <v>897</v>
      </c>
      <c r="F18" s="25">
        <v>388</v>
      </c>
      <c r="G18" s="25">
        <v>509</v>
      </c>
      <c r="H18" s="24">
        <f t="shared" si="3"/>
        <v>24004</v>
      </c>
      <c r="I18" s="24">
        <v>211</v>
      </c>
      <c r="J18" s="24">
        <v>545</v>
      </c>
      <c r="K18" s="26">
        <v>9130</v>
      </c>
      <c r="L18" s="24">
        <v>31</v>
      </c>
      <c r="M18" s="24">
        <f t="shared" si="4"/>
        <v>774</v>
      </c>
    </row>
    <row r="19" spans="1:13" ht="14.25" customHeight="1">
      <c r="A19" s="27" t="s">
        <v>27</v>
      </c>
      <c r="B19" s="23">
        <f t="shared" si="2"/>
        <v>24535</v>
      </c>
      <c r="C19" s="25">
        <v>22237</v>
      </c>
      <c r="D19" s="25">
        <v>2298</v>
      </c>
      <c r="E19" s="24">
        <f t="shared" si="1"/>
        <v>918</v>
      </c>
      <c r="F19" s="25">
        <v>340</v>
      </c>
      <c r="G19" s="25">
        <v>578</v>
      </c>
      <c r="H19" s="24">
        <f t="shared" si="3"/>
        <v>25453</v>
      </c>
      <c r="I19" s="24">
        <v>209</v>
      </c>
      <c r="J19" s="24">
        <v>617</v>
      </c>
      <c r="K19" s="26">
        <v>9019</v>
      </c>
      <c r="L19" s="24">
        <v>30</v>
      </c>
      <c r="M19" s="24">
        <f t="shared" si="4"/>
        <v>848</v>
      </c>
    </row>
    <row r="20" spans="1:13" ht="14.25" customHeight="1">
      <c r="A20" s="27" t="s">
        <v>28</v>
      </c>
      <c r="B20" s="23">
        <f t="shared" si="2"/>
        <v>5055</v>
      </c>
      <c r="C20" s="25">
        <v>4320</v>
      </c>
      <c r="D20" s="25">
        <v>735</v>
      </c>
      <c r="E20" s="24">
        <f t="shared" si="1"/>
        <v>498</v>
      </c>
      <c r="F20" s="25">
        <v>135</v>
      </c>
      <c r="G20" s="25">
        <v>363</v>
      </c>
      <c r="H20" s="24">
        <f t="shared" si="3"/>
        <v>5553</v>
      </c>
      <c r="I20" s="24">
        <v>210</v>
      </c>
      <c r="J20" s="24">
        <v>605</v>
      </c>
      <c r="K20" s="26">
        <v>9031</v>
      </c>
      <c r="L20" s="28">
        <v>28</v>
      </c>
      <c r="M20" s="24">
        <f t="shared" si="4"/>
        <v>198</v>
      </c>
    </row>
    <row r="21" spans="1:13" ht="14.25" customHeight="1">
      <c r="A21" s="27" t="s">
        <v>53</v>
      </c>
      <c r="B21" s="23">
        <f t="shared" si="2"/>
        <v>1147</v>
      </c>
      <c r="C21" s="25">
        <v>369</v>
      </c>
      <c r="D21" s="25">
        <v>778</v>
      </c>
      <c r="E21" s="24">
        <f t="shared" si="1"/>
        <v>451</v>
      </c>
      <c r="F21" s="25">
        <v>120</v>
      </c>
      <c r="G21" s="25">
        <v>331</v>
      </c>
      <c r="H21" s="24">
        <f t="shared" si="3"/>
        <v>1598</v>
      </c>
      <c r="I21" s="24">
        <v>217</v>
      </c>
      <c r="J21" s="24">
        <v>588</v>
      </c>
      <c r="K21" s="26">
        <v>9055</v>
      </c>
      <c r="L21" s="24">
        <v>28</v>
      </c>
      <c r="M21" s="24">
        <f t="shared" si="4"/>
        <v>57</v>
      </c>
    </row>
    <row r="22" spans="1:13" ht="14.25" customHeight="1">
      <c r="A22" s="27" t="s">
        <v>30</v>
      </c>
      <c r="B22" s="23">
        <f t="shared" si="2"/>
        <v>1637</v>
      </c>
      <c r="C22" s="25">
        <v>750</v>
      </c>
      <c r="D22" s="25">
        <v>887</v>
      </c>
      <c r="E22" s="24">
        <f t="shared" si="1"/>
        <v>613</v>
      </c>
      <c r="F22" s="25">
        <v>207</v>
      </c>
      <c r="G22" s="25">
        <v>406</v>
      </c>
      <c r="H22" s="24">
        <f t="shared" si="3"/>
        <v>2250</v>
      </c>
      <c r="I22" s="24">
        <v>226</v>
      </c>
      <c r="J22" s="24">
        <v>613</v>
      </c>
      <c r="K22" s="26">
        <v>9080</v>
      </c>
      <c r="L22" s="24">
        <v>29</v>
      </c>
      <c r="M22" s="24">
        <f t="shared" si="4"/>
        <v>78</v>
      </c>
    </row>
    <row r="23" spans="1:13" ht="14.25" customHeight="1" thickBot="1">
      <c r="A23" s="29" t="s">
        <v>31</v>
      </c>
      <c r="B23" s="23">
        <f t="shared" si="2"/>
        <v>1754</v>
      </c>
      <c r="C23" s="25">
        <v>729</v>
      </c>
      <c r="D23" s="25">
        <v>1025</v>
      </c>
      <c r="E23" s="24">
        <f t="shared" si="1"/>
        <v>552</v>
      </c>
      <c r="F23" s="25">
        <v>119</v>
      </c>
      <c r="G23" s="25">
        <v>433</v>
      </c>
      <c r="H23" s="30">
        <f t="shared" si="3"/>
        <v>2306</v>
      </c>
      <c r="I23" s="24">
        <v>256</v>
      </c>
      <c r="J23" s="24">
        <v>748</v>
      </c>
      <c r="K23" s="24">
        <v>9100</v>
      </c>
      <c r="L23" s="24">
        <v>31</v>
      </c>
      <c r="M23" s="24">
        <f t="shared" si="4"/>
        <v>74</v>
      </c>
    </row>
    <row r="24" spans="1:13" s="19" customFormat="1" ht="11.25" customHeight="1">
      <c r="A24" s="15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7"/>
      <c r="L24" s="18"/>
      <c r="M24" s="16"/>
    </row>
  </sheetData>
  <mergeCells count="10">
    <mergeCell ref="A1:M1"/>
    <mergeCell ref="A2:G2"/>
    <mergeCell ref="H2:M2"/>
    <mergeCell ref="A4:A5"/>
    <mergeCell ref="B4:D4"/>
    <mergeCell ref="E4:G4"/>
    <mergeCell ref="H4:H5"/>
    <mergeCell ref="I4:K4"/>
    <mergeCell ref="L4:L5"/>
    <mergeCell ref="M4:M5"/>
  </mergeCells>
  <phoneticPr fontId="4"/>
  <pageMargins left="0.59055118110236227" right="0.37" top="0.78740157480314965" bottom="0.78740157480314965" header="0.51181102362204722" footer="0.51181102362204722"/>
  <pageSetup paperSize="9" orientation="portrait" r:id="rId1"/>
  <headerFooter alignWithMargins="0"/>
  <ignoredErrors>
    <ignoredError sqref="K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zoomScale="120" zoomScaleNormal="120" zoomScaleSheetLayoutView="115" workbookViewId="0">
      <selection activeCell="A3" sqref="A3"/>
    </sheetView>
  </sheetViews>
  <sheetFormatPr defaultColWidth="9" defaultRowHeight="13.2"/>
  <cols>
    <col min="1" max="1" width="10.6640625" style="20" customWidth="1"/>
    <col min="2" max="9" width="8.77734375" style="20" customWidth="1"/>
    <col min="10" max="10" width="8.77734375" style="2" customWidth="1"/>
    <col min="11" max="13" width="8.77734375" style="20" customWidth="1"/>
    <col min="14" max="16384" width="9" style="2"/>
  </cols>
  <sheetData>
    <row r="1" spans="1:14" ht="18.75" customHeight="1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4" ht="7.5" customHeight="1">
      <c r="A2" s="60"/>
      <c r="B2" s="60"/>
      <c r="C2" s="60"/>
      <c r="D2" s="60"/>
      <c r="E2" s="60"/>
      <c r="F2" s="60"/>
      <c r="G2" s="60"/>
      <c r="H2" s="61"/>
      <c r="I2" s="61"/>
      <c r="J2" s="61"/>
      <c r="K2" s="61"/>
      <c r="L2" s="61"/>
      <c r="M2" s="61"/>
    </row>
    <row r="3" spans="1:14" ht="14.25" customHeight="1" thickBo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3" t="s">
        <v>0</v>
      </c>
    </row>
    <row r="4" spans="1:14" ht="15" customHeight="1">
      <c r="A4" s="62" t="s">
        <v>1</v>
      </c>
      <c r="B4" s="64" t="s">
        <v>2</v>
      </c>
      <c r="C4" s="65"/>
      <c r="D4" s="65"/>
      <c r="E4" s="64" t="s">
        <v>3</v>
      </c>
      <c r="F4" s="65"/>
      <c r="G4" s="65"/>
      <c r="H4" s="66" t="s">
        <v>4</v>
      </c>
      <c r="I4" s="65" t="s">
        <v>5</v>
      </c>
      <c r="J4" s="65"/>
      <c r="K4" s="68"/>
      <c r="L4" s="69" t="s">
        <v>6</v>
      </c>
      <c r="M4" s="71" t="s">
        <v>7</v>
      </c>
    </row>
    <row r="5" spans="1:14" ht="15" customHeight="1">
      <c r="A5" s="63"/>
      <c r="B5" s="4" t="s">
        <v>4</v>
      </c>
      <c r="C5" s="5" t="s">
        <v>8</v>
      </c>
      <c r="D5" s="4" t="s">
        <v>9</v>
      </c>
      <c r="E5" s="6" t="s">
        <v>4</v>
      </c>
      <c r="F5" s="7" t="s">
        <v>8</v>
      </c>
      <c r="G5" s="6" t="s">
        <v>9</v>
      </c>
      <c r="H5" s="67"/>
      <c r="I5" s="8" t="s">
        <v>10</v>
      </c>
      <c r="J5" s="9" t="s">
        <v>11</v>
      </c>
      <c r="K5" s="10" t="s">
        <v>12</v>
      </c>
      <c r="L5" s="70"/>
      <c r="M5" s="72"/>
    </row>
    <row r="6" spans="1:14" ht="14.25" customHeight="1">
      <c r="A6" s="11" t="s">
        <v>15</v>
      </c>
      <c r="B6" s="1">
        <v>122222</v>
      </c>
      <c r="C6" s="12">
        <v>103718</v>
      </c>
      <c r="D6" s="12">
        <v>18504</v>
      </c>
      <c r="E6" s="12">
        <v>9938</v>
      </c>
      <c r="F6" s="12">
        <v>3703</v>
      </c>
      <c r="G6" s="12">
        <v>6235</v>
      </c>
      <c r="H6" s="12">
        <v>132160</v>
      </c>
      <c r="I6" s="12">
        <v>2968</v>
      </c>
      <c r="J6" s="12">
        <v>7290</v>
      </c>
      <c r="K6" s="13">
        <v>9006</v>
      </c>
      <c r="L6" s="12">
        <v>359</v>
      </c>
      <c r="M6" s="12">
        <v>368.13370473537606</v>
      </c>
    </row>
    <row r="7" spans="1:14" ht="14.25" customHeight="1">
      <c r="A7" s="11" t="s">
        <v>16</v>
      </c>
      <c r="B7" s="1">
        <v>111753</v>
      </c>
      <c r="C7" s="12">
        <v>96805</v>
      </c>
      <c r="D7" s="12">
        <v>14948</v>
      </c>
      <c r="E7" s="12">
        <v>9073</v>
      </c>
      <c r="F7" s="12">
        <v>3690</v>
      </c>
      <c r="G7" s="12">
        <v>5383</v>
      </c>
      <c r="H7" s="12">
        <v>120826</v>
      </c>
      <c r="I7" s="12">
        <v>2853</v>
      </c>
      <c r="J7" s="12">
        <v>7033</v>
      </c>
      <c r="K7" s="13">
        <v>9416</v>
      </c>
      <c r="L7" s="12">
        <v>360</v>
      </c>
      <c r="M7" s="12">
        <v>335.62777777777779</v>
      </c>
    </row>
    <row r="8" spans="1:14" ht="14.25" customHeight="1">
      <c r="A8" s="11" t="s">
        <v>17</v>
      </c>
      <c r="B8" s="1">
        <v>58031</v>
      </c>
      <c r="C8" s="12">
        <v>51077</v>
      </c>
      <c r="D8" s="12">
        <v>6954</v>
      </c>
      <c r="E8" s="12">
        <v>4279</v>
      </c>
      <c r="F8" s="12">
        <v>899</v>
      </c>
      <c r="G8" s="12">
        <v>3380</v>
      </c>
      <c r="H8" s="12">
        <v>62310</v>
      </c>
      <c r="I8" s="12">
        <v>2211</v>
      </c>
      <c r="J8" s="12">
        <v>5605</v>
      </c>
      <c r="K8" s="12">
        <v>8943</v>
      </c>
      <c r="L8" s="12">
        <v>305</v>
      </c>
      <c r="M8" s="12">
        <v>204.29508196721312</v>
      </c>
    </row>
    <row r="9" spans="1:14" ht="14.25" customHeight="1">
      <c r="A9" s="11" t="s">
        <v>18</v>
      </c>
      <c r="B9" s="1">
        <v>67358</v>
      </c>
      <c r="C9" s="12">
        <v>61350</v>
      </c>
      <c r="D9" s="12">
        <v>6008</v>
      </c>
      <c r="E9" s="12">
        <v>4738</v>
      </c>
      <c r="F9" s="12">
        <v>1137</v>
      </c>
      <c r="G9" s="12">
        <v>3601</v>
      </c>
      <c r="H9" s="12">
        <v>72096</v>
      </c>
      <c r="I9" s="12">
        <v>2449</v>
      </c>
      <c r="J9" s="12">
        <v>6609</v>
      </c>
      <c r="K9" s="12">
        <v>9245</v>
      </c>
      <c r="L9" s="12">
        <v>255</v>
      </c>
      <c r="M9" s="12">
        <v>283</v>
      </c>
    </row>
    <row r="10" spans="1:14" ht="14.25" customHeight="1">
      <c r="A10" s="11" t="s">
        <v>19</v>
      </c>
      <c r="B10" s="23">
        <f>SUM(B12:B23)</f>
        <v>95541</v>
      </c>
      <c r="C10" s="24">
        <f t="shared" ref="C10:L10" si="0">SUM(C12:C23)</f>
        <v>83842</v>
      </c>
      <c r="D10" s="24">
        <f t="shared" si="0"/>
        <v>11699</v>
      </c>
      <c r="E10" s="24">
        <f t="shared" si="0"/>
        <v>5984</v>
      </c>
      <c r="F10" s="24">
        <f t="shared" si="0"/>
        <v>1719</v>
      </c>
      <c r="G10" s="24">
        <f t="shared" si="0"/>
        <v>4265</v>
      </c>
      <c r="H10" s="24">
        <f t="shared" si="0"/>
        <v>101525</v>
      </c>
      <c r="I10" s="24">
        <f t="shared" si="0"/>
        <v>2453</v>
      </c>
      <c r="J10" s="24">
        <f t="shared" si="0"/>
        <v>6904</v>
      </c>
      <c r="K10" s="24">
        <f>K23</f>
        <v>9103</v>
      </c>
      <c r="L10" s="24">
        <f t="shared" si="0"/>
        <v>359</v>
      </c>
      <c r="M10" s="24">
        <f>ROUND(H10/L10,0)</f>
        <v>283</v>
      </c>
      <c r="N10" s="14"/>
    </row>
    <row r="11" spans="1:14" ht="11.25" customHeight="1">
      <c r="A11" s="22"/>
      <c r="B11" s="23"/>
      <c r="C11" s="25"/>
      <c r="D11" s="25"/>
      <c r="E11" s="24"/>
      <c r="F11" s="25"/>
      <c r="G11" s="25"/>
      <c r="H11" s="24"/>
      <c r="I11" s="24"/>
      <c r="J11" s="25"/>
      <c r="K11" s="26"/>
      <c r="L11" s="25"/>
      <c r="M11" s="24"/>
    </row>
    <row r="12" spans="1:14" ht="14.25" customHeight="1">
      <c r="A12" s="27" t="s">
        <v>20</v>
      </c>
      <c r="B12" s="23">
        <f>SUM(C12:D12)</f>
        <v>1904</v>
      </c>
      <c r="C12" s="25">
        <v>1418</v>
      </c>
      <c r="D12" s="25">
        <v>486</v>
      </c>
      <c r="E12" s="24">
        <f t="shared" ref="E12:E23" si="1">SUM(F12:G12)</f>
        <v>374</v>
      </c>
      <c r="F12" s="25">
        <v>61</v>
      </c>
      <c r="G12" s="25">
        <v>313</v>
      </c>
      <c r="H12" s="24">
        <f>SUM(B12,E12)</f>
        <v>2278</v>
      </c>
      <c r="I12" s="24">
        <v>182</v>
      </c>
      <c r="J12" s="24">
        <v>488</v>
      </c>
      <c r="K12" s="26">
        <v>9277</v>
      </c>
      <c r="L12" s="24">
        <v>30</v>
      </c>
      <c r="M12" s="24">
        <f>ROUND(H12/L12,0)</f>
        <v>76</v>
      </c>
    </row>
    <row r="13" spans="1:14" ht="14.25" customHeight="1">
      <c r="A13" s="27" t="s">
        <v>21</v>
      </c>
      <c r="B13" s="23">
        <f t="shared" ref="B13:B23" si="2">SUM(C13:D13)</f>
        <v>10800</v>
      </c>
      <c r="C13" s="25">
        <v>9711</v>
      </c>
      <c r="D13" s="25">
        <v>1089</v>
      </c>
      <c r="E13" s="24">
        <f t="shared" si="1"/>
        <v>473</v>
      </c>
      <c r="F13" s="25">
        <v>116</v>
      </c>
      <c r="G13" s="25">
        <v>357</v>
      </c>
      <c r="H13" s="24">
        <f t="shared" ref="H13:H23" si="3">SUM(B13,E13)</f>
        <v>11273</v>
      </c>
      <c r="I13" s="24">
        <v>203</v>
      </c>
      <c r="J13" s="24">
        <v>551</v>
      </c>
      <c r="K13" s="26">
        <v>9308</v>
      </c>
      <c r="L13" s="24">
        <v>31</v>
      </c>
      <c r="M13" s="24">
        <f t="shared" ref="M13:M23" si="4">ROUND(H13/L13,0)</f>
        <v>364</v>
      </c>
    </row>
    <row r="14" spans="1:14" ht="14.25" customHeight="1">
      <c r="A14" s="27" t="s">
        <v>22</v>
      </c>
      <c r="B14" s="23">
        <f t="shared" si="2"/>
        <v>10008</v>
      </c>
      <c r="C14" s="25">
        <v>9179</v>
      </c>
      <c r="D14" s="25">
        <v>829</v>
      </c>
      <c r="E14" s="24">
        <f t="shared" si="1"/>
        <v>514</v>
      </c>
      <c r="F14" s="25">
        <v>159</v>
      </c>
      <c r="G14" s="25">
        <v>355</v>
      </c>
      <c r="H14" s="24">
        <f t="shared" si="3"/>
        <v>10522</v>
      </c>
      <c r="I14" s="24">
        <v>207</v>
      </c>
      <c r="J14" s="24">
        <v>564</v>
      </c>
      <c r="K14" s="26">
        <v>9335</v>
      </c>
      <c r="L14" s="24">
        <v>30</v>
      </c>
      <c r="M14" s="24">
        <f t="shared" si="4"/>
        <v>351</v>
      </c>
    </row>
    <row r="15" spans="1:14" ht="14.25" customHeight="1">
      <c r="A15" s="27" t="s">
        <v>23</v>
      </c>
      <c r="B15" s="23">
        <f t="shared" si="2"/>
        <v>2968</v>
      </c>
      <c r="C15" s="25">
        <v>2329</v>
      </c>
      <c r="D15" s="25">
        <v>639</v>
      </c>
      <c r="E15" s="24">
        <f t="shared" si="1"/>
        <v>505</v>
      </c>
      <c r="F15" s="25">
        <v>97</v>
      </c>
      <c r="G15" s="25">
        <v>408</v>
      </c>
      <c r="H15" s="24">
        <f t="shared" si="3"/>
        <v>3473</v>
      </c>
      <c r="I15" s="24">
        <v>230</v>
      </c>
      <c r="J15" s="24">
        <v>634</v>
      </c>
      <c r="K15" s="26">
        <v>9365</v>
      </c>
      <c r="L15" s="24">
        <v>31</v>
      </c>
      <c r="M15" s="24">
        <f t="shared" si="4"/>
        <v>112</v>
      </c>
    </row>
    <row r="16" spans="1:14" ht="14.25" customHeight="1">
      <c r="A16" s="27" t="s">
        <v>24</v>
      </c>
      <c r="B16" s="23">
        <f t="shared" si="2"/>
        <v>1881</v>
      </c>
      <c r="C16" s="25">
        <v>821</v>
      </c>
      <c r="D16" s="25">
        <v>1060</v>
      </c>
      <c r="E16" s="24">
        <f t="shared" si="1"/>
        <v>591</v>
      </c>
      <c r="F16" s="25">
        <v>159</v>
      </c>
      <c r="G16" s="25">
        <v>432</v>
      </c>
      <c r="H16" s="24">
        <f t="shared" si="3"/>
        <v>2472</v>
      </c>
      <c r="I16" s="24">
        <v>236</v>
      </c>
      <c r="J16" s="24">
        <v>653</v>
      </c>
      <c r="K16" s="26">
        <v>9388</v>
      </c>
      <c r="L16" s="24">
        <v>31</v>
      </c>
      <c r="M16" s="24">
        <f t="shared" si="4"/>
        <v>80</v>
      </c>
    </row>
    <row r="17" spans="1:13" ht="14.25" customHeight="1">
      <c r="A17" s="27" t="s">
        <v>25</v>
      </c>
      <c r="B17" s="23">
        <f t="shared" si="2"/>
        <v>12106</v>
      </c>
      <c r="C17" s="25">
        <v>11160</v>
      </c>
      <c r="D17" s="25">
        <v>946</v>
      </c>
      <c r="E17" s="24">
        <f t="shared" si="1"/>
        <v>424</v>
      </c>
      <c r="F17" s="25">
        <v>100</v>
      </c>
      <c r="G17" s="25">
        <v>324</v>
      </c>
      <c r="H17" s="24">
        <f t="shared" si="3"/>
        <v>12530</v>
      </c>
      <c r="I17" s="24">
        <v>187</v>
      </c>
      <c r="J17" s="24">
        <v>476</v>
      </c>
      <c r="K17" s="26">
        <v>9427</v>
      </c>
      <c r="L17" s="24">
        <v>30</v>
      </c>
      <c r="M17" s="24">
        <f t="shared" si="4"/>
        <v>418</v>
      </c>
    </row>
    <row r="18" spans="1:13" ht="14.25" customHeight="1">
      <c r="A18" s="27" t="s">
        <v>26</v>
      </c>
      <c r="B18" s="23">
        <f t="shared" si="2"/>
        <v>22861</v>
      </c>
      <c r="C18" s="25">
        <v>21308</v>
      </c>
      <c r="D18" s="25">
        <v>1553</v>
      </c>
      <c r="E18" s="24">
        <f t="shared" si="1"/>
        <v>574</v>
      </c>
      <c r="F18" s="25">
        <v>234</v>
      </c>
      <c r="G18" s="25">
        <v>340</v>
      </c>
      <c r="H18" s="24">
        <f t="shared" si="3"/>
        <v>23435</v>
      </c>
      <c r="I18" s="24">
        <v>174</v>
      </c>
      <c r="J18" s="24">
        <v>477</v>
      </c>
      <c r="K18" s="26">
        <v>8993</v>
      </c>
      <c r="L18" s="24">
        <v>31</v>
      </c>
      <c r="M18" s="24">
        <f t="shared" si="4"/>
        <v>756</v>
      </c>
    </row>
    <row r="19" spans="1:13" ht="14.25" customHeight="1">
      <c r="A19" s="27" t="s">
        <v>27</v>
      </c>
      <c r="B19" s="23">
        <f t="shared" si="2"/>
        <v>24504</v>
      </c>
      <c r="C19" s="25">
        <v>22451</v>
      </c>
      <c r="D19" s="25">
        <v>2053</v>
      </c>
      <c r="E19" s="24">
        <f t="shared" si="1"/>
        <v>830</v>
      </c>
      <c r="F19" s="25">
        <v>441</v>
      </c>
      <c r="G19" s="25">
        <v>389</v>
      </c>
      <c r="H19" s="24">
        <f t="shared" si="3"/>
        <v>25334</v>
      </c>
      <c r="I19" s="24">
        <v>218</v>
      </c>
      <c r="J19" s="24">
        <v>631</v>
      </c>
      <c r="K19" s="26">
        <v>8986</v>
      </c>
      <c r="L19" s="24">
        <v>30</v>
      </c>
      <c r="M19" s="24">
        <f t="shared" si="4"/>
        <v>844</v>
      </c>
    </row>
    <row r="20" spans="1:13" ht="14.25" customHeight="1">
      <c r="A20" s="27" t="s">
        <v>28</v>
      </c>
      <c r="B20" s="23">
        <f t="shared" si="2"/>
        <v>4572</v>
      </c>
      <c r="C20" s="25">
        <v>3820</v>
      </c>
      <c r="D20" s="25">
        <v>752</v>
      </c>
      <c r="E20" s="24">
        <f t="shared" si="1"/>
        <v>447</v>
      </c>
      <c r="F20" s="25">
        <v>122</v>
      </c>
      <c r="G20" s="25">
        <v>325</v>
      </c>
      <c r="H20" s="24">
        <f t="shared" si="3"/>
        <v>5019</v>
      </c>
      <c r="I20" s="24">
        <v>201</v>
      </c>
      <c r="J20" s="24">
        <v>568</v>
      </c>
      <c r="K20" s="26">
        <v>9040</v>
      </c>
      <c r="L20" s="28">
        <v>28</v>
      </c>
      <c r="M20" s="24">
        <f t="shared" si="4"/>
        <v>179</v>
      </c>
    </row>
    <row r="21" spans="1:13" ht="14.25" customHeight="1">
      <c r="A21" s="27" t="s">
        <v>29</v>
      </c>
      <c r="B21" s="23">
        <f t="shared" si="2"/>
        <v>837</v>
      </c>
      <c r="C21" s="25">
        <v>338</v>
      </c>
      <c r="D21" s="25">
        <v>499</v>
      </c>
      <c r="E21" s="24">
        <f t="shared" si="1"/>
        <v>365</v>
      </c>
      <c r="F21" s="25">
        <v>57</v>
      </c>
      <c r="G21" s="25">
        <v>308</v>
      </c>
      <c r="H21" s="24">
        <f t="shared" si="3"/>
        <v>1202</v>
      </c>
      <c r="I21" s="24">
        <v>186</v>
      </c>
      <c r="J21" s="24">
        <v>535</v>
      </c>
      <c r="K21" s="26">
        <v>9060</v>
      </c>
      <c r="L21" s="24">
        <v>28</v>
      </c>
      <c r="M21" s="24">
        <f t="shared" si="4"/>
        <v>43</v>
      </c>
    </row>
    <row r="22" spans="1:13" ht="14.25" customHeight="1">
      <c r="A22" s="27" t="s">
        <v>30</v>
      </c>
      <c r="B22" s="23">
        <f t="shared" si="2"/>
        <v>1404</v>
      </c>
      <c r="C22" s="25">
        <v>670</v>
      </c>
      <c r="D22" s="25">
        <v>734</v>
      </c>
      <c r="E22" s="24">
        <f t="shared" si="1"/>
        <v>437</v>
      </c>
      <c r="F22" s="25">
        <v>71</v>
      </c>
      <c r="G22" s="25">
        <v>366</v>
      </c>
      <c r="H22" s="24">
        <f t="shared" si="3"/>
        <v>1841</v>
      </c>
      <c r="I22" s="24">
        <v>227</v>
      </c>
      <c r="J22" s="24">
        <v>676</v>
      </c>
      <c r="K22" s="26">
        <v>9081</v>
      </c>
      <c r="L22" s="24">
        <v>28</v>
      </c>
      <c r="M22" s="24">
        <f t="shared" si="4"/>
        <v>66</v>
      </c>
    </row>
    <row r="23" spans="1:13" ht="14.25" customHeight="1" thickBot="1">
      <c r="A23" s="29" t="s">
        <v>31</v>
      </c>
      <c r="B23" s="23">
        <f t="shared" si="2"/>
        <v>1696</v>
      </c>
      <c r="C23" s="25">
        <v>637</v>
      </c>
      <c r="D23" s="25">
        <v>1059</v>
      </c>
      <c r="E23" s="24">
        <f t="shared" si="1"/>
        <v>450</v>
      </c>
      <c r="F23" s="25">
        <v>102</v>
      </c>
      <c r="G23" s="25">
        <v>348</v>
      </c>
      <c r="H23" s="30">
        <f t="shared" si="3"/>
        <v>2146</v>
      </c>
      <c r="I23" s="24">
        <v>202</v>
      </c>
      <c r="J23" s="24">
        <v>651</v>
      </c>
      <c r="K23" s="24">
        <v>9103</v>
      </c>
      <c r="L23" s="24">
        <v>31</v>
      </c>
      <c r="M23" s="24">
        <f t="shared" si="4"/>
        <v>69</v>
      </c>
    </row>
    <row r="24" spans="1:13" s="19" customFormat="1" ht="11.25" customHeight="1">
      <c r="A24" s="15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7"/>
      <c r="L24" s="18"/>
      <c r="M24" s="16"/>
    </row>
  </sheetData>
  <mergeCells count="10">
    <mergeCell ref="L4:L5"/>
    <mergeCell ref="M4:M5"/>
    <mergeCell ref="A1:M1"/>
    <mergeCell ref="A2:G2"/>
    <mergeCell ref="H2:M2"/>
    <mergeCell ref="A4:A5"/>
    <mergeCell ref="B4:D4"/>
    <mergeCell ref="E4:G4"/>
    <mergeCell ref="H4:H5"/>
    <mergeCell ref="I4:K4"/>
  </mergeCells>
  <phoneticPr fontId="4"/>
  <pageMargins left="0.59055118110236227" right="0.37" top="0.78740157480314965" bottom="0.78740157480314965" header="0.51181102362204722" footer="0.51181102362204722"/>
  <pageSetup paperSize="9" orientation="portrait" r:id="rId1"/>
  <headerFooter alignWithMargins="0"/>
  <ignoredErrors>
    <ignoredError sqref="K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zoomScale="120" zoomScaleNormal="120" zoomScaleSheetLayoutView="115" workbookViewId="0">
      <selection activeCell="M11" sqref="M11"/>
    </sheetView>
  </sheetViews>
  <sheetFormatPr defaultColWidth="9" defaultRowHeight="13.2"/>
  <cols>
    <col min="1" max="1" width="10.6640625" style="51" customWidth="1"/>
    <col min="2" max="9" width="8.77734375" style="51" customWidth="1"/>
    <col min="10" max="10" width="8.77734375" style="31" customWidth="1"/>
    <col min="11" max="13" width="8.77734375" style="51" customWidth="1"/>
    <col min="14" max="16384" width="9" style="31"/>
  </cols>
  <sheetData>
    <row r="1" spans="1:14" ht="18.75" customHeight="1">
      <c r="A1" s="77" t="s">
        <v>14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4" ht="7.5" customHeight="1">
      <c r="A2" s="78"/>
      <c r="B2" s="78"/>
      <c r="C2" s="78"/>
      <c r="D2" s="78"/>
      <c r="E2" s="78"/>
      <c r="F2" s="78"/>
      <c r="G2" s="78"/>
      <c r="H2" s="79"/>
      <c r="I2" s="79"/>
      <c r="J2" s="79"/>
      <c r="K2" s="79"/>
      <c r="L2" s="79"/>
      <c r="M2" s="79"/>
    </row>
    <row r="3" spans="1:14" ht="14.25" customHeight="1" thickBot="1">
      <c r="A3" s="80"/>
      <c r="B3" s="80"/>
      <c r="C3" s="80"/>
      <c r="D3" s="80"/>
      <c r="E3" s="80"/>
      <c r="F3" s="80"/>
      <c r="G3" s="80"/>
      <c r="H3" s="80" t="s">
        <v>0</v>
      </c>
      <c r="I3" s="80"/>
      <c r="J3" s="80"/>
      <c r="K3" s="80"/>
      <c r="L3" s="80"/>
      <c r="M3" s="80"/>
    </row>
    <row r="4" spans="1:14" ht="15" customHeight="1">
      <c r="A4" s="81" t="s">
        <v>1</v>
      </c>
      <c r="B4" s="83" t="s">
        <v>2</v>
      </c>
      <c r="C4" s="84"/>
      <c r="D4" s="84"/>
      <c r="E4" s="83" t="s">
        <v>3</v>
      </c>
      <c r="F4" s="84"/>
      <c r="G4" s="84"/>
      <c r="H4" s="85" t="s">
        <v>4</v>
      </c>
      <c r="I4" s="84" t="s">
        <v>5</v>
      </c>
      <c r="J4" s="84"/>
      <c r="K4" s="87"/>
      <c r="L4" s="73" t="s">
        <v>6</v>
      </c>
      <c r="M4" s="75" t="s">
        <v>7</v>
      </c>
    </row>
    <row r="5" spans="1:14" ht="15" customHeight="1">
      <c r="A5" s="82"/>
      <c r="B5" s="32" t="s">
        <v>4</v>
      </c>
      <c r="C5" s="33" t="s">
        <v>8</v>
      </c>
      <c r="D5" s="32" t="s">
        <v>9</v>
      </c>
      <c r="E5" s="34" t="s">
        <v>4</v>
      </c>
      <c r="F5" s="35" t="s">
        <v>8</v>
      </c>
      <c r="G5" s="34" t="s">
        <v>9</v>
      </c>
      <c r="H5" s="86"/>
      <c r="I5" s="36" t="s">
        <v>10</v>
      </c>
      <c r="J5" s="52" t="s">
        <v>11</v>
      </c>
      <c r="K5" s="37" t="s">
        <v>12</v>
      </c>
      <c r="L5" s="74"/>
      <c r="M5" s="76"/>
    </row>
    <row r="6" spans="1:14" ht="14.25" customHeight="1">
      <c r="A6" s="38" t="s">
        <v>34</v>
      </c>
      <c r="B6" s="39">
        <v>118791</v>
      </c>
      <c r="C6" s="40">
        <v>99916</v>
      </c>
      <c r="D6" s="40">
        <v>18875</v>
      </c>
      <c r="E6" s="40">
        <v>10481</v>
      </c>
      <c r="F6" s="40">
        <v>4170</v>
      </c>
      <c r="G6" s="40">
        <v>6311</v>
      </c>
      <c r="H6" s="40">
        <v>129272</v>
      </c>
      <c r="I6" s="40">
        <v>3230</v>
      </c>
      <c r="J6" s="40">
        <v>7838</v>
      </c>
      <c r="K6" s="41">
        <v>9335</v>
      </c>
      <c r="L6" s="40">
        <v>359</v>
      </c>
      <c r="M6" s="40">
        <v>360.08913649025072</v>
      </c>
    </row>
    <row r="7" spans="1:14" ht="14.25" customHeight="1">
      <c r="A7" s="38" t="s">
        <v>35</v>
      </c>
      <c r="B7" s="39">
        <v>122222</v>
      </c>
      <c r="C7" s="40">
        <v>103718</v>
      </c>
      <c r="D7" s="40">
        <v>18504</v>
      </c>
      <c r="E7" s="40">
        <v>9938</v>
      </c>
      <c r="F7" s="40">
        <v>3703</v>
      </c>
      <c r="G7" s="40">
        <v>6235</v>
      </c>
      <c r="H7" s="40">
        <v>132160</v>
      </c>
      <c r="I7" s="40">
        <v>2968</v>
      </c>
      <c r="J7" s="40">
        <v>7290</v>
      </c>
      <c r="K7" s="41">
        <v>9006</v>
      </c>
      <c r="L7" s="40">
        <v>359</v>
      </c>
      <c r="M7" s="40">
        <v>368.13370473537606</v>
      </c>
    </row>
    <row r="8" spans="1:14" ht="14.25" customHeight="1">
      <c r="A8" s="38" t="s">
        <v>36</v>
      </c>
      <c r="B8" s="1">
        <v>111753</v>
      </c>
      <c r="C8" s="40">
        <v>96805</v>
      </c>
      <c r="D8" s="40">
        <v>14948</v>
      </c>
      <c r="E8" s="40">
        <v>9073</v>
      </c>
      <c r="F8" s="40">
        <v>3690</v>
      </c>
      <c r="G8" s="40">
        <v>5383</v>
      </c>
      <c r="H8" s="40">
        <v>120826</v>
      </c>
      <c r="I8" s="40">
        <v>2853</v>
      </c>
      <c r="J8" s="40">
        <v>7033</v>
      </c>
      <c r="K8" s="40">
        <v>9416</v>
      </c>
      <c r="L8" s="40">
        <v>360</v>
      </c>
      <c r="M8" s="40">
        <v>335.62777777777779</v>
      </c>
    </row>
    <row r="9" spans="1:14" ht="14.25" customHeight="1">
      <c r="A9" s="38" t="s">
        <v>37</v>
      </c>
      <c r="B9" s="1">
        <v>58031</v>
      </c>
      <c r="C9" s="40">
        <v>51077</v>
      </c>
      <c r="D9" s="40">
        <v>6954</v>
      </c>
      <c r="E9" s="40">
        <v>4279</v>
      </c>
      <c r="F9" s="40">
        <v>899</v>
      </c>
      <c r="G9" s="40">
        <v>3380</v>
      </c>
      <c r="H9" s="40">
        <v>62310</v>
      </c>
      <c r="I9" s="40">
        <v>2211</v>
      </c>
      <c r="J9" s="40">
        <v>5605</v>
      </c>
      <c r="K9" s="40">
        <v>8943</v>
      </c>
      <c r="L9" s="40">
        <v>305</v>
      </c>
      <c r="M9" s="40">
        <v>204.29508196721312</v>
      </c>
    </row>
    <row r="10" spans="1:14" ht="14.25" customHeight="1">
      <c r="A10" s="38" t="s">
        <v>38</v>
      </c>
      <c r="B10" s="23">
        <v>67358</v>
      </c>
      <c r="C10" s="24">
        <v>61350</v>
      </c>
      <c r="D10" s="24">
        <v>6008</v>
      </c>
      <c r="E10" s="24">
        <v>4738</v>
      </c>
      <c r="F10" s="24">
        <v>1137</v>
      </c>
      <c r="G10" s="24">
        <v>3601</v>
      </c>
      <c r="H10" s="24">
        <v>72096</v>
      </c>
      <c r="I10" s="24">
        <v>2449</v>
      </c>
      <c r="J10" s="24">
        <v>6609</v>
      </c>
      <c r="K10" s="24">
        <v>9245</v>
      </c>
      <c r="L10" s="24">
        <v>255</v>
      </c>
      <c r="M10" s="24">
        <v>283</v>
      </c>
      <c r="N10" s="42"/>
    </row>
    <row r="11" spans="1:14" ht="11.25" customHeight="1">
      <c r="A11" s="50"/>
      <c r="B11" s="23"/>
      <c r="C11" s="25"/>
      <c r="D11" s="25"/>
      <c r="E11" s="24"/>
      <c r="F11" s="25"/>
      <c r="G11" s="25"/>
      <c r="H11" s="24"/>
      <c r="I11" s="24"/>
      <c r="J11" s="25"/>
      <c r="K11" s="26"/>
      <c r="L11" s="25"/>
      <c r="M11" s="24"/>
    </row>
    <row r="12" spans="1:14" ht="14.25" customHeight="1">
      <c r="A12" s="43" t="s">
        <v>39</v>
      </c>
      <c r="B12" s="23">
        <v>1514</v>
      </c>
      <c r="C12" s="25">
        <v>1111</v>
      </c>
      <c r="D12" s="25">
        <v>403</v>
      </c>
      <c r="E12" s="24">
        <v>388</v>
      </c>
      <c r="F12" s="25">
        <v>73</v>
      </c>
      <c r="G12" s="25">
        <v>315</v>
      </c>
      <c r="H12" s="24">
        <v>1902</v>
      </c>
      <c r="I12" s="24">
        <v>208</v>
      </c>
      <c r="J12" s="24">
        <v>514</v>
      </c>
      <c r="K12" s="26">
        <v>8974</v>
      </c>
      <c r="L12" s="24">
        <v>27</v>
      </c>
      <c r="M12" s="24">
        <v>70</v>
      </c>
    </row>
    <row r="13" spans="1:14" ht="14.25" customHeight="1">
      <c r="A13" s="43" t="s">
        <v>40</v>
      </c>
      <c r="B13" s="23" t="s">
        <v>32</v>
      </c>
      <c r="C13" s="25" t="s">
        <v>32</v>
      </c>
      <c r="D13" s="25" t="s">
        <v>32</v>
      </c>
      <c r="E13" s="24">
        <v>114</v>
      </c>
      <c r="F13" s="25">
        <v>2</v>
      </c>
      <c r="G13" s="25">
        <v>112</v>
      </c>
      <c r="H13" s="24">
        <v>114</v>
      </c>
      <c r="I13" s="24">
        <v>84</v>
      </c>
      <c r="J13" s="24">
        <v>222</v>
      </c>
      <c r="K13" s="26">
        <v>9004</v>
      </c>
      <c r="L13" s="24" t="s">
        <v>32</v>
      </c>
      <c r="M13" s="24" t="s">
        <v>32</v>
      </c>
    </row>
    <row r="14" spans="1:14" ht="14.25" customHeight="1">
      <c r="A14" s="43" t="s">
        <v>41</v>
      </c>
      <c r="B14" s="23">
        <v>739</v>
      </c>
      <c r="C14" s="25">
        <v>569</v>
      </c>
      <c r="D14" s="25">
        <v>170</v>
      </c>
      <c r="E14" s="24">
        <v>358</v>
      </c>
      <c r="F14" s="25">
        <v>70</v>
      </c>
      <c r="G14" s="25">
        <v>288</v>
      </c>
      <c r="H14" s="24">
        <v>1097</v>
      </c>
      <c r="I14" s="24">
        <v>193</v>
      </c>
      <c r="J14" s="24">
        <v>501</v>
      </c>
      <c r="K14" s="26">
        <v>9036</v>
      </c>
      <c r="L14" s="24">
        <v>23</v>
      </c>
      <c r="M14" s="24">
        <v>48</v>
      </c>
    </row>
    <row r="15" spans="1:14" ht="14.25" customHeight="1">
      <c r="A15" s="43" t="s">
        <v>42</v>
      </c>
      <c r="B15" s="23">
        <v>2493</v>
      </c>
      <c r="C15" s="25">
        <v>1986</v>
      </c>
      <c r="D15" s="25">
        <v>507</v>
      </c>
      <c r="E15" s="24">
        <v>581</v>
      </c>
      <c r="F15" s="25">
        <v>167</v>
      </c>
      <c r="G15" s="25">
        <v>414</v>
      </c>
      <c r="H15" s="24">
        <v>3074</v>
      </c>
      <c r="I15" s="24">
        <v>268</v>
      </c>
      <c r="J15" s="24">
        <v>742</v>
      </c>
      <c r="K15" s="26">
        <v>9060</v>
      </c>
      <c r="L15" s="24">
        <v>31</v>
      </c>
      <c r="M15" s="24">
        <v>99</v>
      </c>
    </row>
    <row r="16" spans="1:14" ht="14.25" customHeight="1">
      <c r="A16" s="43" t="s">
        <v>43</v>
      </c>
      <c r="B16" s="23">
        <v>425</v>
      </c>
      <c r="C16" s="25">
        <v>98</v>
      </c>
      <c r="D16" s="25">
        <v>327</v>
      </c>
      <c r="E16" s="24">
        <v>387</v>
      </c>
      <c r="F16" s="25">
        <v>78</v>
      </c>
      <c r="G16" s="25">
        <v>309</v>
      </c>
      <c r="H16" s="24">
        <v>812</v>
      </c>
      <c r="I16" s="24">
        <v>211</v>
      </c>
      <c r="J16" s="24">
        <v>509</v>
      </c>
      <c r="K16" s="26">
        <v>9088</v>
      </c>
      <c r="L16" s="24">
        <v>9</v>
      </c>
      <c r="M16" s="24">
        <v>90</v>
      </c>
    </row>
    <row r="17" spans="1:13" ht="14.25" customHeight="1">
      <c r="A17" s="43" t="s">
        <v>44</v>
      </c>
      <c r="B17" s="23">
        <v>430</v>
      </c>
      <c r="C17" s="25">
        <v>270</v>
      </c>
      <c r="D17" s="25">
        <v>160</v>
      </c>
      <c r="E17" s="24">
        <v>367</v>
      </c>
      <c r="F17" s="25">
        <v>50</v>
      </c>
      <c r="G17" s="25">
        <v>317</v>
      </c>
      <c r="H17" s="24">
        <v>797</v>
      </c>
      <c r="I17" s="24">
        <v>211</v>
      </c>
      <c r="J17" s="24">
        <v>537</v>
      </c>
      <c r="K17" s="26">
        <v>9120</v>
      </c>
      <c r="L17" s="24">
        <v>18</v>
      </c>
      <c r="M17" s="24">
        <v>44</v>
      </c>
    </row>
    <row r="18" spans="1:13" ht="14.25" customHeight="1">
      <c r="A18" s="43" t="s">
        <v>45</v>
      </c>
      <c r="B18" s="23">
        <v>20724</v>
      </c>
      <c r="C18" s="25">
        <v>19421</v>
      </c>
      <c r="D18" s="25">
        <v>1303</v>
      </c>
      <c r="E18" s="24">
        <v>482</v>
      </c>
      <c r="F18" s="25">
        <v>117</v>
      </c>
      <c r="G18" s="25">
        <v>365</v>
      </c>
      <c r="H18" s="24">
        <v>21206</v>
      </c>
      <c r="I18" s="24">
        <v>239</v>
      </c>
      <c r="J18" s="24">
        <v>656</v>
      </c>
      <c r="K18" s="26">
        <v>9110</v>
      </c>
      <c r="L18" s="24">
        <v>31</v>
      </c>
      <c r="M18" s="24">
        <v>684</v>
      </c>
    </row>
    <row r="19" spans="1:13" ht="14.25" customHeight="1">
      <c r="A19" s="43" t="s">
        <v>46</v>
      </c>
      <c r="B19" s="23">
        <v>29171</v>
      </c>
      <c r="C19" s="25">
        <v>27636</v>
      </c>
      <c r="D19" s="25">
        <v>1535</v>
      </c>
      <c r="E19" s="24">
        <v>669</v>
      </c>
      <c r="F19" s="25">
        <v>297</v>
      </c>
      <c r="G19" s="25">
        <v>372</v>
      </c>
      <c r="H19" s="24">
        <v>29840</v>
      </c>
      <c r="I19" s="24">
        <v>233</v>
      </c>
      <c r="J19" s="24">
        <v>628</v>
      </c>
      <c r="K19" s="26">
        <v>9109</v>
      </c>
      <c r="L19" s="24">
        <v>30</v>
      </c>
      <c r="M19" s="24">
        <v>995</v>
      </c>
    </row>
    <row r="20" spans="1:13" ht="14.25" customHeight="1">
      <c r="A20" s="43" t="s">
        <v>47</v>
      </c>
      <c r="B20" s="23">
        <v>9102</v>
      </c>
      <c r="C20" s="25">
        <v>8295</v>
      </c>
      <c r="D20" s="25">
        <v>807</v>
      </c>
      <c r="E20" s="24">
        <v>424</v>
      </c>
      <c r="F20" s="25">
        <v>109</v>
      </c>
      <c r="G20" s="25">
        <v>315</v>
      </c>
      <c r="H20" s="24">
        <v>9526</v>
      </c>
      <c r="I20" s="24">
        <v>201</v>
      </c>
      <c r="J20" s="24">
        <v>562</v>
      </c>
      <c r="K20" s="26">
        <v>9138</v>
      </c>
      <c r="L20" s="28">
        <v>28</v>
      </c>
      <c r="M20" s="24">
        <v>340</v>
      </c>
    </row>
    <row r="21" spans="1:13" ht="14.25" customHeight="1">
      <c r="A21" s="43" t="s">
        <v>48</v>
      </c>
      <c r="B21" s="23">
        <v>780</v>
      </c>
      <c r="C21" s="25">
        <v>552</v>
      </c>
      <c r="D21" s="25">
        <v>228</v>
      </c>
      <c r="E21" s="24">
        <v>317</v>
      </c>
      <c r="F21" s="25">
        <v>76</v>
      </c>
      <c r="G21" s="25">
        <v>241</v>
      </c>
      <c r="H21" s="24">
        <v>1097</v>
      </c>
      <c r="I21" s="24">
        <v>195</v>
      </c>
      <c r="J21" s="24">
        <v>607</v>
      </c>
      <c r="K21" s="26">
        <v>9164</v>
      </c>
      <c r="L21" s="24">
        <v>19</v>
      </c>
      <c r="M21" s="24">
        <v>58</v>
      </c>
    </row>
    <row r="22" spans="1:13" ht="14.25" customHeight="1">
      <c r="A22" s="43" t="s">
        <v>49</v>
      </c>
      <c r="B22" s="23">
        <v>191</v>
      </c>
      <c r="C22" s="25">
        <v>120</v>
      </c>
      <c r="D22" s="25">
        <v>71</v>
      </c>
      <c r="E22" s="24">
        <v>267</v>
      </c>
      <c r="F22" s="25">
        <v>31</v>
      </c>
      <c r="G22" s="25">
        <v>236</v>
      </c>
      <c r="H22" s="24">
        <v>458</v>
      </c>
      <c r="I22" s="24">
        <v>171</v>
      </c>
      <c r="J22" s="24">
        <v>482</v>
      </c>
      <c r="K22" s="26">
        <v>9205</v>
      </c>
      <c r="L22" s="24">
        <v>8</v>
      </c>
      <c r="M22" s="24">
        <v>57</v>
      </c>
    </row>
    <row r="23" spans="1:13" ht="14.25" customHeight="1" thickBot="1">
      <c r="A23" s="44" t="s">
        <v>50</v>
      </c>
      <c r="B23" s="23">
        <v>1789</v>
      </c>
      <c r="C23" s="25">
        <v>1292</v>
      </c>
      <c r="D23" s="25">
        <v>497</v>
      </c>
      <c r="E23" s="24">
        <v>384</v>
      </c>
      <c r="F23" s="25">
        <v>67</v>
      </c>
      <c r="G23" s="25">
        <v>317</v>
      </c>
      <c r="H23" s="30">
        <v>2173</v>
      </c>
      <c r="I23" s="24">
        <v>235</v>
      </c>
      <c r="J23" s="24">
        <v>649</v>
      </c>
      <c r="K23" s="24">
        <v>9245</v>
      </c>
      <c r="L23" s="24">
        <v>31</v>
      </c>
      <c r="M23" s="24">
        <v>70</v>
      </c>
    </row>
    <row r="24" spans="1:13" s="49" customFormat="1" ht="11.25" customHeight="1">
      <c r="A24" s="45" t="s">
        <v>13</v>
      </c>
      <c r="B24" s="46"/>
      <c r="C24" s="46"/>
      <c r="D24" s="46" t="s">
        <v>33</v>
      </c>
      <c r="E24" s="46"/>
      <c r="F24" s="46"/>
      <c r="G24" s="46"/>
      <c r="H24" s="46"/>
      <c r="I24" s="46"/>
      <c r="J24" s="46"/>
      <c r="K24" s="47"/>
      <c r="L24" s="48"/>
      <c r="M24" s="46"/>
    </row>
  </sheetData>
  <mergeCells count="12">
    <mergeCell ref="L4:L5"/>
    <mergeCell ref="M4:M5"/>
    <mergeCell ref="A1:M1"/>
    <mergeCell ref="A2:G2"/>
    <mergeCell ref="H2:M2"/>
    <mergeCell ref="A3:G3"/>
    <mergeCell ref="H3:M3"/>
    <mergeCell ref="A4:A5"/>
    <mergeCell ref="B4:D4"/>
    <mergeCell ref="E4:G4"/>
    <mergeCell ref="H4:H5"/>
    <mergeCell ref="I4:K4"/>
  </mergeCells>
  <phoneticPr fontId="4"/>
  <pageMargins left="0.59055118110236227" right="0.3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R6</vt:lpstr>
      <vt:lpstr>R5</vt:lpstr>
      <vt:lpstr>R4</vt:lpstr>
      <vt:lpstr>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2021-10-08T06:29:40Z</cp:lastPrinted>
  <dcterms:created xsi:type="dcterms:W3CDTF">2020-04-03T05:04:53Z</dcterms:created>
  <dcterms:modified xsi:type="dcterms:W3CDTF">2026-02-19T05:24:05Z</dcterms:modified>
</cp:coreProperties>
</file>