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SVFYR620022\zaisei\【★★ファイル基準表準拠（R6から）】\001_固有\004_決算\002_決算統計\01_決算統計\R6決算統計\70_財政状況資料集の作成\R8.9.16〆_ 【長崎県市町村課】令和６年度財政状況資料集の作成について（第２回目）\07_HP用\"/>
    </mc:Choice>
  </mc:AlternateContent>
  <xr:revisionPtr revIDLastSave="0" documentId="13_ncr:1_{39D974D7-12A5-4572-A611-AEA357654DE4}" xr6:coauthVersionLast="47" xr6:coauthVersionMax="47" xr10:uidLastSave="{00000000-0000-0000-0000-000000000000}"/>
  <bookViews>
    <workbookView xWindow="-105" yWindow="0" windowWidth="14610" windowHeight="15585"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 sheetId="19" r:id="rId15"/>
    <sheet name="施設類型別ストック情報分析表② "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BW37" i="10"/>
  <c r="BE37" i="10"/>
  <c r="AM37" i="10"/>
  <c r="BW36" i="10"/>
  <c r="BE36" i="10"/>
  <c r="AM36" i="10"/>
  <c r="C36" i="10"/>
  <c r="C35" i="10"/>
  <c r="C34" i="10"/>
  <c r="C37"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8" i="10" l="1"/>
  <c r="U34" i="10" l="1"/>
  <c r="U35" i="10" l="1"/>
  <c r="U36" i="10" s="1"/>
  <c r="U37" i="10" s="1"/>
  <c r="AM34" i="10"/>
  <c r="AM35" i="10" s="1"/>
  <c r="BE34" i="10" l="1"/>
  <c r="BE35" i="10" s="1"/>
  <c r="BW34" i="10"/>
  <c r="BW35" i="10" s="1"/>
  <c r="CO34" i="10" s="1"/>
  <c r="CO35" i="10" s="1"/>
  <c r="CO36" i="10" s="1"/>
  <c r="CO37" i="10" s="1"/>
  <c r="CO38" i="10" s="1"/>
  <c r="CO39" i="10" s="1"/>
  <c r="CO40" i="10" s="1"/>
  <c r="CO41" i="10" s="1"/>
  <c r="CO42" i="10" s="1"/>
  <c r="CO43" i="10" s="1"/>
</calcChain>
</file>

<file path=xl/sharedStrings.xml><?xml version="1.0" encoding="utf-8"?>
<sst xmlns="http://schemas.openxmlformats.org/spreadsheetml/2006/main" count="1118" uniqueCount="590">
  <si>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</si>
  <si>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</si>
  <si>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</si>
  <si>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</si>
  <si>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</si>
  <si>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</si>
  <si>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</si>
  <si>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</si>
  <si>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</si>
  <si>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</si>
  <si>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</si>
  <si>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</si>
  <si>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</si>
  <si>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</si>
  <si>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</si>
  <si>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</si>
  <si>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</si>
  <si>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</si>
  <si>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</si>
  <si>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</si>
  <si>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</si>
  <si>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</si>
  <si>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</si>
  <si>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</si>
  <si>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</si>
  <si>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</si>
  <si>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</si>
  <si>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</si>
  <si>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</si>
  <si>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</si>
  <si>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</si>
  <si>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</si>
  <si>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</si>
  <si>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</si>
  <si>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</si>
  <si>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</si>
  <si>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</si>
  <si>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</si>
  <si>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</si>
  <si>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</si>
  <si>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</si>
  <si>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</si>
  <si>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</si>
  <si>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</si>
  <si>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</si>
  <si>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</si>
  <si>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</si>
  <si>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</si>
  <si>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</si>
  <si>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</si>
  <si>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</si>
  <si>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</si>
  <si>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</si>
  <si>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</si>
  <si>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</si>
  <si>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</si>
  <si>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</si>
  <si>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</si>
  <si>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</si>
  <si>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</si>
  <si>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</si>
  <si>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</si>
  <si>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</si>
  <si>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</si>
  <si>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</si>
  <si>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</si>
  <si>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</si>
  <si>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</si>
  <si>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</si>
  <si>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</si>
  <si>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</si>
  <si>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</si>
  <si>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</si>
  <si>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</si>
  <si>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</si>
  <si>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</si>
  <si>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</si>
  <si>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</si>
  <si>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</si>
  <si>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</si>
  <si>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</si>
  <si>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</si>
  <si>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</si>
  <si>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</si>
  <si>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</si>
  <si>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</si>
  <si>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</si>
  <si>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</si>
  <si>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</si>
  <si>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</si>
  <si>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</si>
  <si>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</si>
  <si>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</si>
  <si>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</si>
  <si>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長崎市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</si>
  <si>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</si>
  <si>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</si>
  <si>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</si>
  <si>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</si>
  <si>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</si>
  <si>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</si>
  <si>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</si>
  <si>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</si>
  <si>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</si>
  <si>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</si>
  <si>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</si>
  <si>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</si>
  <si>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</si>
  <si>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</si>
  <si>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</si>
  <si>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</si>
  <si>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</si>
  <si>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</si>
  <si>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</si>
  <si>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</si>
  <si>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</si>
  <si>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</si>
  <si>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</si>
  <si>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</si>
  <si>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</si>
  <si>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</si>
  <si>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</si>
  <si>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</si>
  <si>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</si>
  <si>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</si>
  <si>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</si>
  <si>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</si>
  <si>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</si>
  <si>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</si>
  <si>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</si>
  <si>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</si>
  <si>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</si>
  <si>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</si>
  <si>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</si>
  <si>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</si>
  <si>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</si>
  <si>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</si>
  <si>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</si>
  <si>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</si>
  <si>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</si>
  <si>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</si>
  <si>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</si>
  <si>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</si>
  <si>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</si>
  <si>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</si>
  <si>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</si>
  <si>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</si>
  <si>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</si>
  <si>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</si>
  <si>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</si>
  <si>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</si>
  <si>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</si>
  <si>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</si>
  <si>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</si>
  <si>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</si>
  <si>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</si>
  <si>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</si>
  <si>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</si>
  <si>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</si>
  <si>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</si>
  <si>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</si>
  <si>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</si>
  <si>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</si>
  <si>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</si>
  <si>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</si>
  <si>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</si>
  <si>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</si>
  <si>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</si>
  <si>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</si>
  <si>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</si>
  <si>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</si>
  <si>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</si>
  <si>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</si>
  <si>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</si>
  <si>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</si>
  <si>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</si>
  <si>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</si>
  <si>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</si>
  <si>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</si>
  <si>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</si>
  <si>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</si>
  <si>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</si>
  <si>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</si>
  <si>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</si>
  <si>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</si>
  <si>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</si>
  <si>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</si>
  <si>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</si>
  <si>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</si>
  <si>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</si>
  <si>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</si>
  <si>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</si>
  <si>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</si>
  <si>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</si>
  <si>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</si>
  <si>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</si>
  <si>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</si>
  <si>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</si>
  <si>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</si>
  <si>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</si>
  <si>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</si>
  <si>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</si>
  <si>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</si>
  <si>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長崎県長崎市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</si>
  <si>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</si>
  <si>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</si>
  <si>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</si>
  <si>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</si>
  <si>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</si>
  <si>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</si>
  <si>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</si>
  <si>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</si>
  <si>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</si>
  <si>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</si>
  <si>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</si>
  <si>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</si>
  <si>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</si>
  <si>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</si>
  <si>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</si>
  <si>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</si>
  <si>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</si>
  <si>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</si>
  <si>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</si>
  <si>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</si>
  <si>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</si>
  <si>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</si>
  <si>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</si>
  <si>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</si>
  <si>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</si>
  <si>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</si>
  <si>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</si>
  <si>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</si>
  <si>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</si>
  <si>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</si>
  <si>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</si>
  <si>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</si>
  <si>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</si>
  <si>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</si>
  <si>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</si>
  <si>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</si>
  <si>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</si>
  <si>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</si>
  <si>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</si>
  <si>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</si>
  <si>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</si>
  <si>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</si>
  <si>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</si>
  <si>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</si>
  <si>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</si>
  <si>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</si>
  <si>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</si>
  <si>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</si>
  <si>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</si>
  <si>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</si>
  <si>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</si>
  <si>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</si>
  <si>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</si>
  <si>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</si>
  <si>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</si>
  <si>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</si>
  <si>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</si>
  <si>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</si>
  <si>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</si>
  <si>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</si>
  <si>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</si>
  <si>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</si>
  <si>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</si>
  <si>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</si>
  <si>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</si>
  <si>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</si>
  <si>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</si>
  <si>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</si>
  <si>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</si>
  <si>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</si>
  <si>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</si>
  <si>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</si>
  <si>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</si>
  <si>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</si>
  <si>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</si>
  <si>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</si>
  <si>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</si>
  <si>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</si>
  <si>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</si>
  <si>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</si>
  <si>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</si>
  <si>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</si>
  <si>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</si>
  <si>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</si>
  <si>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</si>
  <si>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</si>
  <si>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</si>
  <si>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</si>
  <si>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</si>
  <si>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</si>
  <si>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</si>
  <si>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</si>
  <si>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</si>
  <si>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</si>
  <si>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</si>
  <si>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</si>
  <si>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</si>
  <si>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</si>
  <si>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</si>
  <si>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</si>
  <si>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</si>
  <si>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</si>
  <si>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</si>
  <si>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</si>
  <si>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</si>
  <si>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</si>
  <si>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</si>
  <si>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</si>
  <si>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</si>
  <si>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</si>
  <si>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</si>
  <si>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</si>
  <si>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</si>
  <si>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</si>
  <si>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</si>
  <si>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</si>
  <si>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</si>
  <si>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</si>
  <si>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</si>
  <si>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</si>
  <si>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</si>
  <si>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</si>
  <si>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</si>
  <si>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</si>
  <si>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</si>
  <si>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</si>
  <si>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</si>
  <si>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</si>
  <si>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</si>
  <si>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</si>
  <si>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</si>
  <si>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</si>
  <si>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</si>
  <si>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</si>
  <si>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</si>
  <si>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</si>
  <si>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</si>
  <si>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</si>
  <si>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</si>
  <si>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</si>
  <si>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</si>
  <si>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</si>
  <si>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</si>
  <si>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</si>
  <si>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</si>
  <si>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</si>
  <si>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</si>
  <si>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</si>
  <si>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</si>
  <si>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</si>
  <si>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長崎県長崎市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</si>
  <si>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</si>
  <si>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</si>
  <si>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</si>
  <si>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</si>
  <si>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</si>
  <si>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</si>
  <si>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</si>
  <si>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</si>
  <si>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</si>
  <si>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</si>
  <si>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</si>
  <si>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</si>
  <si>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</si>
  <si>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</si>
  <si>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</si>
  <si>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</si>
  <si>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</si>
  <si>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</si>
  <si>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</si>
  <si>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</si>
  <si>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</si>
  <si>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母子父子寡婦福祉資金貸付事業特別会計</t>
    <phoneticPr fontId="5"/>
  </si>
  <si>
    <t>診療所事業特別会計</t>
    <phoneticPr fontId="5"/>
  </si>
  <si>
    <t>長崎市立病院機構病院事業債管理特別会計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</si>
  <si>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</si>
  <si>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</si>
  <si>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</si>
  <si>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</si>
  <si>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</si>
  <si>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</si>
  <si>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</si>
  <si>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</si>
  <si>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</si>
  <si>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</si>
  <si>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</si>
  <si>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</si>
  <si>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</si>
  <si>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</si>
  <si>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</si>
  <si>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</si>
  <si>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駐車場事業特別会計</t>
    <phoneticPr fontId="5"/>
  </si>
  <si>
    <t>水道事業会計</t>
    <phoneticPr fontId="5"/>
  </si>
  <si>
    <t>法適用企業</t>
    <phoneticPr fontId="5"/>
  </si>
  <si>
    <t>下水道事業会計</t>
    <phoneticPr fontId="5"/>
  </si>
  <si>
    <t>観光施設事業特別会計</t>
    <phoneticPr fontId="5"/>
  </si>
  <si>
    <t>法非適用企業</t>
    <phoneticPr fontId="5"/>
  </si>
  <si>
    <t>中央卸売市場事業特別会計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</si>
  <si>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</si>
  <si>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</si>
  <si>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</si>
  <si>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</si>
  <si>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</si>
  <si>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</si>
  <si>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</si>
  <si>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</si>
  <si>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</si>
  <si>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</si>
  <si>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</si>
  <si>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</si>
  <si>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</si>
  <si>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</si>
  <si>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</si>
  <si>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</si>
  <si>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</si>
  <si>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</si>
  <si>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</si>
  <si>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</si>
  <si>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</si>
  <si>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</si>
  <si>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</si>
  <si>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</si>
  <si>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</si>
  <si>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</si>
  <si>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</si>
  <si>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</si>
  <si>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</si>
  <si>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</si>
  <si>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</si>
  <si>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</si>
  <si>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</si>
  <si>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</si>
  <si>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</si>
  <si>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</si>
  <si>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</si>
  <si>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</si>
  <si>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</si>
  <si>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</si>
  <si>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</si>
  <si>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</si>
  <si>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</si>
  <si>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</si>
  <si>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</si>
  <si>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</si>
  <si>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</si>
  <si>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</si>
  <si>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</si>
  <si>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</si>
  <si>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</si>
  <si>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</si>
  <si>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</si>
  <si>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</si>
  <si>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</si>
  <si>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国民健康保険事業特別会計（直営診療施設勘定）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</si>
  <si>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</si>
  <si>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</si>
  <si>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</si>
  <si>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</si>
  <si>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</si>
  <si>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</si>
  <si>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</si>
  <si>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</si>
  <si>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</si>
  <si>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</si>
  <si>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</si>
  <si>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</si>
  <si>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</si>
  <si>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</si>
  <si>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</si>
  <si>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</si>
  <si>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</si>
  <si>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</si>
  <si>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</si>
  <si>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</si>
  <si>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</si>
  <si>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</si>
  <si>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</si>
  <si>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</si>
  <si>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</si>
  <si>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</si>
  <si>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</si>
  <si>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</si>
  <si>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</si>
  <si>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</si>
  <si>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</si>
  <si>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</si>
  <si>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</si>
  <si>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</si>
  <si>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</si>
  <si>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</si>
  <si>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</si>
  <si>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</si>
  <si>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</si>
  <si>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</si>
  <si>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</si>
  <si>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</si>
  <si>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</si>
  <si>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</si>
  <si>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</si>
  <si>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</si>
  <si>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</si>
  <si>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</si>
  <si>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</si>
  <si>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</si>
  <si>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</si>
  <si>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</si>
  <si>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</si>
  <si>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</si>
  <si>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</si>
  <si>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</si>
  <si>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</si>
  <si>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</si>
  <si>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</si>
  <si>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</si>
  <si>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</si>
  <si>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</si>
  <si>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</si>
  <si>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</si>
  <si>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</si>
  <si>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</si>
  <si>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</si>
  <si>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</si>
  <si>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</si>
  <si>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</si>
  <si>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</si>
  <si>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</si>
  <si>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</si>
  <si>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</si>
  <si>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</si>
  <si>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</si>
  <si>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</si>
  <si>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</si>
  <si>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</si>
  <si>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</si>
  <si>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1.61</t>
  </si>
  <si>
    <t>▲ 1.00</t>
  </si>
  <si>
    <t>下水道事業会計</t>
  </si>
  <si>
    <t>水道事業会計</t>
  </si>
  <si>
    <t>一般会計</t>
  </si>
  <si>
    <t>介護保険事業特別会計</t>
  </si>
  <si>
    <t>後期高齢者医療事業特別会計</t>
  </si>
  <si>
    <t>国民健康保険事業特別会計</t>
  </si>
  <si>
    <t>観光施設事業特別会計</t>
  </si>
  <si>
    <t>母子父子寡婦福祉資金貸付事業特別会計</t>
  </si>
  <si>
    <t>その他会計（赤字）</t>
  </si>
  <si>
    <t>その他会計（黒字）</t>
  </si>
  <si>
    <t>R02</t>
    <phoneticPr fontId="5"/>
  </si>
  <si>
    <t>R03</t>
    <phoneticPr fontId="5"/>
  </si>
  <si>
    <t>R04</t>
    <phoneticPr fontId="5"/>
  </si>
  <si>
    <t>R05</t>
    <phoneticPr fontId="5"/>
  </si>
  <si>
    <t>R06</t>
    <phoneticPr fontId="5"/>
  </si>
  <si>
    <t>長崎県後期高齢者医療広域連合（普通会計）</t>
    <phoneticPr fontId="2"/>
  </si>
  <si>
    <t>長崎県後期高齢者医療広域連合（後期高齢者医療事業会計）</t>
    <phoneticPr fontId="2"/>
  </si>
  <si>
    <t>（一財）クリーンながさき</t>
  </si>
  <si>
    <t>（株）ながさきサステナエナジー</t>
    <rPh sb="1" eb="2">
      <t>カブ</t>
    </rPh>
    <phoneticPr fontId="10"/>
  </si>
  <si>
    <t>（一財）長崎市野母崎振興公社</t>
    <rPh sb="4" eb="7">
      <t>ナガサキシ</t>
    </rPh>
    <rPh sb="7" eb="10">
      <t>ノモザキ</t>
    </rPh>
    <rPh sb="10" eb="12">
      <t>シンコウ</t>
    </rPh>
    <rPh sb="12" eb="14">
      <t>コウシャ</t>
    </rPh>
    <phoneticPr fontId="10"/>
  </si>
  <si>
    <t>（一財）長崎市勤労者サービスセンター</t>
    <rPh sb="1" eb="3">
      <t>イチザイ</t>
    </rPh>
    <rPh sb="4" eb="7">
      <t>ナガサキシ</t>
    </rPh>
    <rPh sb="7" eb="10">
      <t>キンロウシャ</t>
    </rPh>
    <phoneticPr fontId="10"/>
  </si>
  <si>
    <t>長崎つきまち（株）</t>
    <rPh sb="0" eb="2">
      <t>ナガサキ</t>
    </rPh>
    <phoneticPr fontId="10"/>
  </si>
  <si>
    <t>（一財）長崎市地産地消振興公社</t>
    <rPh sb="4" eb="7">
      <t>ナガサキシ</t>
    </rPh>
    <rPh sb="7" eb="11">
      <t>チサンチショウ</t>
    </rPh>
    <rPh sb="11" eb="13">
      <t>シンコウ</t>
    </rPh>
    <rPh sb="13" eb="15">
      <t>コウシャ</t>
    </rPh>
    <phoneticPr fontId="10"/>
  </si>
  <si>
    <t>（公財）長崎市スポーツ協会</t>
    <rPh sb="4" eb="7">
      <t>ナガサキシ</t>
    </rPh>
    <rPh sb="11" eb="13">
      <t>キョウカイ</t>
    </rPh>
    <phoneticPr fontId="10"/>
  </si>
  <si>
    <t>（一財）長崎ロープウェイ・水族館</t>
    <rPh sb="4" eb="6">
      <t>ナガサキ</t>
    </rPh>
    <rPh sb="13" eb="16">
      <t>スイゾクカン</t>
    </rPh>
    <phoneticPr fontId="10"/>
  </si>
  <si>
    <t>（福）長崎市社会福祉事業団</t>
    <rPh sb="1" eb="2">
      <t>フク</t>
    </rPh>
    <rPh sb="3" eb="5">
      <t>ナガサキ</t>
    </rPh>
    <rPh sb="5" eb="6">
      <t>シ</t>
    </rPh>
    <rPh sb="6" eb="8">
      <t>シャカイ</t>
    </rPh>
    <rPh sb="8" eb="10">
      <t>フクシ</t>
    </rPh>
    <rPh sb="10" eb="13">
      <t>ジギョウダン</t>
    </rPh>
    <phoneticPr fontId="10"/>
  </si>
  <si>
    <t>長崎中央市場サービス（株）</t>
    <rPh sb="0" eb="2">
      <t>ナガサキ</t>
    </rPh>
    <rPh sb="2" eb="4">
      <t>チュウオウ</t>
    </rPh>
    <rPh sb="4" eb="6">
      <t>シジョウ</t>
    </rPh>
    <rPh sb="11" eb="12">
      <t>カブ</t>
    </rPh>
    <phoneticPr fontId="10"/>
  </si>
  <si>
    <t>（公財）長崎平和推進協会</t>
    <rPh sb="1" eb="3">
      <t>コウザイ</t>
    </rPh>
    <rPh sb="2" eb="3">
      <t>ザイ</t>
    </rPh>
    <rPh sb="4" eb="6">
      <t>ナガサキ</t>
    </rPh>
    <rPh sb="6" eb="8">
      <t>ヘイワ</t>
    </rPh>
    <rPh sb="8" eb="10">
      <t>スイシン</t>
    </rPh>
    <rPh sb="10" eb="12">
      <t>キョウカイ</t>
    </rPh>
    <phoneticPr fontId="10"/>
  </si>
  <si>
    <t>（地独）長崎市立病院機構</t>
    <rPh sb="1" eb="2">
      <t>チ</t>
    </rPh>
    <rPh sb="2" eb="3">
      <t>ドク</t>
    </rPh>
    <rPh sb="4" eb="8">
      <t>ナガサキシリツ</t>
    </rPh>
    <rPh sb="8" eb="10">
      <t>ビョウイン</t>
    </rPh>
    <rPh sb="10" eb="12">
      <t>キコウ</t>
    </rPh>
    <phoneticPr fontId="10"/>
  </si>
  <si>
    <t>（公社）長崎県林業公社</t>
    <rPh sb="1" eb="3">
      <t>コウシャ</t>
    </rPh>
    <rPh sb="4" eb="7">
      <t>ナガサキケン</t>
    </rPh>
    <rPh sb="7" eb="9">
      <t>リンギョウ</t>
    </rPh>
    <rPh sb="9" eb="11">
      <t>コウシャ</t>
    </rPh>
    <phoneticPr fontId="10"/>
  </si>
  <si>
    <t>長崎県信用保証協会</t>
    <rPh sb="0" eb="3">
      <t>ナガサキケン</t>
    </rPh>
    <rPh sb="3" eb="5">
      <t>シンヨウ</t>
    </rPh>
    <rPh sb="5" eb="7">
      <t>ホショウ</t>
    </rPh>
    <rPh sb="7" eb="9">
      <t>キョウカイ</t>
    </rPh>
    <phoneticPr fontId="10"/>
  </si>
  <si>
    <t>○</t>
  </si>
  <si>
    <t>-</t>
    <phoneticPr fontId="2"/>
  </si>
  <si>
    <t>市庁舎建設整備基金</t>
    <phoneticPr fontId="5"/>
  </si>
  <si>
    <t>地域振興基金</t>
    <phoneticPr fontId="5"/>
  </si>
  <si>
    <t>端島（軍艦島）整備基金</t>
    <phoneticPr fontId="5"/>
  </si>
  <si>
    <t>いきいき長寿社会基金</t>
    <phoneticPr fontId="5"/>
  </si>
  <si>
    <t>長崎伝習所基金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</si>
  <si>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</si>
  <si>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</si>
  <si>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</si>
  <si>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5年度から減少しているが、有形固定資産減価償却率については前年度と比較して1.2％増加して69.8％となっている。また、将来負担比率、有形固定資産減価償却ともに類似団体と比較して高い状況が続いている。これは、地方債残高が高い水準で推移しており、既存資産については、老朽化が進んでいるためと考えられる。
今後も将来負担比率が高い水準で推移する見込みであるため、これまで以上に公債費の適正化に取り組みつつ、長崎市公共施設等総合管理計画等に基づき既存施設の長寿命化や施設総量の適正化等にも取り組む必要がある。</t>
    <rPh sb="14" eb="16">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</si>
  <si>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</si>
  <si>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</si>
  <si>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</si>
  <si>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</si>
  <si>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</si>
  <si>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</si>
  <si>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将来負担比率、実質公債費比率ともに類似団体と比較して高い状況が続いている。
将来負担比率は地方債現在高が減少したことや基準財政需要額算入見込額が減少したこと、加えて標準財政規模が増したことなどにより、前年度に比べ4.4ポイント低下した。
実質公債費比率は公共施設等適正管理推進事業債及び公共事業等債などの元利償還額が増加したものの、公営企業の地方債償還に充当された繰入金が減したことなどにより前年度と同率となっている。
今後も公債費の増加または横ばいで推移すること及び充当可能財源が減少していくことから、将来負担比率、実質公債費比率共に高い水準で推移する見込みであるため、これまで以上に公債費の適正化及び継続的な収支改善に取り組んでいく必要がある。</t>
    <rPh sb="141" eb="142">
      <t>オヨ</t>
    </rPh>
    <rPh sb="143" eb="145">
      <t>コウキョウ</t>
    </rPh>
    <rPh sb="145" eb="147">
      <t>ジギョウ</t>
    </rPh>
    <rPh sb="147" eb="148">
      <t>トウ</t>
    </rPh>
    <rPh sb="148" eb="149">
      <t>サイ</t>
    </rPh>
    <rPh sb="186" eb="187">
      <t>ゲン</t>
    </rPh>
    <rPh sb="200" eb="202">
      <t>ドウリツ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</si>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</sst>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24506C5-AA60-4C58-922D-9A642788B9C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158E-4965-ACD9-C3E9A3091C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91732</c:v>
                </c:pt>
                <c:pt idx="1">
                  <c:v>95228</c:v>
                </c:pt>
                <c:pt idx="2">
                  <c:v>78049</c:v>
                </c:pt>
                <c:pt idx="3">
                  <c:v>63690</c:v>
                </c:pt>
                <c:pt idx="4">
                  <c:v>75171</c:v>
                </c:pt>
              </c:numCache>
            </c:numRef>
          </c:val>
          <c:smooth val="0"/>
          <c:extLst>
            <c:ext xmlns:c16="http://schemas.microsoft.com/office/drawing/2014/chart" uri="{C3380CC4-5D6E-409C-BE32-E72D297353CC}">
              <c16:uniqueId val="{00000001-158E-4965-ACD9-C3E9A3091C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2.74</c:v>
                </c:pt>
                <c:pt idx="1">
                  <c:v>2.82</c:v>
                </c:pt>
                <c:pt idx="2">
                  <c:v>6.85</c:v>
                </c:pt>
                <c:pt idx="3">
                  <c:v>5.01</c:v>
                </c:pt>
                <c:pt idx="4">
                  <c:v>1.1599999999999999</c:v>
                </c:pt>
              </c:numCache>
            </c:numRef>
          </c:val>
          <c:extLst>
            <c:ext xmlns:c16="http://schemas.microsoft.com/office/drawing/2014/chart" uri="{C3380CC4-5D6E-409C-BE32-E72D297353CC}">
              <c16:uniqueId val="{00000000-73EE-4B83-8BEC-580DF8E6D72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11.13</c:v>
                </c:pt>
                <c:pt idx="1">
                  <c:v>11.72</c:v>
                </c:pt>
                <c:pt idx="2">
                  <c:v>10.75</c:v>
                </c:pt>
                <c:pt idx="3">
                  <c:v>12.72</c:v>
                </c:pt>
                <c:pt idx="4">
                  <c:v>14.02</c:v>
                </c:pt>
              </c:numCache>
            </c:numRef>
          </c:val>
          <c:extLst>
            <c:ext xmlns:c16="http://schemas.microsoft.com/office/drawing/2014/chart" uri="{C3380CC4-5D6E-409C-BE32-E72D297353CC}">
              <c16:uniqueId val="{00000001-73EE-4B83-8BEC-580DF8E6D72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-1.61</c:v>
                </c:pt>
                <c:pt idx="1">
                  <c:v>1.05</c:v>
                </c:pt>
                <c:pt idx="2">
                  <c:v>2.64</c:v>
                </c:pt>
                <c:pt idx="3">
                  <c:v>0.2</c:v>
                </c:pt>
                <c:pt idx="4">
                  <c:v>-1</c:v>
                </c:pt>
              </c:numCache>
            </c:numRef>
          </c:val>
          <c:smooth val="0"/>
          <c:extLst>
            <c:ext xmlns:c16="http://schemas.microsoft.com/office/drawing/2014/chart" uri="{C3380CC4-5D6E-409C-BE32-E72D297353CC}">
              <c16:uniqueId val="{00000002-73EE-4B83-8BEC-580DF8E6D72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0.04</c:v>
                </c:pt>
                <c:pt idx="8">
                  <c:v>#N/A</c:v>
                </c:pt>
                <c:pt idx="9">
                  <c:v>0</c:v>
                </c:pt>
              </c:numCache>
            </c:numRef>
          </c:val>
          <c:extLst>
            <c:ext xmlns:c16="http://schemas.microsoft.com/office/drawing/2014/chart" uri="{C3380CC4-5D6E-409C-BE32-E72D297353CC}">
              <c16:uniqueId val="{00000000-123A-4BE7-8183-99C882C4B7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23A-4BE7-8183-99C882C4B7AF}"/>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0.18</c:v>
                </c:pt>
                <c:pt idx="2">
                  <c:v>#N/A</c:v>
                </c:pt>
                <c:pt idx="3">
                  <c:v>0.12</c:v>
                </c:pt>
                <c:pt idx="4">
                  <c:v>#N/A</c:v>
                </c:pt>
                <c:pt idx="5">
                  <c:v>0.06</c:v>
                </c:pt>
                <c:pt idx="6">
                  <c:v>#N/A</c:v>
                </c:pt>
                <c:pt idx="7">
                  <c:v>0.04</c:v>
                </c:pt>
                <c:pt idx="8">
                  <c:v>#N/A</c:v>
                </c:pt>
                <c:pt idx="9">
                  <c:v>0.04</c:v>
                </c:pt>
              </c:numCache>
            </c:numRef>
          </c:val>
          <c:extLst>
            <c:ext xmlns:c16="http://schemas.microsoft.com/office/drawing/2014/chart" uri="{C3380CC4-5D6E-409C-BE32-E72D297353CC}">
              <c16:uniqueId val="{00000002-123A-4BE7-8183-99C882C4B7AF}"/>
            </c:ext>
          </c:extLst>
        </c:ser>
        <c:ser>
          <c:idx val="3"/>
          <c:order val="3"/>
          <c:tx>
            <c:strRef>
              <c:f>データシート!$A$30</c:f>
              <c:strCache>
                <c:ptCount val="1"/>
                <c:pt idx="0">
                  <c:v>観光施設事業特別会計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0.02</c:v>
                </c:pt>
                <c:pt idx="8">
                  <c:v>#N/A</c:v>
                </c:pt>
                <c:pt idx="9">
                  <c:v>0.05</c:v>
                </c:pt>
              </c:numCache>
            </c:numRef>
          </c:val>
          <c:extLst>
            <c:ext xmlns:c16="http://schemas.microsoft.com/office/drawing/2014/chart" uri="{C3380CC4-5D6E-409C-BE32-E72D297353CC}">
              <c16:uniqueId val="{00000003-123A-4BE7-8183-99C882C4B7AF}"/>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0.32</c:v>
                </c:pt>
                <c:pt idx="4">
                  <c:v>#N/A</c:v>
                </c:pt>
                <c:pt idx="5">
                  <c:v>0.31</c:v>
                </c:pt>
                <c:pt idx="6">
                  <c:v>#N/A</c:v>
                </c:pt>
                <c:pt idx="7">
                  <c:v>0.12</c:v>
                </c:pt>
                <c:pt idx="8">
                  <c:v>#N/A</c:v>
                </c:pt>
                <c:pt idx="9">
                  <c:v>0.21</c:v>
                </c:pt>
              </c:numCache>
            </c:numRef>
          </c:val>
          <c:extLst>
            <c:ext xmlns:c16="http://schemas.microsoft.com/office/drawing/2014/chart" uri="{C3380CC4-5D6E-409C-BE32-E72D297353CC}">
              <c16:uniqueId val="{00000004-123A-4BE7-8183-99C882C4B7AF}"/>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0.02</c:v>
                </c:pt>
                <c:pt idx="4">
                  <c:v>#N/A</c:v>
                </c:pt>
                <c:pt idx="5">
                  <c:v>0.02</c:v>
                </c:pt>
                <c:pt idx="6">
                  <c:v>#N/A</c:v>
                </c:pt>
                <c:pt idx="7">
                  <c:v>0.16</c:v>
                </c:pt>
                <c:pt idx="8">
                  <c:v>#N/A</c:v>
                </c:pt>
                <c:pt idx="9">
                  <c:v>0.25</c:v>
                </c:pt>
              </c:numCache>
            </c:numRef>
          </c:val>
          <c:extLst>
            <c:ext xmlns:c16="http://schemas.microsoft.com/office/drawing/2014/chart" uri="{C3380CC4-5D6E-409C-BE32-E72D297353CC}">
              <c16:uniqueId val="{00000005-123A-4BE7-8183-99C882C4B7AF}"/>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1.25</c:v>
                </c:pt>
                <c:pt idx="2">
                  <c:v>#N/A</c:v>
                </c:pt>
                <c:pt idx="3">
                  <c:v>1.1399999999999999</c:v>
                </c:pt>
                <c:pt idx="4">
                  <c:v>#N/A</c:v>
                </c:pt>
                <c:pt idx="5">
                  <c:v>1.29</c:v>
                </c:pt>
                <c:pt idx="6">
                  <c:v>#N/A</c:v>
                </c:pt>
                <c:pt idx="7">
                  <c:v>1.02</c:v>
                </c:pt>
                <c:pt idx="8">
                  <c:v>#N/A</c:v>
                </c:pt>
                <c:pt idx="9">
                  <c:v>0.88</c:v>
                </c:pt>
              </c:numCache>
            </c:numRef>
          </c:val>
          <c:extLst>
            <c:ext xmlns:c16="http://schemas.microsoft.com/office/drawing/2014/chart" uri="{C3380CC4-5D6E-409C-BE32-E72D297353CC}">
              <c16:uniqueId val="{00000006-123A-4BE7-8183-99C882C4B7A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2.56</c:v>
                </c:pt>
                <c:pt idx="2">
                  <c:v>#N/A</c:v>
                </c:pt>
                <c:pt idx="3">
                  <c:v>2.69</c:v>
                </c:pt>
                <c:pt idx="4">
                  <c:v>#N/A</c:v>
                </c:pt>
                <c:pt idx="5">
                  <c:v>6.78</c:v>
                </c:pt>
                <c:pt idx="6">
                  <c:v>#N/A</c:v>
                </c:pt>
                <c:pt idx="7">
                  <c:v>4.97</c:v>
                </c:pt>
                <c:pt idx="8">
                  <c:v>#N/A</c:v>
                </c:pt>
                <c:pt idx="9">
                  <c:v>1.1100000000000001</c:v>
                </c:pt>
              </c:numCache>
            </c:numRef>
          </c:val>
          <c:extLst>
            <c:ext xmlns:c16="http://schemas.microsoft.com/office/drawing/2014/chart" uri="{C3380CC4-5D6E-409C-BE32-E72D297353CC}">
              <c16:uniqueId val="{00000007-123A-4BE7-8183-99C882C4B7A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14.52</c:v>
                </c:pt>
                <c:pt idx="2">
                  <c:v>#N/A</c:v>
                </c:pt>
                <c:pt idx="3">
                  <c:v>14.12</c:v>
                </c:pt>
                <c:pt idx="4">
                  <c:v>#N/A</c:v>
                </c:pt>
                <c:pt idx="5">
                  <c:v>13.83</c:v>
                </c:pt>
                <c:pt idx="6">
                  <c:v>#N/A</c:v>
                </c:pt>
                <c:pt idx="7">
                  <c:v>13.74</c:v>
                </c:pt>
                <c:pt idx="8">
                  <c:v>#N/A</c:v>
                </c:pt>
                <c:pt idx="9">
                  <c:v>12.73</c:v>
                </c:pt>
              </c:numCache>
            </c:numRef>
          </c:val>
          <c:extLst>
            <c:ext xmlns:c16="http://schemas.microsoft.com/office/drawing/2014/chart" uri="{C3380CC4-5D6E-409C-BE32-E72D297353CC}">
              <c16:uniqueId val="{00000008-123A-4BE7-8183-99C882C4B7AF}"/>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9.5</c:v>
                </c:pt>
                <c:pt idx="2">
                  <c:v>#N/A</c:v>
                </c:pt>
                <c:pt idx="3">
                  <c:v>10.130000000000001</c:v>
                </c:pt>
                <c:pt idx="4">
                  <c:v>#N/A</c:v>
                </c:pt>
                <c:pt idx="5">
                  <c:v>11.22</c:v>
                </c:pt>
                <c:pt idx="6">
                  <c:v>#N/A</c:v>
                </c:pt>
                <c:pt idx="7">
                  <c:v>12.42</c:v>
                </c:pt>
                <c:pt idx="8">
                  <c:v>#N/A</c:v>
                </c:pt>
                <c:pt idx="9">
                  <c:v>12.75</c:v>
                </c:pt>
              </c:numCache>
            </c:numRef>
          </c:val>
          <c:extLst>
            <c:ext xmlns:c16="http://schemas.microsoft.com/office/drawing/2014/chart" uri="{C3380CC4-5D6E-409C-BE32-E72D297353CC}">
              <c16:uniqueId val="{00000009-123A-4BE7-8183-99C882C4B7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21051</c:v>
                </c:pt>
                <c:pt idx="5">
                  <c:v>20411</c:v>
                </c:pt>
                <c:pt idx="8">
                  <c:v>21274</c:v>
                </c:pt>
                <c:pt idx="11">
                  <c:v>21437</c:v>
                </c:pt>
                <c:pt idx="14">
                  <c:v>21936</c:v>
                </c:pt>
              </c:numCache>
            </c:numRef>
          </c:val>
          <c:extLst>
            <c:ext xmlns:c16="http://schemas.microsoft.com/office/drawing/2014/chart" uri="{C3380CC4-5D6E-409C-BE32-E72D297353CC}">
              <c16:uniqueId val="{00000000-EF48-4ACF-B278-5A127C4EA0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EF48-4ACF-B278-5A127C4EA0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59</c:v>
                </c:pt>
                <c:pt idx="3">
                  <c:v>59</c:v>
                </c:pt>
                <c:pt idx="6">
                  <c:v>94</c:v>
                </c:pt>
                <c:pt idx="9">
                  <c:v>22</c:v>
                </c:pt>
                <c:pt idx="12">
                  <c:v>25</c:v>
                </c:pt>
              </c:numCache>
            </c:numRef>
          </c:val>
          <c:extLst>
            <c:ext xmlns:c16="http://schemas.microsoft.com/office/drawing/2014/chart" uri="{C3380CC4-5D6E-409C-BE32-E72D297353CC}">
              <c16:uniqueId val="{00000002-EF48-4ACF-B278-5A127C4EA0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F48-4ACF-B278-5A127C4EA0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4966</c:v>
                </c:pt>
                <c:pt idx="3">
                  <c:v>4738</c:v>
                </c:pt>
                <c:pt idx="6">
                  <c:v>4480</c:v>
                </c:pt>
                <c:pt idx="9">
                  <c:v>4273</c:v>
                </c:pt>
                <c:pt idx="12">
                  <c:v>4126</c:v>
                </c:pt>
              </c:numCache>
            </c:numRef>
          </c:val>
          <c:extLst>
            <c:ext xmlns:c16="http://schemas.microsoft.com/office/drawing/2014/chart" uri="{C3380CC4-5D6E-409C-BE32-E72D297353CC}">
              <c16:uniqueId val="{00000004-EF48-4ACF-B278-5A127C4EA0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F48-4ACF-B278-5A127C4EA0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F48-4ACF-B278-5A127C4EA0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23232</c:v>
                </c:pt>
                <c:pt idx="3">
                  <c:v>24460</c:v>
                </c:pt>
                <c:pt idx="6">
                  <c:v>25642</c:v>
                </c:pt>
                <c:pt idx="9">
                  <c:v>26127</c:v>
                </c:pt>
                <c:pt idx="12">
                  <c:v>26738</c:v>
                </c:pt>
              </c:numCache>
            </c:numRef>
          </c:val>
          <c:extLst>
            <c:ext xmlns:c16="http://schemas.microsoft.com/office/drawing/2014/chart" uri="{C3380CC4-5D6E-409C-BE32-E72D297353CC}">
              <c16:uniqueId val="{00000007-EF48-4ACF-B278-5A127C4EA05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7206</c:v>
                </c:pt>
                <c:pt idx="2">
                  <c:v>#N/A</c:v>
                </c:pt>
                <c:pt idx="3">
                  <c:v>#N/A</c:v>
                </c:pt>
                <c:pt idx="4">
                  <c:v>8846</c:v>
                </c:pt>
                <c:pt idx="5">
                  <c:v>#N/A</c:v>
                </c:pt>
                <c:pt idx="6">
                  <c:v>#N/A</c:v>
                </c:pt>
                <c:pt idx="7">
                  <c:v>8942</c:v>
                </c:pt>
                <c:pt idx="8">
                  <c:v>#N/A</c:v>
                </c:pt>
                <c:pt idx="9">
                  <c:v>#N/A</c:v>
                </c:pt>
                <c:pt idx="10">
                  <c:v>8985</c:v>
                </c:pt>
                <c:pt idx="11">
                  <c:v>#N/A</c:v>
                </c:pt>
                <c:pt idx="12">
                  <c:v>#N/A</c:v>
                </c:pt>
                <c:pt idx="13">
                  <c:v>8954</c:v>
                </c:pt>
                <c:pt idx="14">
                  <c:v>#N/A</c:v>
                </c:pt>
              </c:numCache>
            </c:numRef>
          </c:val>
          <c:smooth val="0"/>
          <c:extLst>
            <c:ext xmlns:c16="http://schemas.microsoft.com/office/drawing/2014/chart" uri="{C3380CC4-5D6E-409C-BE32-E72D297353CC}">
              <c16:uniqueId val="{00000008-EF48-4ACF-B278-5A127C4EA05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178389</c:v>
                </c:pt>
                <c:pt idx="5">
                  <c:v>176323</c:v>
                </c:pt>
                <c:pt idx="8">
                  <c:v>170536</c:v>
                </c:pt>
                <c:pt idx="11">
                  <c:v>163452</c:v>
                </c:pt>
                <c:pt idx="14">
                  <c:v>154614</c:v>
                </c:pt>
              </c:numCache>
            </c:numRef>
          </c:val>
          <c:extLst>
            <c:ext xmlns:c16="http://schemas.microsoft.com/office/drawing/2014/chart" uri="{C3380CC4-5D6E-409C-BE32-E72D297353CC}">
              <c16:uniqueId val="{00000000-32F0-4EF4-958A-D3BEBA30FB9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36960</c:v>
                </c:pt>
                <c:pt idx="5">
                  <c:v>36282</c:v>
                </c:pt>
                <c:pt idx="8">
                  <c:v>38075</c:v>
                </c:pt>
                <c:pt idx="11">
                  <c:v>39428</c:v>
                </c:pt>
                <c:pt idx="14">
                  <c:v>39009</c:v>
                </c:pt>
              </c:numCache>
            </c:numRef>
          </c:val>
          <c:extLst>
            <c:ext xmlns:c16="http://schemas.microsoft.com/office/drawing/2014/chart" uri="{C3380CC4-5D6E-409C-BE32-E72D297353CC}">
              <c16:uniqueId val="{00000001-32F0-4EF4-958A-D3BEBA30FB9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45812</c:v>
                </c:pt>
                <c:pt idx="5">
                  <c:v>48057</c:v>
                </c:pt>
                <c:pt idx="8">
                  <c:v>45045</c:v>
                </c:pt>
                <c:pt idx="11">
                  <c:v>45231</c:v>
                </c:pt>
                <c:pt idx="14">
                  <c:v>47289</c:v>
                </c:pt>
              </c:numCache>
            </c:numRef>
          </c:val>
          <c:extLst>
            <c:ext xmlns:c16="http://schemas.microsoft.com/office/drawing/2014/chart" uri="{C3380CC4-5D6E-409C-BE32-E72D297353CC}">
              <c16:uniqueId val="{00000002-32F0-4EF4-958A-D3BEBA30FB9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F0-4EF4-958A-D3BEBA30FB9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F0-4EF4-958A-D3BEBA30FB9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470</c:v>
                </c:pt>
                <c:pt idx="3">
                  <c:v>23</c:v>
                </c:pt>
                <c:pt idx="6">
                  <c:v>194</c:v>
                </c:pt>
                <c:pt idx="9">
                  <c:v>181</c:v>
                </c:pt>
                <c:pt idx="12">
                  <c:v>2803</c:v>
                </c:pt>
              </c:numCache>
            </c:numRef>
          </c:val>
          <c:extLst>
            <c:ext xmlns:c16="http://schemas.microsoft.com/office/drawing/2014/chart" uri="{C3380CC4-5D6E-409C-BE32-E72D297353CC}">
              <c16:uniqueId val="{00000005-32F0-4EF4-958A-D3BEBA30FB9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20393</c:v>
                </c:pt>
                <c:pt idx="3">
                  <c:v>20252</c:v>
                </c:pt>
                <c:pt idx="6">
                  <c:v>20228</c:v>
                </c:pt>
                <c:pt idx="9">
                  <c:v>20955</c:v>
                </c:pt>
                <c:pt idx="12">
                  <c:v>20721</c:v>
                </c:pt>
              </c:numCache>
            </c:numRef>
          </c:val>
          <c:extLst>
            <c:ext xmlns:c16="http://schemas.microsoft.com/office/drawing/2014/chart" uri="{C3380CC4-5D6E-409C-BE32-E72D297353CC}">
              <c16:uniqueId val="{00000006-32F0-4EF4-958A-D3BEBA30FB9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2F0-4EF4-958A-D3BEBA30FB9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40942</c:v>
                </c:pt>
                <c:pt idx="3">
                  <c:v>40577</c:v>
                </c:pt>
                <c:pt idx="6">
                  <c:v>37385</c:v>
                </c:pt>
                <c:pt idx="9">
                  <c:v>35253</c:v>
                </c:pt>
                <c:pt idx="12">
                  <c:v>32147</c:v>
                </c:pt>
              </c:numCache>
            </c:numRef>
          </c:val>
          <c:extLst>
            <c:ext xmlns:c16="http://schemas.microsoft.com/office/drawing/2014/chart" uri="{C3380CC4-5D6E-409C-BE32-E72D297353CC}">
              <c16:uniqueId val="{00000008-32F0-4EF4-958A-D3BEBA30FB9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86</c:v>
                </c:pt>
                <c:pt idx="3">
                  <c:v>347</c:v>
                </c:pt>
                <c:pt idx="6">
                  <c:v>892</c:v>
                </c:pt>
                <c:pt idx="9">
                  <c:v>275</c:v>
                </c:pt>
                <c:pt idx="12">
                  <c:v>253</c:v>
                </c:pt>
              </c:numCache>
            </c:numRef>
          </c:val>
          <c:extLst>
            <c:ext xmlns:c16="http://schemas.microsoft.com/office/drawing/2014/chart" uri="{C3380CC4-5D6E-409C-BE32-E72D297353CC}">
              <c16:uniqueId val="{00000009-32F0-4EF4-958A-D3BEBA30FB9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276182</c:v>
                </c:pt>
                <c:pt idx="3">
                  <c:v>285243</c:v>
                </c:pt>
                <c:pt idx="6">
                  <c:v>282908</c:v>
                </c:pt>
                <c:pt idx="9">
                  <c:v>273320</c:v>
                </c:pt>
                <c:pt idx="12">
                  <c:v>264712</c:v>
                </c:pt>
              </c:numCache>
            </c:numRef>
          </c:val>
          <c:extLst>
            <c:ext xmlns:c16="http://schemas.microsoft.com/office/drawing/2014/chart" uri="{C3380CC4-5D6E-409C-BE32-E72D297353CC}">
              <c16:uniqueId val="{0000000A-32F0-4EF4-958A-D3BEBA30FB9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76913</c:v>
                </c:pt>
                <c:pt idx="2">
                  <c:v>#N/A</c:v>
                </c:pt>
                <c:pt idx="3">
                  <c:v>#N/A</c:v>
                </c:pt>
                <c:pt idx="4">
                  <c:v>85780</c:v>
                </c:pt>
                <c:pt idx="5">
                  <c:v>#N/A</c:v>
                </c:pt>
                <c:pt idx="6">
                  <c:v>#N/A</c:v>
                </c:pt>
                <c:pt idx="7">
                  <c:v>87952</c:v>
                </c:pt>
                <c:pt idx="8">
                  <c:v>#N/A</c:v>
                </c:pt>
                <c:pt idx="9">
                  <c:v>#N/A</c:v>
                </c:pt>
                <c:pt idx="10">
                  <c:v>81873</c:v>
                </c:pt>
                <c:pt idx="11">
                  <c:v>#N/A</c:v>
                </c:pt>
                <c:pt idx="12">
                  <c:v>#N/A</c:v>
                </c:pt>
                <c:pt idx="13">
                  <c:v>79725</c:v>
                </c:pt>
                <c:pt idx="14">
                  <c:v>#N/A</c:v>
                </c:pt>
              </c:numCache>
            </c:numRef>
          </c:val>
          <c:smooth val="0"/>
          <c:extLst>
            <c:ext xmlns:c16="http://schemas.microsoft.com/office/drawing/2014/chart" uri="{C3380CC4-5D6E-409C-BE32-E72D297353CC}">
              <c16:uniqueId val="{0000000B-32F0-4EF4-958A-D3BEBA30FB9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10765</c:v>
                </c:pt>
                <c:pt idx="1">
                  <c:v>12783</c:v>
                </c:pt>
                <c:pt idx="2">
                  <c:v>14321</c:v>
                </c:pt>
              </c:numCache>
            </c:numRef>
          </c:val>
          <c:extLst>
            <c:ext xmlns:c16="http://schemas.microsoft.com/office/drawing/2014/chart" uri="{C3380CC4-5D6E-409C-BE32-E72D297353CC}">
              <c16:uniqueId val="{00000000-C49B-4EB3-BFE7-4662378783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9099</c:v>
                </c:pt>
                <c:pt idx="1">
                  <c:v>6376</c:v>
                </c:pt>
                <c:pt idx="2">
                  <c:v>5680</c:v>
                </c:pt>
              </c:numCache>
            </c:numRef>
          </c:val>
          <c:extLst>
            <c:ext xmlns:c16="http://schemas.microsoft.com/office/drawing/2014/chart" uri="{C3380CC4-5D6E-409C-BE32-E72D297353CC}">
              <c16:uniqueId val="{00000001-C49B-4EB3-BFE7-4662378783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22964</c:v>
                </c:pt>
                <c:pt idx="1">
                  <c:v>22791</c:v>
                </c:pt>
                <c:pt idx="2">
                  <c:v>22354</c:v>
                </c:pt>
              </c:numCache>
            </c:numRef>
          </c:val>
          <c:extLst>
            <c:ext xmlns:c16="http://schemas.microsoft.com/office/drawing/2014/chart" uri="{C3380CC4-5D6E-409C-BE32-E72D297353CC}">
              <c16:uniqueId val="{00000002-C49B-4EB3-BFE7-4662378783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{AA5F750C-A352-44E0-AAD4-F359E316530F}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112-4FB3-89C6-54BAE846B8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{007B05E5-567F-43B0-9A89-4F199F77A482}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12-4FB3-89C6-54BAE846B8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{98A0F451-8169-41A8-B75A-8F2CC85A1A5A}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12-4FB3-89C6-54BAE846B8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{98FD842C-3E7A-4A62-A701-FBA54BE9E437}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12-4FB3-89C6-54BAE846B8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{D20230FD-51DA-472C-8F56-9165C1DE4BB8}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12-4FB3-89C6-54BAE846B8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{5B7EE18F-43DB-4ACF-AD3A-3F5863B84F62}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112-4FB3-89C6-54BAE846B8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{56C2E561-E2BD-4A49-A8EC-065CD0D5BFF1}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112-4FB3-89C6-54BAE846B8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{50550F6C-3521-44B3-9547-4F44E8A70ED1}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112-4FB3-89C6-54BAE846B8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{1EFC4189-F64F-4B29-BF84-6306430116CD}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112-4FB3-89C6-54BAE846B8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68.099999999999994</c:v>
                </c:pt>
                <c:pt idx="8">
                  <c:v>66.8</c:v>
                </c:pt>
                <c:pt idx="16">
                  <c:v>67.099999999999994</c:v>
                </c:pt>
                <c:pt idx="24">
                  <c:v>68.599999999999994</c:v>
                </c:pt>
                <c:pt idx="32">
                  <c:v>69.8</c:v>
                </c:pt>
              </c:numCache>
            </c:numRef>
          </c:xVal>
          <c:yVal>
            <c:numRef>
              <c:f>公会計指標分析・財政指標組合せ分析表!$BP$51:$DC$51</c:f>
              <c:numCache>
                <c:formatCode>#,##0.0;"▲ "#,##0.0</c:formatCode>
                <c:ptCount val="40"/>
                <c:pt idx="0">
                  <c:v>91</c:v>
                </c:pt>
                <c:pt idx="8">
                  <c:v>98</c:v>
                </c:pt>
                <c:pt idx="16">
                  <c:v>103.9</c:v>
                </c:pt>
                <c:pt idx="24">
                  <c:v>96</c:v>
                </c:pt>
                <c:pt idx="32">
                  <c:v>91.6</c:v>
                </c:pt>
              </c:numCache>
            </c:numRef>
          </c:yVal>
          <c:smooth val="0"/>
          <c:extLst>
            <c:ext xmlns:c16="http://schemas.microsoft.com/office/drawing/2014/chart" uri="{C3380CC4-5D6E-409C-BE32-E72D297353CC}">
              <c16:uniqueId val="{00000009-6112-4FB3-89C6-54BAE846B8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{64E02947-C313-450B-BC5F-537C8B6F0260}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112-4FB3-89C6-54BAE846B80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{58E53767-1DCE-4EF6-BFD9-E5F1A894A10C}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12-4FB3-89C6-54BAE846B8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{929B7098-48AC-4B54-81A5-1760CEDBA168}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12-4FB3-89C6-54BAE846B8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{C25641EA-70B6-48E3-BA6B-DF101C6F1A34}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12-4FB3-89C6-54BAE846B8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{26FA429E-B76F-4BA6-8CC9-93A9F0998E10}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12-4FB3-89C6-54BAE846B80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{D43A4DDE-4B58-4957-97EF-1F31FE5A02C1}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112-4FB3-89C6-54BAE846B80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{0E093004-EC21-497F-A115-39418BD3CC4C}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112-4FB3-89C6-54BAE846B80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{1687DFB4-909C-4F48-A01A-61EA44F41562}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112-4FB3-89C6-54BAE846B80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{77D212F1-FAC2-474D-8FFB-91BB1DBD5F02}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112-4FB3-89C6-54BAE846B8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112-4FB3-89C6-54BAE846B804}"/>
            </c:ext>
          </c:extLst>
        </c:ser>
        <c:dLbls>
          <c:showLegendKey val="0"/>
          <c:showVal val="1"/>
          <c:showCatName val="0"/>
          <c:showSerName val="0"/>
          <c:showPercent val="0"/>
          <c:showBubbleSize val="0"/>
        </c:dLbls>
        <c:axId val="46179840"/>
        <c:axId val="46181760"/>
      </c:scatterChart>
      <c:valAx>
        <c:axId val="46179840"/>
        <c:scaling>
          <c:orientation val="maxMin"/>
          <c:max val="71"/>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{55DE75DE-AA6F-4B6E-8A57-E34C71723AB7}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58-4272-B748-379AC745FA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{48E9B8DE-8E6F-416B-98EF-A6434B9AE1B2}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58-4272-B748-379AC745FA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{C8F4241C-88A6-48A7-A9E6-36E9F30E6891}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58-4272-B748-379AC745FA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{41C92B52-A299-4A9B-A3FF-24F896C74D20}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58-4272-B748-379AC745FA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{65FDFB4D-7041-475E-A7C7-B0CB80FFE805}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58-4272-B748-379AC745FA8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{74A73A21-6B6C-463B-B8E0-1E7F311A084C}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58-4272-B748-379AC745FA8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{5CE643CE-9C57-4C63-8DE7-0ECE2AD14E96}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58-4272-B748-379AC745FA80}"/>
                </c:ext>
              </c:extLst>
            </c:dLbl>
            <c:dLbl>
              <c:idx val="24"/>
              <c:layout>
                <c:manualLayout>
                  <c:x val="-4.4905057365901176E-2"/>
                  <c:y val="-5.66813502503927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{51AC1401-52E1-49D5-82B7-18CEB7100A6E}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58-4272-B748-379AC745FA80}"/>
                </c:ext>
              </c:extLst>
            </c:dLbl>
            <c:dLbl>
              <c:idx val="32"/>
              <c:layout>
                <c:manualLayout>
                  <c:x val="-1.8235628084250027E-2"/>
                  <c:y val="-6.815194392519523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{3F179E43-5B9F-4427-8016-71AE17ABBB56}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58-4272-B748-379AC745FA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8.8000000000000007</c:v>
                </c:pt>
                <c:pt idx="16">
                  <c:v>9.6999999999999993</c:v>
                </c:pt>
                <c:pt idx="24">
                  <c:v>10.4</c:v>
                </c:pt>
                <c:pt idx="32">
                  <c:v>10.4</c:v>
                </c:pt>
              </c:numCache>
            </c:numRef>
          </c:xVal>
          <c:yVal>
            <c:numRef>
              <c:f>公会計指標分析・財政指標組合せ分析表!$BP$73:$DC$73</c:f>
              <c:numCache>
                <c:formatCode>#,##0.0;"▲ "#,##0.0</c:formatCode>
                <c:ptCount val="40"/>
                <c:pt idx="0">
                  <c:v>91</c:v>
                </c:pt>
                <c:pt idx="8">
                  <c:v>98</c:v>
                </c:pt>
                <c:pt idx="16">
                  <c:v>103.9</c:v>
                </c:pt>
                <c:pt idx="24">
                  <c:v>96</c:v>
                </c:pt>
                <c:pt idx="32">
                  <c:v>91.6</c:v>
                </c:pt>
              </c:numCache>
            </c:numRef>
          </c:yVal>
          <c:smooth val="0"/>
          <c:extLst>
            <c:ext xmlns:c16="http://schemas.microsoft.com/office/drawing/2014/chart" uri="{C3380CC4-5D6E-409C-BE32-E72D297353CC}">
              <c16:uniqueId val="{00000009-8F58-4272-B748-379AC745FA8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{7287A366-5162-4DED-B3FF-244D09F35A4C}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58-4272-B748-379AC745FA8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{5FD138DC-35CD-4C8A-8A20-E86DC6601A66}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58-4272-B748-379AC745FA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{4B69EC08-6530-408B-A9AF-5539173A2C01}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58-4272-B748-379AC745FA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{00C8CC8C-E8D0-4F8E-A348-783A2343F439}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58-4272-B748-379AC745FA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{0D65AD1A-FEC8-434F-B1AF-5DFA99AB085B}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58-4272-B748-379AC745FA80}"/>
                </c:ext>
              </c:extLst>
            </c:dLbl>
            <c:dLbl>
              <c:idx val="8"/>
              <c:layout>
                <c:manualLayout>
                  <c:x val="0"/>
                  <c:y val="1.963857971774914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{42FDB73B-9F61-4F38-97F0-DE424F7A59B8}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58-4272-B748-379AC745FA80}"/>
                </c:ext>
              </c:extLst>
            </c:dLbl>
            <c:dLbl>
              <c:idx val="16"/>
              <c:layout>
                <c:manualLayout>
                  <c:x val="0"/>
                  <c:y val="2.50925230168771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{86C3E150-EE25-421D-A933-52A7E6AE7EBA}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58-4272-B748-379AC745FA80}"/>
                </c:ext>
              </c:extLst>
            </c:dLbl>
            <c:dLbl>
              <c:idx val="24"/>
              <c:layout>
                <c:manualLayout>
                  <c:x val="0"/>
                  <c:y val="-4.27847458776483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{0A3A3CCE-9CA4-4388-B38B-333B223CFE5F}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58-4272-B748-379AC745FA80}"/>
                </c:ext>
              </c:extLst>
            </c:dLbl>
            <c:dLbl>
              <c:idx val="32"/>
              <c:layout>
                <c:manualLayout>
                  <c:x val="0"/>
                  <c:y val="-1.9468705883319965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{118D0137-74DF-4170-9F3F-345930EF8A51}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58-4272-B748-379AC745FA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F58-4272-B748-379AC745FA80}"/>
            </c:ext>
          </c:extLst>
        </c:ser>
        <c:dLbls>
          <c:showLegendKey val="0"/>
          <c:showVal val="1"/>
          <c:showCatName val="0"/>
          <c:showSerName val="0"/>
          <c:showPercent val="0"/>
          <c:showBubbleSize val="0"/>
        </c:dLbls>
        <c:axId val="84219776"/>
        <c:axId val="84234240"/>
      </c:scatterChart>
      <c:valAx>
        <c:axId val="84219776"/>
        <c:scaling>
          <c:orientation val="maxMin"/>
          <c:max val="1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390,551
385,642
405.69
241,262,282
237,637,609
1,185,115
102,172,438
255,972,442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050">
              <a:solidFill>
                <a:schemeClr val="tx1"/>
              </a:solidFill>
              <a:effectLst/>
              <a:latin typeface="+mn-lt"/>
              <a:ea typeface="+mn-ea"/>
              <a:cs typeface="+mn-cs"/>
            </a:rPr>
            <a:t>歳出においては、高齢者人口が多いことによる高齢者保健福祉費が、また、交付税措置がなされる地方債残高が多いことによる公債費に係る基準財政需要額がそれぞれ多額であることなどにより、基準財政需要額が類似都市平均を上回っている。</a:t>
          </a:r>
          <a:endParaRPr lang="ja-JP" altLang="ja-JP" sz="1050">
            <a:solidFill>
              <a:schemeClr val="tx1"/>
            </a:solidFill>
            <a:effectLst/>
          </a:endParaRPr>
        </a:p>
        <a:p>
          <a:r>
            <a:rPr kumimoji="1" lang="ja-JP" altLang="ja-JP" sz="1050">
              <a:solidFill>
                <a:srgbClr val="FF0000"/>
              </a:solidFill>
              <a:effectLst/>
              <a:latin typeface="+mn-lt"/>
              <a:ea typeface="+mn-ea"/>
              <a:cs typeface="+mn-cs"/>
            </a:rPr>
            <a:t>　</a:t>
          </a:r>
          <a:r>
            <a:rPr kumimoji="1" lang="ja-JP" altLang="ja-JP" sz="1050">
              <a:solidFill>
                <a:sysClr val="windowText" lastClr="000000"/>
              </a:solidFill>
              <a:effectLst/>
              <a:latin typeface="+mn-lt"/>
              <a:ea typeface="+mn-ea"/>
              <a:cs typeface="+mn-cs"/>
            </a:rPr>
            <a:t>一方、歳入においては、税収基盤が脆弱であるなど、財政力指数を押し下げている要因となっている。</a:t>
          </a:r>
          <a:endParaRPr lang="ja-JP" altLang="ja-JP" sz="1050">
            <a:solidFill>
              <a:sysClr val="windowText" lastClr="000000"/>
            </a:solidFill>
            <a:effectLst/>
          </a:endParaRPr>
        </a:p>
        <a:p>
          <a:r>
            <a:rPr kumimoji="1" lang="ja-JP" altLang="ja-JP" sz="1050">
              <a:solidFill>
                <a:srgbClr val="FF0000"/>
              </a:solidFill>
              <a:effectLst/>
              <a:latin typeface="+mn-lt"/>
              <a:ea typeface="+mn-ea"/>
              <a:cs typeface="+mn-cs"/>
            </a:rPr>
            <a:t>　</a:t>
          </a:r>
          <a:r>
            <a:rPr kumimoji="1" lang="ja-JP" altLang="ja-JP" sz="1050">
              <a:solidFill>
                <a:sysClr val="windowText" lastClr="000000"/>
              </a:solidFill>
              <a:effectLst/>
              <a:latin typeface="+mn-lt"/>
              <a:ea typeface="+mn-ea"/>
              <a:cs typeface="+mn-cs"/>
            </a:rPr>
            <a:t>近年財政力指数は微減傾向であり、更なる徴収業務の強化や市税収入の確保に努めるなど、財政基盤の強化に努める。</a:t>
          </a:r>
          <a:endParaRPr lang="ja-JP" altLang="ja-JP" sz="105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9978</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537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9978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43</xdr:row>
      <xdr:rowOff>164193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146957</xdr:rowOff>
    </xdr:from>
    <xdr:to>
      <xdr:col>11</xdr:col>
      <xdr:colOff>31750</xdr:colOff>
      <xdr:row>43</xdr:row>
      <xdr:rowOff>164193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130628</xdr:rowOff>
    </xdr:from>
    <xdr:to>
      <xdr:col>23</xdr:col>
      <xdr:colOff>184150</xdr:colOff>
      <xdr:row>44</xdr:row>
      <xdr:rowOff>60778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102705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7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130628</xdr:rowOff>
    </xdr:from>
    <xdr:to>
      <xdr:col>19</xdr:col>
      <xdr:colOff>184150</xdr:colOff>
      <xdr:row>44</xdr:row>
      <xdr:rowOff>60778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45555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96157</xdr:rowOff>
    </xdr:from>
    <xdr:to>
      <xdr:col>7</xdr:col>
      <xdr:colOff>31750</xdr:colOff>
      <xdr:row>44</xdr:row>
      <xdr:rowOff>26307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rgbClr val="FF0000"/>
              </a:solidFill>
              <a:effectLst/>
              <a:latin typeface="+mn-lt"/>
              <a:ea typeface="+mn-ea"/>
              <a:cs typeface="+mn-cs"/>
            </a:rPr>
            <a:t>　</a:t>
          </a:r>
          <a:r>
            <a:rPr kumimoji="1" lang="ja-JP" altLang="ja-JP" sz="900">
              <a:solidFill>
                <a:sysClr val="windowText" lastClr="000000"/>
              </a:solidFill>
              <a:effectLst/>
              <a:latin typeface="+mn-lt"/>
              <a:ea typeface="+mn-ea"/>
              <a:cs typeface="+mn-cs"/>
            </a:rPr>
            <a:t>臨時財政対策債が減（▲</a:t>
          </a:r>
          <a:r>
            <a:rPr kumimoji="1" lang="en-US" altLang="ja-JP" sz="900">
              <a:solidFill>
                <a:sysClr val="windowText" lastClr="000000"/>
              </a:solidFill>
              <a:effectLst/>
              <a:latin typeface="+mn-lt"/>
              <a:ea typeface="+mn-ea"/>
              <a:cs typeface="+mn-cs"/>
            </a:rPr>
            <a:t>11.4</a:t>
          </a:r>
          <a:r>
            <a:rPr kumimoji="1" lang="ja-JP" altLang="ja-JP" sz="900">
              <a:solidFill>
                <a:sysClr val="windowText" lastClr="000000"/>
              </a:solidFill>
              <a:effectLst/>
              <a:latin typeface="+mn-lt"/>
              <a:ea typeface="+mn-ea"/>
              <a:cs typeface="+mn-cs"/>
            </a:rPr>
            <a:t>億円）となったものの、</a:t>
          </a:r>
          <a:r>
            <a:rPr kumimoji="1" lang="ja-JP" altLang="en-US" sz="900">
              <a:solidFill>
                <a:sysClr val="windowText" lastClr="000000"/>
              </a:solidFill>
              <a:effectLst/>
              <a:latin typeface="+mn-lt"/>
              <a:ea typeface="+mn-ea"/>
              <a:cs typeface="+mn-cs"/>
            </a:rPr>
            <a:t>定額減税減収補てん特例交付金の交付による地方特例交付金の増（＋</a:t>
          </a:r>
          <a:r>
            <a:rPr kumimoji="1" lang="en-US" altLang="ja-JP" sz="900">
              <a:solidFill>
                <a:sysClr val="windowText" lastClr="000000"/>
              </a:solidFill>
              <a:effectLst/>
              <a:latin typeface="+mn-lt"/>
              <a:ea typeface="+mn-ea"/>
              <a:cs typeface="+mn-cs"/>
            </a:rPr>
            <a:t>15.9</a:t>
          </a:r>
          <a:r>
            <a:rPr kumimoji="1" lang="ja-JP" altLang="en-US" sz="900">
              <a:solidFill>
                <a:sysClr val="windowText" lastClr="000000"/>
              </a:solidFill>
              <a:effectLst/>
              <a:latin typeface="+mn-lt"/>
              <a:ea typeface="+mn-ea"/>
              <a:cs typeface="+mn-cs"/>
            </a:rPr>
            <a:t>億円）及び給与改定費の算入（＋</a:t>
          </a:r>
          <a:r>
            <a:rPr kumimoji="1" lang="en-US" altLang="ja-JP" sz="900">
              <a:solidFill>
                <a:sysClr val="windowText" lastClr="000000"/>
              </a:solidFill>
              <a:effectLst/>
              <a:latin typeface="+mn-lt"/>
              <a:ea typeface="+mn-ea"/>
              <a:cs typeface="+mn-cs"/>
            </a:rPr>
            <a:t>5.6</a:t>
          </a:r>
          <a:r>
            <a:rPr kumimoji="1" lang="ja-JP" altLang="en-US" sz="900">
              <a:solidFill>
                <a:sysClr val="windowText" lastClr="000000"/>
              </a:solidFill>
              <a:effectLst/>
              <a:latin typeface="+mn-lt"/>
              <a:ea typeface="+mn-ea"/>
              <a:cs typeface="+mn-cs"/>
            </a:rPr>
            <a:t>億円）</a:t>
          </a:r>
          <a:r>
            <a:rPr kumimoji="1" lang="ja-JP" altLang="ja-JP" sz="900">
              <a:solidFill>
                <a:sysClr val="windowText" lastClr="000000"/>
              </a:solidFill>
              <a:effectLst/>
              <a:latin typeface="+mn-lt"/>
              <a:ea typeface="+mn-ea"/>
              <a:cs typeface="+mn-cs"/>
            </a:rPr>
            <a:t>などによる普通交付税の増（</a:t>
          </a:r>
          <a:r>
            <a:rPr kumimoji="1" lang="en-US" altLang="ja-JP" sz="900">
              <a:solidFill>
                <a:sysClr val="windowText" lastClr="000000"/>
              </a:solidFill>
              <a:effectLst/>
              <a:latin typeface="+mn-lt"/>
              <a:ea typeface="+mn-ea"/>
              <a:cs typeface="+mn-cs"/>
            </a:rPr>
            <a:t>+13.4</a:t>
          </a:r>
          <a:r>
            <a:rPr kumimoji="1" lang="ja-JP" altLang="ja-JP" sz="900">
              <a:solidFill>
                <a:sysClr val="windowText" lastClr="000000"/>
              </a:solidFill>
              <a:effectLst/>
              <a:latin typeface="+mn-lt"/>
              <a:ea typeface="+mn-ea"/>
              <a:cs typeface="+mn-cs"/>
            </a:rPr>
            <a:t>億円）などから、歳入における経常一般財源は前年度より増（</a:t>
          </a:r>
          <a:r>
            <a:rPr kumimoji="1" lang="en-US" altLang="ja-JP" sz="900">
              <a:solidFill>
                <a:sysClr val="windowText" lastClr="000000"/>
              </a:solidFill>
              <a:effectLst/>
              <a:latin typeface="+mn-lt"/>
              <a:ea typeface="+mn-ea"/>
              <a:cs typeface="+mn-cs"/>
            </a:rPr>
            <a:t>+23.7</a:t>
          </a:r>
          <a:r>
            <a:rPr kumimoji="1" lang="ja-JP" altLang="ja-JP" sz="900">
              <a:solidFill>
                <a:sysClr val="windowText" lastClr="000000"/>
              </a:solidFill>
              <a:effectLst/>
              <a:latin typeface="+mn-lt"/>
              <a:ea typeface="+mn-ea"/>
              <a:cs typeface="+mn-cs"/>
            </a:rPr>
            <a:t>億円）となった。</a:t>
          </a:r>
          <a:endParaRPr lang="ja-JP" altLang="ja-JP" sz="900">
            <a:solidFill>
              <a:sysClr val="windowText" lastClr="000000"/>
            </a:solidFill>
            <a:effectLst/>
          </a:endParaRPr>
        </a:p>
        <a:p>
          <a:r>
            <a:rPr kumimoji="1" lang="ja-JP" altLang="ja-JP" sz="900">
              <a:solidFill>
                <a:srgbClr val="FF0000"/>
              </a:solidFill>
              <a:effectLst/>
              <a:latin typeface="+mn-lt"/>
              <a:ea typeface="+mn-ea"/>
              <a:cs typeface="+mn-cs"/>
            </a:rPr>
            <a:t>　</a:t>
          </a:r>
          <a:r>
            <a:rPr kumimoji="1" lang="ja-JP" altLang="ja-JP" sz="900">
              <a:solidFill>
                <a:sysClr val="windowText" lastClr="000000"/>
              </a:solidFill>
              <a:effectLst/>
              <a:latin typeface="+mn-lt"/>
              <a:ea typeface="+mn-ea"/>
              <a:cs typeface="+mn-cs"/>
            </a:rPr>
            <a:t>一方で、</a:t>
          </a:r>
          <a:r>
            <a:rPr kumimoji="1" lang="ja-JP" altLang="en-US" sz="900">
              <a:solidFill>
                <a:sysClr val="windowText" lastClr="000000"/>
              </a:solidFill>
              <a:effectLst/>
              <a:latin typeface="+mn-lt"/>
              <a:ea typeface="+mn-ea"/>
              <a:cs typeface="+mn-cs"/>
            </a:rPr>
            <a:t>人件費</a:t>
          </a:r>
          <a:r>
            <a:rPr kumimoji="1" lang="ja-JP" altLang="ja-JP" sz="900">
              <a:solidFill>
                <a:sysClr val="windowText" lastClr="000000"/>
              </a:solidFill>
              <a:effectLst/>
              <a:latin typeface="+mn-lt"/>
              <a:ea typeface="+mn-ea"/>
              <a:cs typeface="+mn-cs"/>
            </a:rPr>
            <a:t>（</a:t>
          </a:r>
          <a:r>
            <a:rPr kumimoji="1" lang="en-US" altLang="ja-JP" sz="900">
              <a:solidFill>
                <a:sysClr val="windowText" lastClr="000000"/>
              </a:solidFill>
              <a:effectLst/>
              <a:latin typeface="+mn-lt"/>
              <a:ea typeface="+mn-ea"/>
              <a:cs typeface="+mn-cs"/>
            </a:rPr>
            <a:t>+18.7</a:t>
          </a:r>
          <a:r>
            <a:rPr kumimoji="1" lang="ja-JP" altLang="ja-JP" sz="900">
              <a:solidFill>
                <a:sysClr val="windowText" lastClr="000000"/>
              </a:solidFill>
              <a:effectLst/>
              <a:latin typeface="+mn-lt"/>
              <a:ea typeface="+mn-ea"/>
              <a:cs typeface="+mn-cs"/>
            </a:rPr>
            <a:t>億円）及び物件費（</a:t>
          </a:r>
          <a:r>
            <a:rPr kumimoji="1" lang="en-US" altLang="ja-JP" sz="900">
              <a:solidFill>
                <a:sysClr val="windowText" lastClr="000000"/>
              </a:solidFill>
              <a:effectLst/>
              <a:latin typeface="+mn-lt"/>
              <a:ea typeface="+mn-ea"/>
              <a:cs typeface="+mn-cs"/>
            </a:rPr>
            <a:t>+6.4</a:t>
          </a:r>
          <a:r>
            <a:rPr kumimoji="1" lang="ja-JP" altLang="ja-JP" sz="900">
              <a:solidFill>
                <a:sysClr val="windowText" lastClr="000000"/>
              </a:solidFill>
              <a:effectLst/>
              <a:latin typeface="+mn-lt"/>
              <a:ea typeface="+mn-ea"/>
              <a:cs typeface="+mn-cs"/>
            </a:rPr>
            <a:t>億円）の増などから、歳出における経常一般財源も前年度より増（</a:t>
          </a:r>
          <a:r>
            <a:rPr kumimoji="1" lang="en-US" altLang="ja-JP" sz="900">
              <a:solidFill>
                <a:sysClr val="windowText" lastClr="000000"/>
              </a:solidFill>
              <a:effectLst/>
              <a:latin typeface="+mn-lt"/>
              <a:ea typeface="+mn-ea"/>
              <a:cs typeface="+mn-cs"/>
            </a:rPr>
            <a:t>+32.8</a:t>
          </a:r>
          <a:r>
            <a:rPr kumimoji="1" lang="ja-JP" altLang="ja-JP" sz="900">
              <a:solidFill>
                <a:sysClr val="windowText" lastClr="000000"/>
              </a:solidFill>
              <a:effectLst/>
              <a:latin typeface="+mn-lt"/>
              <a:ea typeface="+mn-ea"/>
              <a:cs typeface="+mn-cs"/>
            </a:rPr>
            <a:t>億円）となった。</a:t>
          </a:r>
          <a:endParaRPr lang="ja-JP" altLang="ja-JP" sz="900">
            <a:solidFill>
              <a:sysClr val="windowText" lastClr="000000"/>
            </a:solidFill>
            <a:effectLst/>
          </a:endParaRPr>
        </a:p>
        <a:p>
          <a:r>
            <a:rPr kumimoji="1" lang="ja-JP" altLang="ja-JP" sz="900">
              <a:solidFill>
                <a:srgbClr val="FF0000"/>
              </a:solidFill>
              <a:effectLst/>
              <a:latin typeface="+mn-lt"/>
              <a:ea typeface="+mn-ea"/>
              <a:cs typeface="+mn-cs"/>
            </a:rPr>
            <a:t>　</a:t>
          </a:r>
          <a:r>
            <a:rPr kumimoji="1" lang="ja-JP" altLang="ja-JP" sz="900">
              <a:solidFill>
                <a:sysClr val="windowText" lastClr="000000"/>
              </a:solidFill>
              <a:effectLst/>
              <a:latin typeface="+mn-lt"/>
              <a:ea typeface="+mn-ea"/>
              <a:cs typeface="+mn-cs"/>
            </a:rPr>
            <a:t>歳出が歳入の伸びを上回ったことから経常収支比率は</a:t>
          </a:r>
          <a:r>
            <a:rPr kumimoji="1" lang="en-US" altLang="ja-JP" sz="900">
              <a:solidFill>
                <a:sysClr val="windowText" lastClr="000000"/>
              </a:solidFill>
              <a:effectLst/>
              <a:latin typeface="+mn-lt"/>
              <a:ea typeface="+mn-ea"/>
              <a:cs typeface="+mn-cs"/>
            </a:rPr>
            <a:t>0.9</a:t>
          </a:r>
          <a:r>
            <a:rPr kumimoji="1" lang="ja-JP" altLang="ja-JP" sz="900">
              <a:solidFill>
                <a:sysClr val="windowText" lastClr="000000"/>
              </a:solidFill>
              <a:effectLst/>
              <a:latin typeface="+mn-lt"/>
              <a:ea typeface="+mn-ea"/>
              <a:cs typeface="+mn-cs"/>
            </a:rPr>
            <a:t>ポイント悪化し、依然として高い水準にあることから、事業の在り方の見直し及び新たな発想による収入増対策を行うなど、戦略的な収支改善に努める。</a:t>
          </a:r>
          <a:endParaRPr lang="ja-JP" altLang="ja-JP" sz="9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27729</xdr:rowOff>
    </xdr:from>
    <xdr:to>
      <xdr:col>23</xdr:col>
      <xdr:colOff>133350</xdr:colOff>
      <xdr:row>67</xdr:row>
      <xdr:rowOff>63923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514879"/>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171027</xdr:rowOff>
    </xdr:from>
    <xdr:to>
      <xdr:col>19</xdr:col>
      <xdr:colOff>133350</xdr:colOff>
      <xdr:row>67</xdr:row>
      <xdr:rowOff>27729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8672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121285</xdr:rowOff>
    </xdr:from>
    <xdr:to>
      <xdr:col>15</xdr:col>
      <xdr:colOff>82550</xdr:colOff>
      <xdr:row>66</xdr:row>
      <xdr:rowOff>171027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265535"/>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121285</xdr:rowOff>
    </xdr:from>
    <xdr:to>
      <xdr:col>11</xdr:col>
      <xdr:colOff>31750</xdr:colOff>
      <xdr:row>67</xdr:row>
      <xdr:rowOff>7620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6553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13123</xdr:rowOff>
    </xdr:from>
    <xdr:to>
      <xdr:col>23</xdr:col>
      <xdr:colOff>184150</xdr:colOff>
      <xdr:row>67</xdr:row>
      <xdr:rowOff>114723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50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80450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96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148379</xdr:rowOff>
    </xdr:from>
    <xdr:to>
      <xdr:col>19</xdr:col>
      <xdr:colOff>184150</xdr:colOff>
      <xdr:row>67</xdr:row>
      <xdr:rowOff>78529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6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63306</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5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120227</xdr:rowOff>
    </xdr:from>
    <xdr:to>
      <xdr:col>15</xdr:col>
      <xdr:colOff>133350</xdr:colOff>
      <xdr:row>67</xdr:row>
      <xdr:rowOff>50377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43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35154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52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70485</xdr:rowOff>
    </xdr:from>
    <xdr:to>
      <xdr:col>11</xdr:col>
      <xdr:colOff>82550</xdr:colOff>
      <xdr:row>66</xdr:row>
      <xdr:rowOff>635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156862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128270</xdr:rowOff>
    </xdr:from>
    <xdr:to>
      <xdr:col>7</xdr:col>
      <xdr:colOff>31750</xdr:colOff>
      <xdr:row>67</xdr:row>
      <xdr:rowOff>58420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43197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[137,144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人事院勧告に伴う給与費の増など</a:t>
          </a:r>
          <a:r>
            <a:rPr kumimoji="1" lang="ja-JP" altLang="en-US" sz="1100">
              <a:solidFill>
                <a:schemeClr val="dk1"/>
              </a:solidFill>
              <a:effectLst/>
              <a:latin typeface="+mn-lt"/>
              <a:ea typeface="+mn-ea"/>
              <a:cs typeface="+mn-cs"/>
            </a:rPr>
            <a:t>により、</a:t>
          </a:r>
          <a:r>
            <a:rPr kumimoji="1" lang="ja-JP" altLang="ja-JP" sz="1100">
              <a:solidFill>
                <a:sysClr val="windowText" lastClr="000000"/>
              </a:solidFill>
              <a:effectLst/>
              <a:latin typeface="+mn-lt"/>
              <a:ea typeface="+mn-ea"/>
              <a:cs typeface="+mn-cs"/>
            </a:rPr>
            <a:t>前年度と比較して</a:t>
          </a:r>
          <a:r>
            <a:rPr kumimoji="1" lang="en-US" altLang="ja-JP" sz="1100">
              <a:solidFill>
                <a:sysClr val="windowText" lastClr="000000"/>
              </a:solidFill>
              <a:effectLst/>
              <a:latin typeface="+mn-lt"/>
              <a:ea typeface="+mn-ea"/>
              <a:cs typeface="+mn-cs"/>
            </a:rPr>
            <a:t>6,634</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、類似都市と比較して</a:t>
          </a:r>
          <a:r>
            <a:rPr kumimoji="1" lang="en-US" altLang="ja-JP" sz="1100">
              <a:solidFill>
                <a:sysClr val="windowText" lastClr="000000"/>
              </a:solidFill>
              <a:effectLst/>
              <a:latin typeface="+mn-lt"/>
              <a:ea typeface="+mn-ea"/>
              <a:cs typeface="+mn-cs"/>
            </a:rPr>
            <a:t>1,781</a:t>
          </a:r>
          <a:r>
            <a:rPr kumimoji="1" lang="ja-JP" altLang="ja-JP" sz="1100">
              <a:solidFill>
                <a:sysClr val="windowText" lastClr="000000"/>
              </a:solidFill>
              <a:effectLst/>
              <a:latin typeface="+mn-lt"/>
              <a:ea typeface="+mn-ea"/>
              <a:cs typeface="+mn-cs"/>
            </a:rPr>
            <a:t>円上回っている。</a:t>
          </a:r>
          <a:endParaRPr lang="ja-JP" altLang="ja-JP" sz="1400">
            <a:solidFill>
              <a:sysClr val="windowText" lastClr="000000"/>
            </a:solidFill>
            <a:effectLst/>
          </a:endParaRPr>
        </a:p>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前年度より増となった理由</a:t>
          </a:r>
          <a:r>
            <a:rPr kumimoji="1" lang="ja-JP" altLang="en-US" sz="1100">
              <a:solidFill>
                <a:sysClr val="windowText" lastClr="000000"/>
              </a:solidFill>
              <a:effectLst/>
              <a:latin typeface="+mn-lt"/>
              <a:ea typeface="+mn-ea"/>
              <a:cs typeface="+mn-cs"/>
            </a:rPr>
            <a:t>として</a:t>
          </a:r>
          <a:r>
            <a:rPr kumimoji="1" lang="ja-JP" altLang="ja-JP" sz="1100">
              <a:solidFill>
                <a:sysClr val="windowText" lastClr="000000"/>
              </a:solidFill>
              <a:effectLst/>
              <a:latin typeface="+mn-lt"/>
              <a:ea typeface="+mn-ea"/>
              <a:cs typeface="+mn-cs"/>
            </a:rPr>
            <a:t>は、</a:t>
          </a:r>
          <a:r>
            <a:rPr kumimoji="1" lang="ja-JP" altLang="en-US" sz="1100">
              <a:solidFill>
                <a:sysClr val="windowText" lastClr="000000"/>
              </a:solidFill>
              <a:effectLst/>
              <a:latin typeface="+mn-lt"/>
              <a:ea typeface="+mn-ea"/>
              <a:cs typeface="+mn-cs"/>
            </a:rPr>
            <a:t>給与増に伴う人件費の増に加え、物件費において、定期予防接種費や個人住民税課税システム運営費が増したことなど</a:t>
          </a:r>
          <a:r>
            <a:rPr kumimoji="1" lang="ja-JP" altLang="ja-JP" sz="1100">
              <a:solidFill>
                <a:sysClr val="windowText" lastClr="000000"/>
              </a:solidFill>
              <a:effectLst/>
              <a:latin typeface="+mn-lt"/>
              <a:ea typeface="+mn-ea"/>
              <a:cs typeface="+mn-cs"/>
            </a:rPr>
            <a:t>が挙げられる。</a:t>
          </a:r>
          <a:endParaRPr lang="ja-JP" altLang="ja-JP" sz="1100">
            <a:solidFill>
              <a:sysClr val="windowText" lastClr="000000"/>
            </a:solidFill>
            <a:effectLst/>
          </a:endParaRPr>
        </a:p>
        <a:p>
          <a:endParaRPr lang="ja-JP" altLang="ja-JP" sz="1400">
            <a:solidFill>
              <a:srgbClr val="FF0000"/>
            </a:solidFill>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12371</xdr:rowOff>
    </xdr:from>
    <xdr:to>
      <xdr:col>23</xdr:col>
      <xdr:colOff>133350</xdr:colOff>
      <xdr:row>84</xdr:row>
      <xdr:rowOff>145771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14171"/>
          <a:ext cx="838200" cy="1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12371</xdr:rowOff>
    </xdr:from>
    <xdr:to>
      <xdr:col>19</xdr:col>
      <xdr:colOff>133350</xdr:colOff>
      <xdr:row>84</xdr:row>
      <xdr:rowOff>72978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14171"/>
          <a:ext cx="889000" cy="6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156474</xdr:rowOff>
    </xdr:from>
    <xdr:to>
      <xdr:col>15</xdr:col>
      <xdr:colOff>82550</xdr:colOff>
      <xdr:row>84</xdr:row>
      <xdr:rowOff>72978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86824"/>
          <a:ext cx="889000" cy="8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148236</xdr:rowOff>
    </xdr:from>
    <xdr:to>
      <xdr:col>11</xdr:col>
      <xdr:colOff>31750</xdr:colOff>
      <xdr:row>83</xdr:row>
      <xdr:rowOff>156474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07136"/>
          <a:ext cx="889000" cy="17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94971</xdr:rowOff>
    </xdr:from>
    <xdr:to>
      <xdr:col>23</xdr:col>
      <xdr:colOff>184150</xdr:colOff>
      <xdr:row>85</xdr:row>
      <xdr:rowOff>25121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9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67048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6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133021</xdr:rowOff>
    </xdr:from>
    <xdr:to>
      <xdr:col>19</xdr:col>
      <xdr:colOff>184150</xdr:colOff>
      <xdr:row>84</xdr:row>
      <xdr:rowOff>63171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6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47948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49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22178</xdr:rowOff>
    </xdr:from>
    <xdr:to>
      <xdr:col>15</xdr:col>
      <xdr:colOff>133350</xdr:colOff>
      <xdr:row>84</xdr:row>
      <xdr:rowOff>123778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108555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10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105674</xdr:rowOff>
    </xdr:from>
    <xdr:to>
      <xdr:col>11</xdr:col>
      <xdr:colOff>82550</xdr:colOff>
      <xdr:row>84</xdr:row>
      <xdr:rowOff>35824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3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20601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2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97436</xdr:rowOff>
    </xdr:from>
    <xdr:to>
      <xdr:col>7</xdr:col>
      <xdr:colOff>31750</xdr:colOff>
      <xdr:row>83</xdr:row>
      <xdr:rowOff>27586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5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12363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42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mn-lt"/>
              <a:ea typeface="+mn-ea"/>
              <a:cs typeface="+mn-cs"/>
            </a:rPr>
            <a:t>平成</a:t>
          </a:r>
          <a:r>
            <a:rPr kumimoji="1" lang="en-US" altLang="ja-JP" sz="1000">
              <a:solidFill>
                <a:schemeClr val="dk1"/>
              </a:solidFill>
              <a:effectLst/>
              <a:latin typeface="+mn-lt"/>
              <a:ea typeface="+mn-ea"/>
              <a:cs typeface="+mn-cs"/>
            </a:rPr>
            <a:t>21</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月から、ラスパイレス指数が高い要因であった市独自の制度を国に準じたものに改め、その後も国に準じた給与制度の見直しや市独自の見直しを行っており、類似団体平均より低い水準となっている。</a:t>
          </a:r>
          <a:br>
            <a:rPr kumimoji="1" lang="en-US" altLang="ja-JP" sz="1000">
              <a:solidFill>
                <a:schemeClr val="dk1"/>
              </a:solidFill>
              <a:effectLst/>
              <a:latin typeface="+mn-lt"/>
              <a:ea typeface="+mn-ea"/>
              <a:cs typeface="+mn-cs"/>
            </a:rPr>
          </a:br>
          <a:r>
            <a:rPr kumimoji="1" lang="ja-JP" altLang="ja-JP" sz="1000">
              <a:solidFill>
                <a:schemeClr val="dk1"/>
              </a:solidFill>
              <a:effectLst/>
              <a:latin typeface="+mn-lt"/>
              <a:ea typeface="+mn-ea"/>
              <a:cs typeface="+mn-cs"/>
            </a:rPr>
            <a:t>また、平成</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月</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日から職務職責に応じた人事・給与制度の見直しにより、給料月額が減額となった職員に対する段階的な経過措置が令和２年度末で終了したことなどから、平成</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年度から段階的に水準が下がっている。</a:t>
          </a:r>
          <a:endParaRPr lang="ja-JP" altLang="ja-JP" sz="1000">
            <a:effectLst/>
          </a:endParaRPr>
        </a:p>
        <a:p>
          <a:r>
            <a:rPr kumimoji="1" lang="ja-JP" altLang="ja-JP" sz="1000">
              <a:solidFill>
                <a:schemeClr val="dk1"/>
              </a:solidFill>
              <a:effectLst/>
              <a:latin typeface="+mn-lt"/>
              <a:ea typeface="+mn-ea"/>
              <a:cs typeface="+mn-cs"/>
            </a:rPr>
            <a:t>見直しの効果は継続的に維持され、今後も同程度の水準で推移していく見込みである。</a:t>
          </a:r>
          <a:endParaRPr lang="ja-JP" altLang="ja-JP" sz="10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127794</xdr:rowOff>
    </xdr:from>
    <xdr:to>
      <xdr:col>81</xdr:col>
      <xdr:colOff>44450</xdr:colOff>
      <xdr:row>84</xdr:row>
      <xdr:rowOff>142875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529594"/>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127794</xdr:rowOff>
    </xdr:from>
    <xdr:to>
      <xdr:col>77</xdr:col>
      <xdr:colOff>44450</xdr:colOff>
      <xdr:row>85</xdr:row>
      <xdr:rowOff>1588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29594"/>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1588</xdr:rowOff>
    </xdr:from>
    <xdr:to>
      <xdr:col>72</xdr:col>
      <xdr:colOff>203200</xdr:colOff>
      <xdr:row>85</xdr:row>
      <xdr:rowOff>31750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7483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61913</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050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108602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33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76994</xdr:rowOff>
    </xdr:from>
    <xdr:to>
      <xdr:col>77</xdr:col>
      <xdr:colOff>95250</xdr:colOff>
      <xdr:row>85</xdr:row>
      <xdr:rowOff>7144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17321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247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122238</xdr:rowOff>
    </xdr:from>
    <xdr:to>
      <xdr:col>73</xdr:col>
      <xdr:colOff>44450</xdr:colOff>
      <xdr:row>85</xdr:row>
      <xdr:rowOff>52388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62565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29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11113</xdr:rowOff>
    </xdr:from>
    <xdr:to>
      <xdr:col>64</xdr:col>
      <xdr:colOff>152400</xdr:colOff>
      <xdr:row>85</xdr:row>
      <xdr:rowOff>112713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122890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35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700">
              <a:solidFill>
                <a:schemeClr val="dk1"/>
              </a:solidFill>
              <a:effectLst/>
              <a:latin typeface="+mn-lt"/>
              <a:ea typeface="+mn-ea"/>
              <a:cs typeface="+mn-cs"/>
            </a:rPr>
            <a:t>平成</a:t>
          </a:r>
          <a:r>
            <a:rPr kumimoji="1" lang="en-US" altLang="ja-JP" sz="700">
              <a:solidFill>
                <a:schemeClr val="dk1"/>
              </a:solidFill>
              <a:effectLst/>
              <a:latin typeface="+mn-lt"/>
              <a:ea typeface="+mn-ea"/>
              <a:cs typeface="+mn-cs"/>
            </a:rPr>
            <a:t>29</a:t>
          </a:r>
          <a:r>
            <a:rPr kumimoji="1" lang="ja-JP" altLang="ja-JP" sz="700">
              <a:solidFill>
                <a:schemeClr val="dk1"/>
              </a:solidFill>
              <a:effectLst/>
              <a:latin typeface="+mn-lt"/>
              <a:ea typeface="+mn-ea"/>
              <a:cs typeface="+mn-cs"/>
            </a:rPr>
            <a:t>年度に本庁、支所等の業務のあり方の見直しを含めた大規模な組織改正を実施し、人口減少や少子化・高齢化が進展する中で地域の特性に応じた市民ニーズに対応するとともに、身近な手続きや困りごと、まちづくりの相談を地域の窓口で行うことができるようにするため、職員の体制を強化した。</a:t>
          </a:r>
          <a:br>
            <a:rPr kumimoji="1" lang="ja-JP" altLang="ja-JP" sz="700">
              <a:solidFill>
                <a:schemeClr val="dk1"/>
              </a:solidFill>
              <a:effectLst/>
              <a:latin typeface="+mn-lt"/>
              <a:ea typeface="+mn-ea"/>
              <a:cs typeface="+mn-cs"/>
            </a:rPr>
          </a:br>
          <a:r>
            <a:rPr kumimoji="1" lang="ja-JP" altLang="ja-JP" sz="700">
              <a:solidFill>
                <a:schemeClr val="dk1"/>
              </a:solidFill>
              <a:effectLst/>
              <a:latin typeface="+mn-lt"/>
              <a:ea typeface="+mn-ea"/>
              <a:cs typeface="+mn-cs"/>
            </a:rPr>
            <a:t>　また、職員の年齢構成の歪みを是正するために職員採用の平準化を図ってきたこともあり、平成</a:t>
          </a:r>
          <a:r>
            <a:rPr kumimoji="1" lang="en-US" altLang="ja-JP" sz="700">
              <a:solidFill>
                <a:schemeClr val="dk1"/>
              </a:solidFill>
              <a:effectLst/>
              <a:latin typeface="+mn-lt"/>
              <a:ea typeface="+mn-ea"/>
              <a:cs typeface="+mn-cs"/>
            </a:rPr>
            <a:t>29</a:t>
          </a:r>
          <a:r>
            <a:rPr kumimoji="1" lang="ja-JP" altLang="ja-JP" sz="700">
              <a:solidFill>
                <a:schemeClr val="dk1"/>
              </a:solidFill>
              <a:effectLst/>
              <a:latin typeface="+mn-lt"/>
              <a:ea typeface="+mn-ea"/>
              <a:cs typeface="+mn-cs"/>
            </a:rPr>
            <a:t>年度以降は職員数を増加してきている。加えて、人口が毎年約</a:t>
          </a:r>
          <a:r>
            <a:rPr kumimoji="1" lang="en-US" altLang="ja-JP" sz="700">
              <a:solidFill>
                <a:schemeClr val="dk1"/>
              </a:solidFill>
              <a:effectLst/>
              <a:latin typeface="+mn-lt"/>
              <a:ea typeface="+mn-ea"/>
              <a:cs typeface="+mn-cs"/>
            </a:rPr>
            <a:t>5,000</a:t>
          </a:r>
          <a:r>
            <a:rPr kumimoji="1" lang="ja-JP" altLang="ja-JP" sz="700">
              <a:solidFill>
                <a:schemeClr val="dk1"/>
              </a:solidFill>
              <a:effectLst/>
              <a:latin typeface="+mn-lt"/>
              <a:ea typeface="+mn-ea"/>
              <a:cs typeface="+mn-cs"/>
            </a:rPr>
            <a:t>人ずつ減少しており、転出超過の状況が続いていることから、人口</a:t>
          </a:r>
          <a:r>
            <a:rPr kumimoji="1" lang="en-US" altLang="ja-JP" sz="700">
              <a:solidFill>
                <a:schemeClr val="dk1"/>
              </a:solidFill>
              <a:effectLst/>
              <a:latin typeface="+mn-lt"/>
              <a:ea typeface="+mn-ea"/>
              <a:cs typeface="+mn-cs"/>
            </a:rPr>
            <a:t>1,000</a:t>
          </a:r>
          <a:r>
            <a:rPr kumimoji="1" lang="ja-JP" altLang="ja-JP" sz="700">
              <a:solidFill>
                <a:schemeClr val="dk1"/>
              </a:solidFill>
              <a:effectLst/>
              <a:latin typeface="+mn-lt"/>
              <a:ea typeface="+mn-ea"/>
              <a:cs typeface="+mn-cs"/>
            </a:rPr>
            <a:t>人当たりの職員数は類似団体平均を上回り、乖離幅が拡大傾向にあると考えている。</a:t>
          </a:r>
          <a:endParaRPr lang="ja-JP" altLang="ja-JP" sz="700">
            <a:effectLst/>
          </a:endParaRPr>
        </a:p>
        <a:p>
          <a:r>
            <a:rPr kumimoji="1" lang="ja-JP" altLang="ja-JP" sz="700">
              <a:solidFill>
                <a:schemeClr val="dk1"/>
              </a:solidFill>
              <a:effectLst/>
              <a:latin typeface="+mn-lt"/>
              <a:ea typeface="+mn-ea"/>
              <a:cs typeface="+mn-cs"/>
            </a:rPr>
            <a:t>　今後も解決すべき行政課題や多様化する市民ニーズに対応しつつ、必要な市民サービスの維持、向上を図っていくためには、デジタル化に対応するための体制整備など短・中期的には現状に見合った職員数を一定数確保する必要があり、また令和</a:t>
          </a:r>
          <a:r>
            <a:rPr kumimoji="1" lang="en-US" altLang="ja-JP" sz="700">
              <a:solidFill>
                <a:schemeClr val="dk1"/>
              </a:solidFill>
              <a:effectLst/>
              <a:latin typeface="+mn-lt"/>
              <a:ea typeface="+mn-ea"/>
              <a:cs typeface="+mn-cs"/>
            </a:rPr>
            <a:t>6</a:t>
          </a:r>
          <a:r>
            <a:rPr kumimoji="1" lang="ja-JP" altLang="ja-JP" sz="700">
              <a:solidFill>
                <a:schemeClr val="dk1"/>
              </a:solidFill>
              <a:effectLst/>
              <a:latin typeface="+mn-lt"/>
              <a:ea typeface="+mn-ea"/>
              <a:cs typeface="+mn-cs"/>
            </a:rPr>
            <a:t>年度から始まった定年延長に伴い、職員数については急激な減少とはならないものの、業務の処理方法の見直しや、ＩＣＴ技術の利活用に取り組むなど業務の効率化も推進しているため、長期的には減少していくよう業務量を踏まえながら適正な定員管理に努める。</a:t>
          </a:r>
          <a:endParaRPr lang="ja-JP" altLang="ja-JP" sz="7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61685</xdr:rowOff>
    </xdr:from>
    <xdr:to>
      <xdr:col>81</xdr:col>
      <xdr:colOff>44450</xdr:colOff>
      <xdr:row>62</xdr:row>
      <xdr:rowOff>103051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691585"/>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44450</xdr:rowOff>
    </xdr:from>
    <xdr:to>
      <xdr:col>77</xdr:col>
      <xdr:colOff>44450</xdr:colOff>
      <xdr:row>62</xdr:row>
      <xdr:rowOff>61685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6743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160746</xdr:rowOff>
    </xdr:from>
    <xdr:to>
      <xdr:col>72</xdr:col>
      <xdr:colOff>203200</xdr:colOff>
      <xdr:row>62</xdr:row>
      <xdr:rowOff>44450</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619196"/>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129722</xdr:rowOff>
    </xdr:from>
    <xdr:to>
      <xdr:col>68</xdr:col>
      <xdr:colOff>152400</xdr:colOff>
      <xdr:row>61</xdr:row>
      <xdr:rowOff>160746</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58817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52251</xdr:rowOff>
    </xdr:from>
    <xdr:to>
      <xdr:col>81</xdr:col>
      <xdr:colOff>95250</xdr:colOff>
      <xdr:row>62</xdr:row>
      <xdr:rowOff>153851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24328</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65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10885</xdr:rowOff>
    </xdr:from>
    <xdr:to>
      <xdr:col>77</xdr:col>
      <xdr:colOff>95250</xdr:colOff>
      <xdr:row>62</xdr:row>
      <xdr:rowOff>112485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97262</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727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165100</xdr:rowOff>
    </xdr:from>
    <xdr:to>
      <xdr:col>73</xdr:col>
      <xdr:colOff>44450</xdr:colOff>
      <xdr:row>62</xdr:row>
      <xdr:rowOff>95250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80027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109946</xdr:rowOff>
    </xdr:from>
    <xdr:to>
      <xdr:col>68</xdr:col>
      <xdr:colOff>203200</xdr:colOff>
      <xdr:row>62</xdr:row>
      <xdr:rowOff>40096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5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78922</xdr:rowOff>
    </xdr:from>
    <xdr:to>
      <xdr:col>64</xdr:col>
      <xdr:colOff>152400</xdr:colOff>
      <xdr:row>62</xdr:row>
      <xdr:rowOff>9072</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165299</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62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rgbClr val="FF0000"/>
              </a:solidFill>
              <a:effectLst/>
              <a:latin typeface="+mn-lt"/>
              <a:ea typeface="+mn-ea"/>
              <a:cs typeface="+mn-cs"/>
            </a:rPr>
            <a:t>　</a:t>
          </a:r>
          <a:r>
            <a:rPr kumimoji="1" lang="ja-JP" altLang="en-US" sz="1100" baseline="0">
              <a:solidFill>
                <a:sysClr val="windowText" lastClr="000000"/>
              </a:solidFill>
              <a:effectLst/>
              <a:latin typeface="+mn-lt"/>
              <a:ea typeface="+mn-ea"/>
              <a:cs typeface="+mn-cs"/>
            </a:rPr>
            <a:t>標準財政規模</a:t>
          </a:r>
          <a:r>
            <a:rPr kumimoji="1" lang="ja-JP" altLang="ja-JP" sz="1050">
              <a:solidFill>
                <a:sysClr val="windowText" lastClr="000000"/>
              </a:solidFill>
              <a:effectLst/>
              <a:latin typeface="+mn-lt"/>
              <a:ea typeface="+mn-ea"/>
              <a:cs typeface="+mn-cs"/>
            </a:rPr>
            <a:t>が</a:t>
          </a:r>
          <a:r>
            <a:rPr kumimoji="1" lang="ja-JP" altLang="en-US" sz="1050">
              <a:solidFill>
                <a:sysClr val="windowText" lastClr="000000"/>
              </a:solidFill>
              <a:effectLst/>
              <a:latin typeface="+mn-lt"/>
              <a:ea typeface="+mn-ea"/>
              <a:cs typeface="+mn-cs"/>
            </a:rPr>
            <a:t>臨時財財政対策債</a:t>
          </a:r>
          <a:r>
            <a:rPr kumimoji="1" lang="ja-JP" altLang="ja-JP" sz="1050">
              <a:solidFill>
                <a:sysClr val="windowText" lastClr="000000"/>
              </a:solidFill>
              <a:effectLst/>
              <a:latin typeface="+mn-lt"/>
              <a:ea typeface="+mn-ea"/>
              <a:cs typeface="+mn-cs"/>
            </a:rPr>
            <a:t>の</a:t>
          </a:r>
          <a:r>
            <a:rPr kumimoji="1" lang="ja-JP" altLang="en-US" sz="1050">
              <a:solidFill>
                <a:sysClr val="windowText" lastClr="000000"/>
              </a:solidFill>
              <a:effectLst/>
              <a:latin typeface="+mn-lt"/>
              <a:ea typeface="+mn-ea"/>
              <a:cs typeface="+mn-cs"/>
            </a:rPr>
            <a:t>発行可能額の減</a:t>
          </a:r>
          <a:r>
            <a:rPr kumimoji="1" lang="ja-JP" altLang="ja-JP" sz="1050">
              <a:solidFill>
                <a:sysClr val="windowText" lastClr="000000"/>
              </a:solidFill>
              <a:effectLst/>
              <a:latin typeface="+mn-lt"/>
              <a:ea typeface="+mn-ea"/>
              <a:cs typeface="+mn-cs"/>
            </a:rPr>
            <a:t>などに</a:t>
          </a:r>
          <a:r>
            <a:rPr kumimoji="1" lang="ja-JP" altLang="en-US" sz="1050">
              <a:solidFill>
                <a:sysClr val="windowText" lastClr="000000"/>
              </a:solidFill>
              <a:effectLst/>
              <a:latin typeface="+mn-lt"/>
              <a:ea typeface="+mn-ea"/>
              <a:cs typeface="+mn-cs"/>
            </a:rPr>
            <a:t>より減</a:t>
          </a:r>
          <a:r>
            <a:rPr kumimoji="1" lang="ja-JP" altLang="ja-JP" sz="1050">
              <a:solidFill>
                <a:sysClr val="windowText" lastClr="000000"/>
              </a:solidFill>
              <a:effectLst/>
              <a:latin typeface="+mn-lt"/>
              <a:ea typeface="+mn-ea"/>
              <a:cs typeface="+mn-cs"/>
            </a:rPr>
            <a:t>した</a:t>
          </a:r>
          <a:r>
            <a:rPr kumimoji="1" lang="ja-JP" altLang="en-US" sz="1050">
              <a:solidFill>
                <a:sysClr val="windowText" lastClr="000000"/>
              </a:solidFill>
              <a:effectLst/>
              <a:latin typeface="+mn-lt"/>
              <a:ea typeface="+mn-ea"/>
              <a:cs typeface="+mn-cs"/>
            </a:rPr>
            <a:t>ことに加え、</a:t>
          </a:r>
          <a:r>
            <a:rPr kumimoji="1" lang="ja-JP" altLang="ja-JP" sz="1050">
              <a:solidFill>
                <a:sysClr val="windowText" lastClr="000000"/>
              </a:solidFill>
              <a:effectLst/>
              <a:latin typeface="+mn-lt"/>
              <a:ea typeface="+mn-ea"/>
              <a:cs typeface="+mn-cs"/>
            </a:rPr>
            <a:t>地方債の元利償還金充当一般財源が</a:t>
          </a:r>
          <a:r>
            <a:rPr kumimoji="1" lang="ja-JP" altLang="en-US" sz="1050">
              <a:solidFill>
                <a:sysClr val="windowText" lastClr="000000"/>
              </a:solidFill>
              <a:effectLst/>
              <a:latin typeface="+mn-lt"/>
              <a:ea typeface="+mn-ea"/>
              <a:cs typeface="+mn-cs"/>
            </a:rPr>
            <a:t>公共施設等適正管理推進事業債</a:t>
          </a:r>
          <a:r>
            <a:rPr kumimoji="1" lang="ja-JP" altLang="ja-JP" sz="1050">
              <a:solidFill>
                <a:sysClr val="windowText" lastClr="000000"/>
              </a:solidFill>
              <a:effectLst/>
              <a:latin typeface="+mn-lt"/>
              <a:ea typeface="+mn-ea"/>
              <a:cs typeface="+mn-cs"/>
            </a:rPr>
            <a:t>などに係る償還金の増により増加し、</a:t>
          </a:r>
          <a:r>
            <a:rPr kumimoji="1" lang="ja-JP" altLang="en-US" sz="1050">
              <a:solidFill>
                <a:sysClr val="windowText" lastClr="000000"/>
              </a:solidFill>
              <a:effectLst/>
              <a:latin typeface="+mn-lt"/>
              <a:ea typeface="+mn-ea"/>
              <a:cs typeface="+mn-cs"/>
            </a:rPr>
            <a:t>単年度の実質公債費比率は令和</a:t>
          </a:r>
          <a:r>
            <a:rPr kumimoji="1" lang="en-US" altLang="ja-JP" sz="1050">
              <a:solidFill>
                <a:sysClr val="windowText" lastClr="000000"/>
              </a:solidFill>
              <a:effectLst/>
              <a:latin typeface="+mn-lt"/>
              <a:ea typeface="+mn-ea"/>
              <a:cs typeface="+mn-cs"/>
            </a:rPr>
            <a:t>3</a:t>
          </a:r>
          <a:r>
            <a:rPr kumimoji="1" lang="ja-JP" altLang="en-US" sz="1050">
              <a:solidFill>
                <a:sysClr val="windowText" lastClr="000000"/>
              </a:solidFill>
              <a:effectLst/>
              <a:latin typeface="+mn-lt"/>
              <a:ea typeface="+mn-ea"/>
              <a:cs typeface="+mn-cs"/>
            </a:rPr>
            <a:t>年度に比べ増となったものの、</a:t>
          </a:r>
          <a:r>
            <a:rPr kumimoji="1" lang="en-US" altLang="ja-JP" sz="1050">
              <a:solidFill>
                <a:sysClr val="windowText" lastClr="000000"/>
              </a:solidFill>
              <a:effectLst/>
              <a:latin typeface="+mn-lt"/>
              <a:ea typeface="+mn-ea"/>
              <a:cs typeface="+mn-cs"/>
            </a:rPr>
            <a:t>3</a:t>
          </a:r>
          <a:r>
            <a:rPr kumimoji="1" lang="ja-JP" altLang="en-US" sz="1050">
              <a:solidFill>
                <a:sysClr val="windowText" lastClr="000000"/>
              </a:solidFill>
              <a:effectLst/>
              <a:latin typeface="+mn-lt"/>
              <a:ea typeface="+mn-ea"/>
              <a:cs typeface="+mn-cs"/>
            </a:rPr>
            <a:t>か年平均により算出された実質公債費比率は前年度と同率</a:t>
          </a:r>
          <a:r>
            <a:rPr kumimoji="1" lang="ja-JP" altLang="ja-JP" sz="1050">
              <a:solidFill>
                <a:sysClr val="windowText" lastClr="000000"/>
              </a:solidFill>
              <a:effectLst/>
              <a:latin typeface="+mn-lt"/>
              <a:ea typeface="+mn-ea"/>
              <a:cs typeface="+mn-cs"/>
            </a:rPr>
            <a:t>となった。</a:t>
          </a:r>
          <a:endParaRPr lang="ja-JP" altLang="ja-JP" sz="1050">
            <a:solidFill>
              <a:sysClr val="windowText" lastClr="000000"/>
            </a:solidFill>
            <a:effectLst/>
          </a:endParaRPr>
        </a:p>
        <a:p>
          <a:pPr eaLnBrk="1" fontAlgn="auto" latinLnBrk="0" hangingPunct="1"/>
          <a:r>
            <a:rPr kumimoji="1" lang="ja-JP" altLang="ja-JP" sz="1050">
              <a:solidFill>
                <a:srgbClr val="FF0000"/>
              </a:solidFill>
              <a:effectLst/>
              <a:latin typeface="+mn-lt"/>
              <a:ea typeface="+mn-ea"/>
              <a:cs typeface="+mn-cs"/>
            </a:rPr>
            <a:t>　</a:t>
          </a:r>
          <a:r>
            <a:rPr kumimoji="1" lang="ja-JP" altLang="ja-JP" sz="1050">
              <a:solidFill>
                <a:sysClr val="windowText" lastClr="000000"/>
              </a:solidFill>
              <a:effectLst/>
              <a:latin typeface="+mn-lt"/>
              <a:ea typeface="+mn-ea"/>
              <a:cs typeface="+mn-cs"/>
            </a:rPr>
            <a:t>今後も大型事業の実施による公債費の高止まりが見込まれるため、事業内容の精査や事業規模の見直し等による更なる整備コストの削減を図ることで公債費の抑制に努める。</a:t>
          </a:r>
          <a:endParaRPr lang="ja-JP" altLang="ja-JP" sz="105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46990</xdr:rowOff>
    </xdr:from>
    <xdr:to>
      <xdr:col>81</xdr:col>
      <xdr:colOff>44450</xdr:colOff>
      <xdr:row>43</xdr:row>
      <xdr:rowOff>46990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162137</xdr:rowOff>
    </xdr:from>
    <xdr:to>
      <xdr:col>77</xdr:col>
      <xdr:colOff>44450</xdr:colOff>
      <xdr:row>43</xdr:row>
      <xdr:rowOff>46990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36303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42</xdr:row>
      <xdr:rowOff>162137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290646"/>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41487</xdr:rowOff>
    </xdr:from>
    <xdr:to>
      <xdr:col>68</xdr:col>
      <xdr:colOff>152400</xdr:colOff>
      <xdr:row>42</xdr:row>
      <xdr:rowOff>89746</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2423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167640</xdr:rowOff>
    </xdr:from>
    <xdr:to>
      <xdr:col>81</xdr:col>
      <xdr:colOff>95250</xdr:colOff>
      <xdr:row>43</xdr:row>
      <xdr:rowOff>97790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139717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167640</xdr:rowOff>
    </xdr:from>
    <xdr:to>
      <xdr:col>77</xdr:col>
      <xdr:colOff>95250</xdr:colOff>
      <xdr:row>43</xdr:row>
      <xdr:rowOff>97790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82567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111337</xdr:rowOff>
    </xdr:from>
    <xdr:to>
      <xdr:col>73</xdr:col>
      <xdr:colOff>44450</xdr:colOff>
      <xdr:row>43</xdr:row>
      <xdr:rowOff>41487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26264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77064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普通交付税の増などに伴い標準財政規模が増加したことに加え、元金償還額が新規借入額を上回ったことなどに</a:t>
          </a:r>
          <a:r>
            <a:rPr kumimoji="1" lang="ja-JP" altLang="en-US" sz="1100">
              <a:solidFill>
                <a:sysClr val="windowText" lastClr="000000"/>
              </a:solidFill>
              <a:effectLst/>
              <a:latin typeface="+mn-lt"/>
              <a:ea typeface="+mn-ea"/>
              <a:cs typeface="+mn-cs"/>
            </a:rPr>
            <a:t>より</a:t>
          </a:r>
          <a:r>
            <a:rPr kumimoji="1" lang="ja-JP" altLang="ja-JP" sz="1100">
              <a:solidFill>
                <a:sysClr val="windowText" lastClr="000000"/>
              </a:solidFill>
              <a:effectLst/>
              <a:latin typeface="+mn-lt"/>
              <a:ea typeface="+mn-ea"/>
              <a:cs typeface="+mn-cs"/>
            </a:rPr>
            <a:t>地方債現在高が減となったことなどから、将来負担比率は</a:t>
          </a:r>
          <a:r>
            <a:rPr kumimoji="1" lang="en-US" altLang="ja-JP" sz="1100">
              <a:solidFill>
                <a:sysClr val="windowText" lastClr="000000"/>
              </a:solidFill>
              <a:effectLst/>
              <a:latin typeface="+mn-lt"/>
              <a:ea typeface="+mn-ea"/>
              <a:cs typeface="+mn-cs"/>
            </a:rPr>
            <a:t>4.4</a:t>
          </a:r>
          <a:r>
            <a:rPr kumimoji="1" lang="ja-JP" altLang="ja-JP" sz="1100">
              <a:solidFill>
                <a:sysClr val="windowText" lastClr="000000"/>
              </a:solidFill>
              <a:effectLst/>
              <a:latin typeface="+mn-lt"/>
              <a:ea typeface="+mn-ea"/>
              <a:cs typeface="+mn-cs"/>
            </a:rPr>
            <a:t>ポイント好転した。</a:t>
          </a:r>
          <a:endParaRPr lang="ja-JP" altLang="ja-JP" sz="1100">
            <a:solidFill>
              <a:sysClr val="windowText" lastClr="000000"/>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今後も大型事業の実施による公債費の高止まりが見込まれるため、事業内容の精査や事業規模の見直し等による更なる整備コストの削減を図るなど、財政健全化に努める。</a:t>
          </a:r>
          <a:endParaRPr lang="ja-JP" altLang="ja-JP" sz="11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77673</xdr:rowOff>
    </xdr:from>
    <xdr:to>
      <xdr:col>81</xdr:col>
      <xdr:colOff>44450</xdr:colOff>
      <xdr:row>19</xdr:row>
      <xdr:rowOff>120142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3335223"/>
          <a:ext cx="838200" cy="4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120142</xdr:rowOff>
    </xdr:from>
    <xdr:to>
      <xdr:col>77</xdr:col>
      <xdr:colOff>44450</xdr:colOff>
      <xdr:row>20</xdr:row>
      <xdr:rowOff>24943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377692"/>
          <a:ext cx="889000" cy="7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139446</xdr:rowOff>
    </xdr:from>
    <xdr:to>
      <xdr:col>72</xdr:col>
      <xdr:colOff>203200</xdr:colOff>
      <xdr:row>20</xdr:row>
      <xdr:rowOff>24943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396996"/>
          <a:ext cx="889000" cy="5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71882</xdr:rowOff>
    </xdr:from>
    <xdr:to>
      <xdr:col>68</xdr:col>
      <xdr:colOff>152400</xdr:colOff>
      <xdr:row>19</xdr:row>
      <xdr:rowOff>139446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32943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26873</xdr:rowOff>
    </xdr:from>
    <xdr:to>
      <xdr:col>81</xdr:col>
      <xdr:colOff>95250</xdr:colOff>
      <xdr:row>19</xdr:row>
      <xdr:rowOff>128473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28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170400</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25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69342</xdr:rowOff>
    </xdr:from>
    <xdr:to>
      <xdr:col>77</xdr:col>
      <xdr:colOff>95250</xdr:colOff>
      <xdr:row>19</xdr:row>
      <xdr:rowOff>170942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3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155719</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41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145593</xdr:rowOff>
    </xdr:from>
    <xdr:to>
      <xdr:col>73</xdr:col>
      <xdr:colOff>44450</xdr:colOff>
      <xdr:row>20</xdr:row>
      <xdr:rowOff>75743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4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60520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4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88646</xdr:rowOff>
    </xdr:from>
    <xdr:to>
      <xdr:col>68</xdr:col>
      <xdr:colOff>203200</xdr:colOff>
      <xdr:row>20</xdr:row>
      <xdr:rowOff>18796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34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3573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43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21082</xdr:rowOff>
    </xdr:from>
    <xdr:to>
      <xdr:col>64</xdr:col>
      <xdr:colOff>152400</xdr:colOff>
      <xdr:row>19</xdr:row>
      <xdr:rowOff>122682</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27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107459</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36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390,551
385,642
405.69
241,262,282
237,637,609
1,185,115
102,172,438
255,972,442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歳出決算額において人事院勧告に伴う職員給与費の増などにより、経常収支比率は前年比</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今後とも民間委託の推進や指定管理者制度の導入拡大、職員給与の適正化などの取組みを通じて、人件費の抑制に努める。</a:t>
          </a:r>
          <a:endParaRPr lang="ja-JP" altLang="ja-JP" sz="11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153670</xdr:rowOff>
    </xdr:from>
    <xdr:to>
      <xdr:col>24</xdr:col>
      <xdr:colOff>25400</xdr:colOff>
      <xdr:row>36</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544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153670</xdr:rowOff>
    </xdr:from>
    <xdr:to>
      <xdr:col>19</xdr:col>
      <xdr:colOff>187325</xdr:colOff>
      <xdr:row>36</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54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36</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123190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102870</xdr:rowOff>
    </xdr:from>
    <xdr:to>
      <xdr:col>20</xdr:col>
      <xdr:colOff>38100</xdr:colOff>
      <xdr:row>36</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43197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7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物件費における経常事業費は、</a:t>
          </a:r>
          <a:r>
            <a:rPr kumimoji="1" lang="ja-JP" altLang="en-US" sz="1100">
              <a:solidFill>
                <a:sysClr val="windowText" lastClr="000000"/>
              </a:solidFill>
              <a:effectLst/>
              <a:latin typeface="+mn-lt"/>
              <a:ea typeface="+mn-ea"/>
              <a:cs typeface="+mn-cs"/>
            </a:rPr>
            <a:t>定期予防接種費</a:t>
          </a:r>
          <a:r>
            <a:rPr kumimoji="1" lang="ja-JP" altLang="ja-JP" sz="1100">
              <a:solidFill>
                <a:sysClr val="windowText" lastClr="000000"/>
              </a:solidFill>
              <a:effectLst/>
              <a:latin typeface="+mn-lt"/>
              <a:ea typeface="+mn-ea"/>
              <a:cs typeface="+mn-cs"/>
            </a:rPr>
            <a:t>や</a:t>
          </a:r>
          <a:r>
            <a:rPr kumimoji="1" lang="ja-JP" altLang="en-US" sz="1100">
              <a:solidFill>
                <a:sysClr val="windowText" lastClr="000000"/>
              </a:solidFill>
              <a:effectLst/>
              <a:latin typeface="+mn-lt"/>
              <a:ea typeface="+mn-ea"/>
              <a:cs typeface="+mn-cs"/>
            </a:rPr>
            <a:t>個人住民税課税システム運営費の</a:t>
          </a:r>
          <a:r>
            <a:rPr kumimoji="1" lang="ja-JP" altLang="ja-JP" sz="1100">
              <a:solidFill>
                <a:sysClr val="windowText" lastClr="000000"/>
              </a:solidFill>
              <a:effectLst/>
              <a:latin typeface="+mn-lt"/>
              <a:ea typeface="+mn-ea"/>
              <a:cs typeface="+mn-cs"/>
            </a:rPr>
            <a:t>増などにより、経常収支比率は前年度比</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ポイントの増となった。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今後も事業の縮小・廃止等の見直しを行いながら改善に努める。</a:t>
          </a:r>
          <a:endParaRPr lang="ja-JP" altLang="ja-JP" sz="11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8890</xdr:rowOff>
    </xdr:from>
    <xdr:to>
      <xdr:col>82</xdr:col>
      <xdr:colOff>107950</xdr:colOff>
      <xdr:row>17</xdr:row>
      <xdr:rowOff>24130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235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8890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93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16</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16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157480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01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161307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3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129540</xdr:rowOff>
    </xdr:from>
    <xdr:to>
      <xdr:col>78</xdr:col>
      <xdr:colOff>120650</xdr:colOff>
      <xdr:row>17</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39387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47007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扶助費に係る経常事業費は、民間保育所等施設型給付費や</a:t>
          </a:r>
          <a:r>
            <a:rPr kumimoji="1" lang="ja-JP" altLang="en-US" sz="1100">
              <a:solidFill>
                <a:sysClr val="windowText" lastClr="000000"/>
              </a:solidFill>
              <a:effectLst/>
              <a:latin typeface="+mn-lt"/>
              <a:ea typeface="+mn-ea"/>
              <a:cs typeface="+mn-cs"/>
            </a:rPr>
            <a:t>伴走型相談支援及び出産・子育て応援給付金実施事業費給付金などが</a:t>
          </a:r>
          <a:r>
            <a:rPr kumimoji="1" lang="ja-JP" altLang="ja-JP" sz="1100">
              <a:solidFill>
                <a:sysClr val="windowText" lastClr="000000"/>
              </a:solidFill>
              <a:effectLst/>
              <a:latin typeface="+mn-lt"/>
              <a:ea typeface="+mn-ea"/>
              <a:cs typeface="+mn-cs"/>
            </a:rPr>
            <a:t>増</a:t>
          </a:r>
          <a:r>
            <a:rPr kumimoji="1" lang="ja-JP" altLang="en-US" sz="1100">
              <a:solidFill>
                <a:sysClr val="windowText" lastClr="000000"/>
              </a:solidFill>
              <a:effectLst/>
              <a:latin typeface="+mn-lt"/>
              <a:ea typeface="+mn-ea"/>
              <a:cs typeface="+mn-cs"/>
            </a:rPr>
            <a:t>したものの</a:t>
          </a:r>
          <a:r>
            <a:rPr kumimoji="1" lang="ja-JP" altLang="ja-JP" sz="1100">
              <a:solidFill>
                <a:sysClr val="windowText" lastClr="000000"/>
              </a:solidFill>
              <a:effectLst/>
              <a:latin typeface="+mn-lt"/>
              <a:ea typeface="+mn-ea"/>
              <a:cs typeface="+mn-cs"/>
            </a:rPr>
            <a:t>、経常収支比率は前年比</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また、類似団体平均と比較して高い水準で推移している要因として、原爆被爆関連経費等によるものである。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今後も単独扶助費の見直しなどの取り組みを推進する。</a:t>
          </a:r>
          <a:endParaRPr lang="ja-JP" altLang="ja-JP" sz="11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158750</xdr:rowOff>
    </xdr:from>
    <xdr:to>
      <xdr:col>24</xdr:col>
      <xdr:colOff>25400</xdr:colOff>
      <xdr:row>60</xdr:row>
      <xdr:rowOff>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74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107950</xdr:rowOff>
    </xdr:from>
    <xdr:to>
      <xdr:col>19</xdr:col>
      <xdr:colOff>187325</xdr:colOff>
      <xdr:row>60</xdr:row>
      <xdr:rowOff>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23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6350</xdr:rowOff>
    </xdr:from>
    <xdr:to>
      <xdr:col>15</xdr:col>
      <xdr:colOff>98425</xdr:colOff>
      <xdr:row>59</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21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6350</xdr:rowOff>
    </xdr:from>
    <xdr:to>
      <xdr:col>11</xdr:col>
      <xdr:colOff>9525</xdr:colOff>
      <xdr:row>59</xdr:row>
      <xdr:rowOff>158750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121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107950</xdr:rowOff>
    </xdr:from>
    <xdr:to>
      <xdr:col>24</xdr:col>
      <xdr:colOff>76200</xdr:colOff>
      <xdr:row>60</xdr:row>
      <xdr:rowOff>38100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80027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120650</xdr:rowOff>
    </xdr:from>
    <xdr:to>
      <xdr:col>20</xdr:col>
      <xdr:colOff>38100</xdr:colOff>
      <xdr:row>60</xdr:row>
      <xdr:rowOff>50800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35577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2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57150</xdr:rowOff>
    </xdr:from>
    <xdr:to>
      <xdr:col>15</xdr:col>
      <xdr:colOff>149225</xdr:colOff>
      <xdr:row>59</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143527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127000</xdr:rowOff>
    </xdr:from>
    <xdr:to>
      <xdr:col>11</xdr:col>
      <xdr:colOff>60325</xdr:colOff>
      <xdr:row>59</xdr:row>
      <xdr:rowOff>57150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41927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107950</xdr:rowOff>
    </xdr:from>
    <xdr:to>
      <xdr:col>6</xdr:col>
      <xdr:colOff>171450</xdr:colOff>
      <xdr:row>60</xdr:row>
      <xdr:rowOff>38100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22877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その他に係る経常収支比率が類似団体平均を上回っているのは、特別会計等に対する繰出金が主な要因である。</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赤字補填的な繰出金となっている特別会計においては、料金の適正化を図ることなどにより、税収を主な財源とする普通会計の負担額を減らしていくよう努める。</a:t>
          </a:r>
          <a:endParaRPr lang="ja-JP" altLang="ja-JP" sz="11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0</xdr:rowOff>
    </xdr:from>
    <xdr:to>
      <xdr:col>82</xdr:col>
      <xdr:colOff>107950</xdr:colOff>
      <xdr:row>60</xdr:row>
      <xdr:rowOff>38100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87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0</xdr:rowOff>
    </xdr:from>
    <xdr:to>
      <xdr:col>78</xdr:col>
      <xdr:colOff>69850</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44450</xdr:rowOff>
    </xdr:from>
    <xdr:to>
      <xdr:col>73</xdr:col>
      <xdr:colOff>180975</xdr:colOff>
      <xdr:row>60</xdr:row>
      <xdr:rowOff>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60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44450</xdr:rowOff>
    </xdr:from>
    <xdr:to>
      <xdr:col>69</xdr:col>
      <xdr:colOff>92075</xdr:colOff>
      <xdr:row>59</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60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92727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158750</xdr:rowOff>
    </xdr:from>
    <xdr:to>
      <xdr:col>78</xdr:col>
      <xdr:colOff>120650</xdr:colOff>
      <xdr:row>60</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73677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6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165100</xdr:rowOff>
    </xdr:from>
    <xdr:to>
      <xdr:col>69</xdr:col>
      <xdr:colOff>142875</xdr:colOff>
      <xdr:row>59</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82550</xdr:rowOff>
    </xdr:from>
    <xdr:to>
      <xdr:col>65</xdr:col>
      <xdr:colOff>53975</xdr:colOff>
      <xdr:row>60</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補助費等における経常事業費は、</a:t>
          </a:r>
          <a:r>
            <a:rPr kumimoji="1" lang="ja-JP" altLang="en-US" sz="1100">
              <a:solidFill>
                <a:sysClr val="windowText" lastClr="000000"/>
              </a:solidFill>
              <a:effectLst/>
              <a:latin typeface="+mn-lt"/>
              <a:ea typeface="+mn-ea"/>
              <a:cs typeface="+mn-cs"/>
            </a:rPr>
            <a:t>地方独立行政法人長崎病院機構費　運営費負担金やながさきウェルカム推進費などが増したものの</a:t>
          </a:r>
          <a:r>
            <a:rPr kumimoji="1" lang="ja-JP" altLang="ja-JP" sz="1100">
              <a:solidFill>
                <a:sysClr val="windowText" lastClr="000000"/>
              </a:solidFill>
              <a:effectLst/>
              <a:latin typeface="+mn-lt"/>
              <a:ea typeface="+mn-ea"/>
              <a:cs typeface="+mn-cs"/>
            </a:rPr>
            <a:t>、経常収支比率は</a:t>
          </a:r>
          <a:r>
            <a:rPr kumimoji="1" lang="ja-JP" altLang="en-US" sz="1100">
              <a:solidFill>
                <a:sysClr val="windowText" lastClr="000000"/>
              </a:solidFill>
              <a:effectLst/>
              <a:latin typeface="+mn-lt"/>
              <a:ea typeface="+mn-ea"/>
              <a:cs typeface="+mn-cs"/>
            </a:rPr>
            <a:t>前年度比で横ばい</a:t>
          </a:r>
          <a:r>
            <a:rPr kumimoji="1" lang="ja-JP" altLang="ja-JP" sz="1100">
              <a:solidFill>
                <a:sysClr val="windowText" lastClr="000000"/>
              </a:solidFill>
              <a:effectLst/>
              <a:latin typeface="+mn-lt"/>
              <a:ea typeface="+mn-ea"/>
              <a:cs typeface="+mn-cs"/>
            </a:rPr>
            <a:t>となった。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今後も様々な団体等に対する補助金、負担金等について費用負担のあり方等を検証し、継続的に見直しを行いながら改善に努める。</a:t>
          </a:r>
          <a:endParaRPr lang="ja-JP" altLang="ja-JP" sz="11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60706</xdr:rowOff>
    </xdr:from>
    <xdr:to>
      <xdr:col>82</xdr:col>
      <xdr:colOff>107950</xdr:colOff>
      <xdr:row>33</xdr:row>
      <xdr:rowOff>60706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7185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60706</xdr:rowOff>
    </xdr:from>
    <xdr:to>
      <xdr:col>78</xdr:col>
      <xdr:colOff>69850</xdr:colOff>
      <xdr:row>33</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7185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60706</xdr:rowOff>
    </xdr:from>
    <xdr:to>
      <xdr:col>73</xdr:col>
      <xdr:colOff>180975</xdr:colOff>
      <xdr:row>33</xdr:row>
      <xdr:rowOff>88138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7185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88138</xdr:rowOff>
    </xdr:from>
    <xdr:to>
      <xdr:col>69</xdr:col>
      <xdr:colOff>92075</xdr:colOff>
      <xdr:row>33</xdr:row>
      <xdr:rowOff>124714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459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9906</xdr:rowOff>
    </xdr:from>
    <xdr:to>
      <xdr:col>82</xdr:col>
      <xdr:colOff>158750</xdr:colOff>
      <xdr:row>33</xdr:row>
      <xdr:rowOff>111506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89933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9906</xdr:rowOff>
    </xdr:from>
    <xdr:to>
      <xdr:col>78</xdr:col>
      <xdr:colOff>120650</xdr:colOff>
      <xdr:row>33</xdr:row>
      <xdr:rowOff>111506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121683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436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9906</xdr:rowOff>
    </xdr:from>
    <xdr:to>
      <xdr:col>74</xdr:col>
      <xdr:colOff>31750</xdr:colOff>
      <xdr:row>33</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121683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37338</xdr:rowOff>
    </xdr:from>
    <xdr:to>
      <xdr:col>69</xdr:col>
      <xdr:colOff>142875</xdr:colOff>
      <xdr:row>33</xdr:row>
      <xdr:rowOff>138938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149115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6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73914</xdr:rowOff>
    </xdr:from>
    <xdr:to>
      <xdr:col>65</xdr:col>
      <xdr:colOff>53975</xdr:colOff>
      <xdr:row>34</xdr:row>
      <xdr:rowOff>4064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14241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0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公共事業等債や災害復旧事業債</a:t>
          </a:r>
          <a:r>
            <a:rPr kumimoji="1" lang="ja-JP" altLang="ja-JP" sz="1100">
              <a:solidFill>
                <a:sysClr val="windowText" lastClr="000000"/>
              </a:solidFill>
              <a:effectLst/>
              <a:latin typeface="+mn-lt"/>
              <a:ea typeface="+mn-ea"/>
              <a:cs typeface="+mn-cs"/>
            </a:rPr>
            <a:t>の増などにより公債費の総額が増となり、公債費における経常収支比率は、類似都市と比較すると最も高い</a:t>
          </a:r>
          <a:r>
            <a:rPr kumimoji="1" lang="en-US" altLang="ja-JP" sz="1100">
              <a:solidFill>
                <a:sysClr val="windowText" lastClr="000000"/>
              </a:solidFill>
              <a:effectLst/>
              <a:latin typeface="+mn-lt"/>
              <a:ea typeface="+mn-ea"/>
              <a:cs typeface="+mn-cs"/>
            </a:rPr>
            <a:t>22.7</a:t>
          </a:r>
          <a:r>
            <a:rPr kumimoji="1" lang="ja-JP" altLang="ja-JP" sz="1100">
              <a:solidFill>
                <a:sysClr val="windowText" lastClr="000000"/>
              </a:solidFill>
              <a:effectLst/>
              <a:latin typeface="+mn-lt"/>
              <a:ea typeface="+mn-ea"/>
              <a:cs typeface="+mn-cs"/>
            </a:rPr>
            <a:t>％となった。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今後も大型事業の実施による公債費の高止まりが見込まれるため、事業内容の精査や事業規模の見直し等による更なる整備コストの削減を図るなど、公債費の抑制に努めていく。</a:t>
          </a:r>
          <a:endParaRPr lang="ja-JP" altLang="ja-JP" sz="11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142239</xdr:rowOff>
    </xdr:from>
    <xdr:to>
      <xdr:col>24</xdr:col>
      <xdr:colOff>25400</xdr:colOff>
      <xdr:row>80</xdr:row>
      <xdr:rowOff>157480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8582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157480</xdr:rowOff>
    </xdr:from>
    <xdr:to>
      <xdr:col>19</xdr:col>
      <xdr:colOff>187325</xdr:colOff>
      <xdr:row>80</xdr:row>
      <xdr:rowOff>157480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873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12700</xdr:rowOff>
    </xdr:from>
    <xdr:to>
      <xdr:col>15</xdr:col>
      <xdr:colOff>98425</xdr:colOff>
      <xdr:row>80</xdr:row>
      <xdr:rowOff>157480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7287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12700</xdr:rowOff>
    </xdr:from>
    <xdr:to>
      <xdr:col>11</xdr:col>
      <xdr:colOff>9525</xdr:colOff>
      <xdr:row>80</xdr:row>
      <xdr:rowOff>43180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728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91439</xdr:rowOff>
    </xdr:from>
    <xdr:to>
      <xdr:col>24</xdr:col>
      <xdr:colOff>76200</xdr:colOff>
      <xdr:row>81</xdr:row>
      <xdr:rowOff>21589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16</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716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106680</xdr:rowOff>
    </xdr:from>
    <xdr:to>
      <xdr:col>20</xdr:col>
      <xdr:colOff>38100</xdr:colOff>
      <xdr:row>81</xdr:row>
      <xdr:rowOff>36830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21607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90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106680</xdr:rowOff>
    </xdr:from>
    <xdr:to>
      <xdr:col>15</xdr:col>
      <xdr:colOff>149225</xdr:colOff>
      <xdr:row>81</xdr:row>
      <xdr:rowOff>36830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21607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133350</xdr:rowOff>
    </xdr:from>
    <xdr:to>
      <xdr:col>11</xdr:col>
      <xdr:colOff>60325</xdr:colOff>
      <xdr:row>80</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48277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163830</xdr:rowOff>
    </xdr:from>
    <xdr:to>
      <xdr:col>6</xdr:col>
      <xdr:colOff>171450</xdr:colOff>
      <xdr:row>80</xdr:row>
      <xdr:rowOff>93980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78757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79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人件費</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物件費や扶助費</a:t>
          </a:r>
          <a:r>
            <a:rPr kumimoji="1" lang="ja-JP" altLang="en-US" sz="1100">
              <a:solidFill>
                <a:sysClr val="windowText" lastClr="000000"/>
              </a:solidFill>
              <a:effectLst/>
              <a:latin typeface="+mn-lt"/>
              <a:ea typeface="+mn-ea"/>
              <a:cs typeface="+mn-cs"/>
            </a:rPr>
            <a:t>が軒並み</a:t>
          </a:r>
          <a:r>
            <a:rPr kumimoji="1" lang="ja-JP" altLang="ja-JP" sz="1100">
              <a:solidFill>
                <a:sysClr val="windowText" lastClr="000000"/>
              </a:solidFill>
              <a:effectLst/>
              <a:latin typeface="+mn-lt"/>
              <a:ea typeface="+mn-ea"/>
              <a:cs typeface="+mn-cs"/>
            </a:rPr>
            <a:t>増</a:t>
          </a:r>
          <a:r>
            <a:rPr kumimoji="1" lang="ja-JP" altLang="en-US" sz="1100">
              <a:solidFill>
                <a:sysClr val="windowText" lastClr="000000"/>
              </a:solidFill>
              <a:effectLst/>
              <a:latin typeface="+mn-lt"/>
              <a:ea typeface="+mn-ea"/>
              <a:cs typeface="+mn-cs"/>
            </a:rPr>
            <a:t>したことにより</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公債費以外に係る</a:t>
          </a:r>
          <a:r>
            <a:rPr kumimoji="1" lang="ja-JP" altLang="ja-JP" sz="1100">
              <a:solidFill>
                <a:sysClr val="windowText" lastClr="000000"/>
              </a:solidFill>
              <a:effectLst/>
              <a:latin typeface="+mn-lt"/>
              <a:ea typeface="+mn-ea"/>
              <a:cs typeface="+mn-cs"/>
            </a:rPr>
            <a:t>経常収支比率は前年比</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ポイントの増となった。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地方交付税に大きく依存しない、自主的かつ安定的な再生基盤を確立するため、引き続き行財政の改善に努める。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50800</xdr:rowOff>
    </xdr:from>
    <xdr:to>
      <xdr:col>82</xdr:col>
      <xdr:colOff>107950</xdr:colOff>
      <xdr:row>76</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810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24130</xdr:rowOff>
    </xdr:from>
    <xdr:to>
      <xdr:col>78</xdr:col>
      <xdr:colOff>69850</xdr:colOff>
      <xdr:row>76</xdr:row>
      <xdr:rowOff>50800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0543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58420</xdr:rowOff>
    </xdr:from>
    <xdr:to>
      <xdr:col>73</xdr:col>
      <xdr:colOff>180975</xdr:colOff>
      <xdr:row>76</xdr:row>
      <xdr:rowOff>24130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1717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58420</xdr:rowOff>
    </xdr:from>
    <xdr:to>
      <xdr:col>69</xdr:col>
      <xdr:colOff>92075</xdr:colOff>
      <xdr:row>76</xdr:row>
      <xdr:rowOff>88900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1717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41911</xdr:rowOff>
    </xdr:from>
    <xdr:to>
      <xdr:col>82</xdr:col>
      <xdr:colOff>158750</xdr:colOff>
      <xdr:row>76</xdr:row>
      <xdr:rowOff>143511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58437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0</xdr:rowOff>
    </xdr:from>
    <xdr:to>
      <xdr:col>78</xdr:col>
      <xdr:colOff>120650</xdr:colOff>
      <xdr:row>76</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111777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144780</xdr:rowOff>
    </xdr:from>
    <xdr:to>
      <xdr:col>74</xdr:col>
      <xdr:colOff>31750</xdr:colOff>
      <xdr:row>76</xdr:row>
      <xdr:rowOff>74930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85107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7620</xdr:rowOff>
    </xdr:from>
    <xdr:to>
      <xdr:col>69</xdr:col>
      <xdr:colOff>142875</xdr:colOff>
      <xdr:row>75</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119397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149877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50419</xdr:rowOff>
    </xdr:from>
    <xdr:to>
      <xdr:col>29</xdr:col>
      <xdr:colOff>127000</xdr:colOff>
      <xdr:row>17</xdr:row>
      <xdr:rowOff>30188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41244"/>
          <a:ext cx="647700" cy="151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30188</xdr:rowOff>
    </xdr:from>
    <xdr:to>
      <xdr:col>26</xdr:col>
      <xdr:colOff>50800</xdr:colOff>
      <xdr:row>17</xdr:row>
      <xdr:rowOff>75413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92463"/>
          <a:ext cx="698500" cy="45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75413</xdr:rowOff>
    </xdr:from>
    <xdr:to>
      <xdr:col>22</xdr:col>
      <xdr:colOff>114300</xdr:colOff>
      <xdr:row>17</xdr:row>
      <xdr:rowOff>80594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37688"/>
          <a:ext cx="698500" cy="5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80594</xdr:rowOff>
    </xdr:from>
    <xdr:to>
      <xdr:col>18</xdr:col>
      <xdr:colOff>177800</xdr:colOff>
      <xdr:row>17</xdr:row>
      <xdr:rowOff>145860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42869"/>
          <a:ext cx="698500" cy="65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171069</xdr:rowOff>
    </xdr:from>
    <xdr:to>
      <xdr:col>29</xdr:col>
      <xdr:colOff>177800</xdr:colOff>
      <xdr:row>16</xdr:row>
      <xdr:rowOff>101219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90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143146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6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150838</xdr:rowOff>
    </xdr:from>
    <xdr:to>
      <xdr:col>26</xdr:col>
      <xdr:colOff>101600</xdr:colOff>
      <xdr:row>17</xdr:row>
      <xdr:rowOff>80988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41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65765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28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24613</xdr:rowOff>
    </xdr:from>
    <xdr:to>
      <xdr:col>22</xdr:col>
      <xdr:colOff>165100</xdr:colOff>
      <xdr:row>17</xdr:row>
      <xdr:rowOff>126213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86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110990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7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29794</xdr:rowOff>
    </xdr:from>
    <xdr:to>
      <xdr:col>19</xdr:col>
      <xdr:colOff>38100</xdr:colOff>
      <xdr:row>17</xdr:row>
      <xdr:rowOff>131394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92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116171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78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95060</xdr:rowOff>
    </xdr:from>
    <xdr:to>
      <xdr:col>15</xdr:col>
      <xdr:colOff>101600</xdr:colOff>
      <xdr:row>18</xdr:row>
      <xdr:rowOff>25210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7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9987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43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34608</xdr:rowOff>
    </xdr:from>
    <xdr:to>
      <xdr:col>29</xdr:col>
      <xdr:colOff>127000</xdr:colOff>
      <xdr:row>34</xdr:row>
      <xdr:rowOff>43180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02058"/>
          <a:ext cx="647700" cy="8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43180</xdr:rowOff>
    </xdr:from>
    <xdr:to>
      <xdr:col>26</xdr:col>
      <xdr:colOff>50800</xdr:colOff>
      <xdr:row>34</xdr:row>
      <xdr:rowOff>58915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310630"/>
          <a:ext cx="698500" cy="15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58915</xdr:rowOff>
    </xdr:from>
    <xdr:to>
      <xdr:col>22</xdr:col>
      <xdr:colOff>114300</xdr:colOff>
      <xdr:row>34</xdr:row>
      <xdr:rowOff>78156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326365"/>
          <a:ext cx="698500" cy="19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78156</xdr:rowOff>
    </xdr:from>
    <xdr:to>
      <xdr:col>18</xdr:col>
      <xdr:colOff>177800</xdr:colOff>
      <xdr:row>34</xdr:row>
      <xdr:rowOff>240767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345606"/>
          <a:ext cx="698500" cy="162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326708</xdr:rowOff>
    </xdr:from>
    <xdr:to>
      <xdr:col>29</xdr:col>
      <xdr:colOff>177800</xdr:colOff>
      <xdr:row>34</xdr:row>
      <xdr:rowOff>85408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51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171785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096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335280</xdr:rowOff>
    </xdr:from>
    <xdr:to>
      <xdr:col>26</xdr:col>
      <xdr:colOff>101600</xdr:colOff>
      <xdr:row>34</xdr:row>
      <xdr:rowOff>93980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259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104157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028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8115</xdr:rowOff>
    </xdr:from>
    <xdr:to>
      <xdr:col>22</xdr:col>
      <xdr:colOff>165100</xdr:colOff>
      <xdr:row>34</xdr:row>
      <xdr:rowOff>109715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275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119892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044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27356</xdr:rowOff>
    </xdr:from>
    <xdr:to>
      <xdr:col>19</xdr:col>
      <xdr:colOff>38100</xdr:colOff>
      <xdr:row>34</xdr:row>
      <xdr:rowOff>128956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294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139133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06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189967</xdr:rowOff>
    </xdr:from>
    <xdr:to>
      <xdr:col>15</xdr:col>
      <xdr:colOff>101600</xdr:colOff>
      <xdr:row>34</xdr:row>
      <xdr:rowOff>291567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57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301744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26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390,551
385,642
405.69
241,262,282
237,637,609
1,185,115
102,172,438
255,972,442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142215</xdr:rowOff>
    </xdr:from>
    <xdr:to>
      <xdr:col>24</xdr:col>
      <xdr:colOff>63500</xdr:colOff>
      <xdr:row>36</xdr:row>
      <xdr:rowOff>163246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42965"/>
          <a:ext cx="838200" cy="19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144566</xdr:rowOff>
    </xdr:from>
    <xdr:to>
      <xdr:col>19</xdr:col>
      <xdr:colOff>177800</xdr:colOff>
      <xdr:row>36</xdr:row>
      <xdr:rowOff>163246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16766"/>
          <a:ext cx="889000" cy="1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144566</xdr:rowOff>
    </xdr:from>
    <xdr:to>
      <xdr:col>15</xdr:col>
      <xdr:colOff>50800</xdr:colOff>
      <xdr:row>36</xdr:row>
      <xdr:rowOff>154069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16766"/>
          <a:ext cx="889000" cy="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154069</xdr:rowOff>
    </xdr:from>
    <xdr:to>
      <xdr:col>10</xdr:col>
      <xdr:colOff>114300</xdr:colOff>
      <xdr:row>37</xdr:row>
      <xdr:rowOff>25204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6269"/>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91415</xdr:rowOff>
    </xdr:from>
    <xdr:to>
      <xdr:col>24</xdr:col>
      <xdr:colOff>114300</xdr:colOff>
      <xdr:row>36</xdr:row>
      <xdr:rowOff>21565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114292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4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112446</xdr:rowOff>
    </xdr:from>
    <xdr:to>
      <xdr:col>20</xdr:col>
      <xdr:colOff>38100</xdr:colOff>
      <xdr:row>37</xdr:row>
      <xdr:rowOff>42596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59123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5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93766</xdr:rowOff>
    </xdr:from>
    <xdr:to>
      <xdr:col>15</xdr:col>
      <xdr:colOff>101600</xdr:colOff>
      <xdr:row>37</xdr:row>
      <xdr:rowOff>23916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40443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103269</xdr:rowOff>
    </xdr:from>
    <xdr:to>
      <xdr:col>10</xdr:col>
      <xdr:colOff>165100</xdr:colOff>
      <xdr:row>37</xdr:row>
      <xdr:rowOff>33419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49946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5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145854</xdr:rowOff>
    </xdr:from>
    <xdr:to>
      <xdr:col>6</xdr:col>
      <xdr:colOff>38100</xdr:colOff>
      <xdr:row>37</xdr:row>
      <xdr:rowOff>76004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92531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9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98409</xdr:rowOff>
    </xdr:from>
    <xdr:to>
      <xdr:col>24</xdr:col>
      <xdr:colOff>63500</xdr:colOff>
      <xdr:row>56</xdr:row>
      <xdr:rowOff>12598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528159"/>
          <a:ext cx="838200" cy="8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46774</xdr:rowOff>
    </xdr:from>
    <xdr:to>
      <xdr:col>19</xdr:col>
      <xdr:colOff>177800</xdr:colOff>
      <xdr:row>56</xdr:row>
      <xdr:rowOff>12598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476524"/>
          <a:ext cx="889000" cy="13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46774</xdr:rowOff>
    </xdr:from>
    <xdr:to>
      <xdr:col>15</xdr:col>
      <xdr:colOff>50800</xdr:colOff>
      <xdr:row>56</xdr:row>
      <xdr:rowOff>2740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476524"/>
          <a:ext cx="889000" cy="12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2740</xdr:rowOff>
    </xdr:from>
    <xdr:to>
      <xdr:col>10</xdr:col>
      <xdr:colOff>114300</xdr:colOff>
      <xdr:row>57</xdr:row>
      <xdr:rowOff>31829</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603940"/>
          <a:ext cx="889000" cy="20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47609</xdr:rowOff>
    </xdr:from>
    <xdr:to>
      <xdr:col>24</xdr:col>
      <xdr:colOff>114300</xdr:colOff>
      <xdr:row>55</xdr:row>
      <xdr:rowOff>149209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47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70486</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32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133248</xdr:rowOff>
    </xdr:from>
    <xdr:to>
      <xdr:col>20</xdr:col>
      <xdr:colOff>38100</xdr:colOff>
      <xdr:row>56</xdr:row>
      <xdr:rowOff>63398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56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79925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3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167424</xdr:rowOff>
    </xdr:from>
    <xdr:to>
      <xdr:col>15</xdr:col>
      <xdr:colOff>101600</xdr:colOff>
      <xdr:row>55</xdr:row>
      <xdr:rowOff>97574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4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114101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20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123390</xdr:rowOff>
    </xdr:from>
    <xdr:to>
      <xdr:col>10</xdr:col>
      <xdr:colOff>165100</xdr:colOff>
      <xdr:row>56</xdr:row>
      <xdr:rowOff>53540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55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70067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32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152479</xdr:rowOff>
    </xdr:from>
    <xdr:to>
      <xdr:col>6</xdr:col>
      <xdr:colOff>38100</xdr:colOff>
      <xdr:row>57</xdr:row>
      <xdr:rowOff>82629</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75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99156</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52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89043</xdr:rowOff>
    </xdr:from>
    <xdr:to>
      <xdr:col>24</xdr:col>
      <xdr:colOff>63500</xdr:colOff>
      <xdr:row>77</xdr:row>
      <xdr:rowOff>95031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290693"/>
          <a:ext cx="83820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89043</xdr:rowOff>
    </xdr:from>
    <xdr:to>
      <xdr:col>19</xdr:col>
      <xdr:colOff>177800</xdr:colOff>
      <xdr:row>77</xdr:row>
      <xdr:rowOff>120634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90693"/>
          <a:ext cx="889000" cy="3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114554</xdr:rowOff>
    </xdr:from>
    <xdr:to>
      <xdr:col>15</xdr:col>
      <xdr:colOff>50800</xdr:colOff>
      <xdr:row>77</xdr:row>
      <xdr:rowOff>120634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16204"/>
          <a:ext cx="88900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114554</xdr:rowOff>
    </xdr:from>
    <xdr:to>
      <xdr:col>10</xdr:col>
      <xdr:colOff>114300</xdr:colOff>
      <xdr:row>77</xdr:row>
      <xdr:rowOff>127812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16204"/>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44231</xdr:rowOff>
    </xdr:from>
    <xdr:to>
      <xdr:col>24</xdr:col>
      <xdr:colOff>114300</xdr:colOff>
      <xdr:row>77</xdr:row>
      <xdr:rowOff>145831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4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22658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2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38243</xdr:rowOff>
    </xdr:from>
    <xdr:to>
      <xdr:col>20</xdr:col>
      <xdr:colOff>38100</xdr:colOff>
      <xdr:row>77</xdr:row>
      <xdr:rowOff>139843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3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156370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1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69834</xdr:rowOff>
    </xdr:from>
    <xdr:to>
      <xdr:col>15</xdr:col>
      <xdr:colOff>101600</xdr:colOff>
      <xdr:row>77</xdr:row>
      <xdr:rowOff>171434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162561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6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63754</xdr:rowOff>
    </xdr:from>
    <xdr:to>
      <xdr:col>10</xdr:col>
      <xdr:colOff>165100</xdr:colOff>
      <xdr:row>77</xdr:row>
      <xdr:rowOff>165354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6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156481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5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77012</xdr:rowOff>
    </xdr:from>
    <xdr:to>
      <xdr:col>6</xdr:col>
      <xdr:colOff>38100</xdr:colOff>
      <xdr:row>78</xdr:row>
      <xdr:rowOff>7162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7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169739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7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96070</xdr:rowOff>
    </xdr:from>
    <xdr:to>
      <xdr:col>24</xdr:col>
      <xdr:colOff>63500</xdr:colOff>
      <xdr:row>91</xdr:row>
      <xdr:rowOff>156975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5698020"/>
          <a:ext cx="838200" cy="6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156975</xdr:rowOff>
    </xdr:from>
    <xdr:to>
      <xdr:col>19</xdr:col>
      <xdr:colOff>177800</xdr:colOff>
      <xdr:row>92</xdr:row>
      <xdr:rowOff>89909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5758925"/>
          <a:ext cx="889000" cy="10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140996</xdr:rowOff>
    </xdr:from>
    <xdr:to>
      <xdr:col>15</xdr:col>
      <xdr:colOff>50800</xdr:colOff>
      <xdr:row>92</xdr:row>
      <xdr:rowOff>89909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5742946"/>
          <a:ext cx="889000" cy="12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140996</xdr:rowOff>
    </xdr:from>
    <xdr:to>
      <xdr:col>10</xdr:col>
      <xdr:colOff>114300</xdr:colOff>
      <xdr:row>93</xdr:row>
      <xdr:rowOff>126061</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5742946"/>
          <a:ext cx="889000" cy="32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45270</xdr:rowOff>
    </xdr:from>
    <xdr:to>
      <xdr:col>24</xdr:col>
      <xdr:colOff>114300</xdr:colOff>
      <xdr:row>91</xdr:row>
      <xdr:rowOff>146870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564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68147</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49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106175</xdr:rowOff>
    </xdr:from>
    <xdr:to>
      <xdr:col>20</xdr:col>
      <xdr:colOff>38100</xdr:colOff>
      <xdr:row>92</xdr:row>
      <xdr:rowOff>36325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57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52852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5483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39109</xdr:rowOff>
    </xdr:from>
    <xdr:to>
      <xdr:col>15</xdr:col>
      <xdr:colOff>101600</xdr:colOff>
      <xdr:row>92</xdr:row>
      <xdr:rowOff>140709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581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157236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558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90196</xdr:rowOff>
    </xdr:from>
    <xdr:to>
      <xdr:col>10</xdr:col>
      <xdr:colOff>165100</xdr:colOff>
      <xdr:row>92</xdr:row>
      <xdr:rowOff>20346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569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36873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546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75261</xdr:rowOff>
    </xdr:from>
    <xdr:to>
      <xdr:col>6</xdr:col>
      <xdr:colOff>38100</xdr:colOff>
      <xdr:row>94</xdr:row>
      <xdr:rowOff>5411</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02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21938</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5795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39932</xdr:rowOff>
    </xdr:from>
    <xdr:to>
      <xdr:col>55</xdr:col>
      <xdr:colOff>0</xdr:colOff>
      <xdr:row>37</xdr:row>
      <xdr:rowOff>85805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383582"/>
          <a:ext cx="838200" cy="4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39932</xdr:rowOff>
    </xdr:from>
    <xdr:to>
      <xdr:col>50</xdr:col>
      <xdr:colOff>114300</xdr:colOff>
      <xdr:row>37</xdr:row>
      <xdr:rowOff>83377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383582"/>
          <a:ext cx="889000" cy="4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167720</xdr:rowOff>
    </xdr:from>
    <xdr:to>
      <xdr:col>45</xdr:col>
      <xdr:colOff>177800</xdr:colOff>
      <xdr:row>37</xdr:row>
      <xdr:rowOff>83377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168470"/>
          <a:ext cx="889000" cy="25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113367</xdr:rowOff>
    </xdr:from>
    <xdr:to>
      <xdr:col>41</xdr:col>
      <xdr:colOff>50800</xdr:colOff>
      <xdr:row>35</xdr:row>
      <xdr:rowOff>167720</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56867"/>
          <a:ext cx="889000" cy="91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35005</xdr:rowOff>
    </xdr:from>
    <xdr:to>
      <xdr:col>55</xdr:col>
      <xdr:colOff>50800</xdr:colOff>
      <xdr:row>37</xdr:row>
      <xdr:rowOff>136605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7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144953</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160582</xdr:rowOff>
    </xdr:from>
    <xdr:to>
      <xdr:col>50</xdr:col>
      <xdr:colOff>165100</xdr:colOff>
      <xdr:row>37</xdr:row>
      <xdr:rowOff>90732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3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81859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2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32577</xdr:rowOff>
    </xdr:from>
    <xdr:to>
      <xdr:col>46</xdr:col>
      <xdr:colOff>38100</xdr:colOff>
      <xdr:row>37</xdr:row>
      <xdr:rowOff>134177</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7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125304</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6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116920</xdr:rowOff>
    </xdr:from>
    <xdr:to>
      <xdr:col>41</xdr:col>
      <xdr:colOff>101600</xdr:colOff>
      <xdr:row>36</xdr:row>
      <xdr:rowOff>47070</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11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63597</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58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62567</xdr:rowOff>
    </xdr:from>
    <xdr:to>
      <xdr:col>36</xdr:col>
      <xdr:colOff>165100</xdr:colOff>
      <xdr:row>30</xdr:row>
      <xdr:rowOff>164167</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0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9244</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8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22143</xdr:rowOff>
    </xdr:from>
    <xdr:to>
      <xdr:col>55</xdr:col>
      <xdr:colOff>0</xdr:colOff>
      <xdr:row>54</xdr:row>
      <xdr:rowOff>69406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108993"/>
          <a:ext cx="838200" cy="21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138767</xdr:rowOff>
    </xdr:from>
    <xdr:to>
      <xdr:col>50</xdr:col>
      <xdr:colOff>114300</xdr:colOff>
      <xdr:row>54</xdr:row>
      <xdr:rowOff>69406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054167"/>
          <a:ext cx="889000" cy="2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154407</xdr:rowOff>
    </xdr:from>
    <xdr:to>
      <xdr:col>45</xdr:col>
      <xdr:colOff>177800</xdr:colOff>
      <xdr:row>52</xdr:row>
      <xdr:rowOff>138767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8726907"/>
          <a:ext cx="889000" cy="32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154407</xdr:rowOff>
    </xdr:from>
    <xdr:to>
      <xdr:col>41</xdr:col>
      <xdr:colOff>50800</xdr:colOff>
      <xdr:row>51</xdr:row>
      <xdr:rowOff>49555</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8726907"/>
          <a:ext cx="889000" cy="6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142793</xdr:rowOff>
    </xdr:from>
    <xdr:to>
      <xdr:col>55</xdr:col>
      <xdr:colOff>50800</xdr:colOff>
      <xdr:row>53</xdr:row>
      <xdr:rowOff>72943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05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165670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890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18606</xdr:rowOff>
    </xdr:from>
    <xdr:to>
      <xdr:col>50</xdr:col>
      <xdr:colOff>165100</xdr:colOff>
      <xdr:row>54</xdr:row>
      <xdr:rowOff>120206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27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136733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05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87967</xdr:rowOff>
    </xdr:from>
    <xdr:to>
      <xdr:col>46</xdr:col>
      <xdr:colOff>38100</xdr:colOff>
      <xdr:row>53</xdr:row>
      <xdr:rowOff>18117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00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34644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877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103607</xdr:rowOff>
    </xdr:from>
    <xdr:to>
      <xdr:col>41</xdr:col>
      <xdr:colOff>101600</xdr:colOff>
      <xdr:row>51</xdr:row>
      <xdr:rowOff>33757</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867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50284</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84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170205</xdr:rowOff>
    </xdr:from>
    <xdr:to>
      <xdr:col>36</xdr:col>
      <xdr:colOff>165100</xdr:colOff>
      <xdr:row>51</xdr:row>
      <xdr:rowOff>100355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74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49</xdr:row>
      <xdr:rowOff>116882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51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普通建設事業費 （ うち新規整備　）グラフ枠">
          <a:extLst>
            <a:ext uri="{FF2B5EF4-FFF2-40B4-BE49-F238E27FC236}">
              <a16:creationId xmlns:a16="http://schemas.microsoft.com/office/drawing/2014/main" id="{00000000-0008-0000-0600-00009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105377</xdr:rowOff>
    </xdr:from>
    <xdr:to>
      <xdr:col>54</xdr:col>
      <xdr:colOff>189865</xdr:colOff>
      <xdr:row>79</xdr:row>
      <xdr:rowOff>85685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10475595" y="12449777"/>
          <a:ext cx="1270" cy="1180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89512</xdr:rowOff>
    </xdr:from>
    <xdr:ext cx="378565" cy="259045"/>
    <xdr:sp macro="" textlink="">
      <xdr:nvSpPr>
        <xdr:cNvPr id="412" name="普通建設事業費 （ うち新規整備　）最小値テキスト">
          <a:extLst>
            <a:ext uri="{FF2B5EF4-FFF2-40B4-BE49-F238E27FC236}">
              <a16:creationId xmlns:a16="http://schemas.microsoft.com/office/drawing/2014/main" id="{00000000-0008-0000-0600-00009C010000}"/>
            </a:ext>
          </a:extLst>
        </xdr:cNvPr>
        <xdr:cNvSpPr txBox="1"/>
      </xdr:nvSpPr>
      <xdr:spPr>
        <a:xfrm>
          <a:off x="10528300" y="13634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85685</xdr:rowOff>
    </xdr:from>
    <xdr:to>
      <xdr:col>55</xdr:col>
      <xdr:colOff>88900</xdr:colOff>
      <xdr:row>79</xdr:row>
      <xdr:rowOff>85685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363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52054</xdr:rowOff>
    </xdr:from>
    <xdr:ext cx="534377" cy="259045"/>
    <xdr:sp macro="" textlink="">
      <xdr:nvSpPr>
        <xdr:cNvPr id="414" name="普通建設事業費 （ うち新規整備　）最大値テキスト">
          <a:extLst>
            <a:ext uri="{FF2B5EF4-FFF2-40B4-BE49-F238E27FC236}">
              <a16:creationId xmlns:a16="http://schemas.microsoft.com/office/drawing/2014/main" id="{00000000-0008-0000-0600-00009E010000}"/>
            </a:ext>
          </a:extLst>
        </xdr:cNvPr>
        <xdr:cNvSpPr txBox="1"/>
      </xdr:nvSpPr>
      <xdr:spPr>
        <a:xfrm>
          <a:off x="10528300" y="1222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105377</xdr:rowOff>
    </xdr:from>
    <xdr:to>
      <xdr:col>55</xdr:col>
      <xdr:colOff>88900</xdr:colOff>
      <xdr:row>72</xdr:row>
      <xdr:rowOff>105377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10388600" y="124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68965</xdr:rowOff>
    </xdr:from>
    <xdr:to>
      <xdr:col>55</xdr:col>
      <xdr:colOff>0</xdr:colOff>
      <xdr:row>77</xdr:row>
      <xdr:rowOff>28110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9639300" y="13099165"/>
          <a:ext cx="838200" cy="13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57138</xdr:rowOff>
    </xdr:from>
    <xdr:ext cx="469744" cy="259045"/>
    <xdr:sp macro="" textlink="">
      <xdr:nvSpPr>
        <xdr:cNvPr id="417" name="普通建設事業費 （ うち新規整備　）平均値テキスト">
          <a:extLst>
            <a:ext uri="{FF2B5EF4-FFF2-40B4-BE49-F238E27FC236}">
              <a16:creationId xmlns:a16="http://schemas.microsoft.com/office/drawing/2014/main" id="{00000000-0008-0000-0600-0000A1010000}"/>
            </a:ext>
          </a:extLst>
        </xdr:cNvPr>
        <xdr:cNvSpPr txBox="1"/>
      </xdr:nvSpPr>
      <xdr:spPr>
        <a:xfrm>
          <a:off x="10528300" y="1325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78711</xdr:rowOff>
    </xdr:from>
    <xdr:to>
      <xdr:col>55</xdr:col>
      <xdr:colOff>50800</xdr:colOff>
      <xdr:row>78</xdr:row>
      <xdr:rowOff>8861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10426700" y="1328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75823</xdr:rowOff>
    </xdr:from>
    <xdr:to>
      <xdr:col>50</xdr:col>
      <xdr:colOff>114300</xdr:colOff>
      <xdr:row>77</xdr:row>
      <xdr:rowOff>28110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8750300" y="12591673"/>
          <a:ext cx="889000" cy="63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42135</xdr:rowOff>
    </xdr:from>
    <xdr:to>
      <xdr:col>50</xdr:col>
      <xdr:colOff>165100</xdr:colOff>
      <xdr:row>77</xdr:row>
      <xdr:rowOff>143735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9588500" y="1324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134862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33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45941</xdr:rowOff>
    </xdr:from>
    <xdr:to>
      <xdr:col>45</xdr:col>
      <xdr:colOff>177800</xdr:colOff>
      <xdr:row>73</xdr:row>
      <xdr:rowOff>75823</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7861300" y="12047441"/>
          <a:ext cx="889000" cy="54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156271</xdr:rowOff>
    </xdr:from>
    <xdr:to>
      <xdr:col>46</xdr:col>
      <xdr:colOff>38100</xdr:colOff>
      <xdr:row>77</xdr:row>
      <xdr:rowOff>86421</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8699500" y="1318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77548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27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45941</xdr:rowOff>
    </xdr:from>
    <xdr:to>
      <xdr:col>41</xdr:col>
      <xdr:colOff>50800</xdr:colOff>
      <xdr:row>71</xdr:row>
      <xdr:rowOff>113215</xdr:rowOff>
    </xdr:to>
    <xdr:cxnSp macro="">
      <xdr:nvCxnSpPr>
        <xdr:cNvPr id="425" name="直線コネクタ 424">
          <a:extLst>
            <a:ext uri="{FF2B5EF4-FFF2-40B4-BE49-F238E27FC236}">
              <a16:creationId xmlns:a16="http://schemas.microsoft.com/office/drawing/2014/main" id="{00000000-0008-0000-0600-0000A9010000}"/>
            </a:ext>
          </a:extLst>
        </xdr:cNvPr>
        <xdr:cNvCxnSpPr/>
      </xdr:nvCxnSpPr>
      <xdr:spPr>
        <a:xfrm flipV="1">
          <a:off x="6972300" y="12047441"/>
          <a:ext cx="889000" cy="23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137167</xdr:rowOff>
    </xdr:from>
    <xdr:to>
      <xdr:col>41</xdr:col>
      <xdr:colOff>101600</xdr:colOff>
      <xdr:row>77</xdr:row>
      <xdr:rowOff>67317</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7810500" y="131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58444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26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111629</xdr:rowOff>
    </xdr:from>
    <xdr:to>
      <xdr:col>36</xdr:col>
      <xdr:colOff>165100</xdr:colOff>
      <xdr:row>77</xdr:row>
      <xdr:rowOff>41779</xdr:rowOff>
    </xdr:to>
    <xdr:sp macro="" textlink="">
      <xdr:nvSpPr>
        <xdr:cNvPr id="428" name="フローチャート: 判断 427">
          <a:extLst>
            <a:ext uri="{FF2B5EF4-FFF2-40B4-BE49-F238E27FC236}">
              <a16:creationId xmlns:a16="http://schemas.microsoft.com/office/drawing/2014/main" id="{00000000-0008-0000-0600-0000AC010000}"/>
            </a:ext>
          </a:extLst>
        </xdr:cNvPr>
        <xdr:cNvSpPr/>
      </xdr:nvSpPr>
      <xdr:spPr>
        <a:xfrm>
          <a:off x="6921500" y="1314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32906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23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18165</xdr:rowOff>
    </xdr:from>
    <xdr:to>
      <xdr:col>55</xdr:col>
      <xdr:colOff>50800</xdr:colOff>
      <xdr:row>76</xdr:row>
      <xdr:rowOff>119765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10426700" y="1304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41042</xdr:rowOff>
    </xdr:from>
    <xdr:ext cx="534377" cy="259045"/>
    <xdr:sp macro="" textlink="">
      <xdr:nvSpPr>
        <xdr:cNvPr id="436" name="普通建設事業費 （ うち新規整備　）該当値テキスト">
          <a:extLst>
            <a:ext uri="{FF2B5EF4-FFF2-40B4-BE49-F238E27FC236}">
              <a16:creationId xmlns:a16="http://schemas.microsoft.com/office/drawing/2014/main" id="{00000000-0008-0000-0600-0000B4010000}"/>
            </a:ext>
          </a:extLst>
        </xdr:cNvPr>
        <xdr:cNvSpPr txBox="1"/>
      </xdr:nvSpPr>
      <xdr:spPr>
        <a:xfrm>
          <a:off x="10528300" y="1289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148760</xdr:rowOff>
    </xdr:from>
    <xdr:to>
      <xdr:col>50</xdr:col>
      <xdr:colOff>165100</xdr:colOff>
      <xdr:row>77</xdr:row>
      <xdr:rowOff>78910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9588500" y="1317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95438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9372111" y="1295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25023</xdr:rowOff>
    </xdr:from>
    <xdr:to>
      <xdr:col>46</xdr:col>
      <xdr:colOff>38100</xdr:colOff>
      <xdr:row>73</xdr:row>
      <xdr:rowOff>126623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8699500" y="1254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143150</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8483111" y="1231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166591</xdr:rowOff>
    </xdr:from>
    <xdr:to>
      <xdr:col>41</xdr:col>
      <xdr:colOff>101600</xdr:colOff>
      <xdr:row>70</xdr:row>
      <xdr:rowOff>96741</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7810500" y="1199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113268</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7594111" y="1177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62415</xdr:rowOff>
    </xdr:from>
    <xdr:to>
      <xdr:col>36</xdr:col>
      <xdr:colOff>165100</xdr:colOff>
      <xdr:row>71</xdr:row>
      <xdr:rowOff>164015</xdr:rowOff>
    </xdr:to>
    <xdr:sp macro="" textlink="">
      <xdr:nvSpPr>
        <xdr:cNvPr id="443" name="楕円 442">
          <a:extLst>
            <a:ext uri="{FF2B5EF4-FFF2-40B4-BE49-F238E27FC236}">
              <a16:creationId xmlns:a16="http://schemas.microsoft.com/office/drawing/2014/main" id="{00000000-0008-0000-0600-0000BB010000}"/>
            </a:ext>
          </a:extLst>
        </xdr:cNvPr>
        <xdr:cNvSpPr/>
      </xdr:nvSpPr>
      <xdr:spPr>
        <a:xfrm>
          <a:off x="6921500" y="1223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9092</xdr:rowOff>
    </xdr:from>
    <xdr:ext cx="534377"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705111" y="1201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169590</xdr:rowOff>
    </xdr:from>
    <xdr:to>
      <xdr:col>55</xdr:col>
      <xdr:colOff>0</xdr:colOff>
      <xdr:row>95</xdr:row>
      <xdr:rowOff>98400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6285890"/>
          <a:ext cx="838200" cy="10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98400</xdr:rowOff>
    </xdr:from>
    <xdr:to>
      <xdr:col>50</xdr:col>
      <xdr:colOff>114300</xdr:colOff>
      <xdr:row>95</xdr:row>
      <xdr:rowOff>129736</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8750300" y="16386150"/>
          <a:ext cx="889000" cy="3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123737</xdr:rowOff>
    </xdr:from>
    <xdr:to>
      <xdr:col>45</xdr:col>
      <xdr:colOff>177800</xdr:colOff>
      <xdr:row>95</xdr:row>
      <xdr:rowOff>129736</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7861300" y="16411487"/>
          <a:ext cx="889000" cy="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104020</xdr:rowOff>
    </xdr:from>
    <xdr:to>
      <xdr:col>41</xdr:col>
      <xdr:colOff>50800</xdr:colOff>
      <xdr:row>95</xdr:row>
      <xdr:rowOff>123737</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a:off x="6972300" y="16391770"/>
          <a:ext cx="889000" cy="1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118790</xdr:rowOff>
    </xdr:from>
    <xdr:to>
      <xdr:col>55</xdr:col>
      <xdr:colOff>50800</xdr:colOff>
      <xdr:row>95</xdr:row>
      <xdr:rowOff>48940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62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141667</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608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47600</xdr:rowOff>
    </xdr:from>
    <xdr:to>
      <xdr:col>50</xdr:col>
      <xdr:colOff>165100</xdr:colOff>
      <xdr:row>95</xdr:row>
      <xdr:rowOff>149200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33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165727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611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78936</xdr:rowOff>
    </xdr:from>
    <xdr:to>
      <xdr:col>46</xdr:col>
      <xdr:colOff>38100</xdr:colOff>
      <xdr:row>96</xdr:row>
      <xdr:rowOff>9086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3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25613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614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72937</xdr:rowOff>
    </xdr:from>
    <xdr:to>
      <xdr:col>41</xdr:col>
      <xdr:colOff>101600</xdr:colOff>
      <xdr:row>96</xdr:row>
      <xdr:rowOff>3087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36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19614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613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53220</xdr:rowOff>
    </xdr:from>
    <xdr:to>
      <xdr:col>36</xdr:col>
      <xdr:colOff>165100</xdr:colOff>
      <xdr:row>95</xdr:row>
      <xdr:rowOff>154820</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3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171347</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11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6" name="災害復旧事業費グラフ枠">
          <a:extLst>
            <a:ext uri="{FF2B5EF4-FFF2-40B4-BE49-F238E27FC236}">
              <a16:creationId xmlns:a16="http://schemas.microsoft.com/office/drawing/2014/main" id="{00000000-0008-0000-0600-00000E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8" name="災害復旧事業費最小値テキスト">
          <a:extLst>
            <a:ext uri="{FF2B5EF4-FFF2-40B4-BE49-F238E27FC236}">
              <a16:creationId xmlns:a16="http://schemas.microsoft.com/office/drawing/2014/main" id="{00000000-0008-0000-0600-00001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30" name="災害復旧事業費最大値テキスト">
          <a:extLst>
            <a:ext uri="{FF2B5EF4-FFF2-40B4-BE49-F238E27FC236}">
              <a16:creationId xmlns:a16="http://schemas.microsoft.com/office/drawing/2014/main" id="{00000000-0008-0000-0600-000012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26598</xdr:rowOff>
    </xdr:from>
    <xdr:to>
      <xdr:col>85</xdr:col>
      <xdr:colOff>127000</xdr:colOff>
      <xdr:row>39</xdr:row>
      <xdr:rowOff>43470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5481300" y="6713148"/>
          <a:ext cx="83820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3" name="災害復旧事業費平均値テキスト">
          <a:extLst>
            <a:ext uri="{FF2B5EF4-FFF2-40B4-BE49-F238E27FC236}">
              <a16:creationId xmlns:a16="http://schemas.microsoft.com/office/drawing/2014/main" id="{00000000-0008-0000-0600-000015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118038</xdr:rowOff>
    </xdr:from>
    <xdr:to>
      <xdr:col>81</xdr:col>
      <xdr:colOff>50800</xdr:colOff>
      <xdr:row>39</xdr:row>
      <xdr:rowOff>26598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4592300" y="663313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163975</xdr:rowOff>
    </xdr:from>
    <xdr:to>
      <xdr:col>76</xdr:col>
      <xdr:colOff>114300</xdr:colOff>
      <xdr:row>38</xdr:row>
      <xdr:rowOff>118038</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3703300" y="6507625"/>
          <a:ext cx="889000" cy="12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125657</xdr:rowOff>
    </xdr:from>
    <xdr:to>
      <xdr:col>71</xdr:col>
      <xdr:colOff>177800</xdr:colOff>
      <xdr:row>37</xdr:row>
      <xdr:rowOff>163975</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2814300" y="6469307"/>
          <a:ext cx="889000" cy="3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164120</xdr:rowOff>
    </xdr:from>
    <xdr:to>
      <xdr:col>85</xdr:col>
      <xdr:colOff>177800</xdr:colOff>
      <xdr:row>39</xdr:row>
      <xdr:rowOff>94270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6268700" y="667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83438</xdr:rowOff>
    </xdr:from>
    <xdr:ext cx="378565" cy="259045"/>
    <xdr:sp macro="" textlink="">
      <xdr:nvSpPr>
        <xdr:cNvPr id="552" name="災害復旧事業費該当値テキスト">
          <a:extLst>
            <a:ext uri="{FF2B5EF4-FFF2-40B4-BE49-F238E27FC236}">
              <a16:creationId xmlns:a16="http://schemas.microsoft.com/office/drawing/2014/main" id="{00000000-0008-0000-0600-000028020000}"/>
            </a:ext>
          </a:extLst>
        </xdr:cNvPr>
        <xdr:cNvSpPr txBox="1"/>
      </xdr:nvSpPr>
      <xdr:spPr>
        <a:xfrm>
          <a:off x="16370300" y="6598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147248</xdr:rowOff>
    </xdr:from>
    <xdr:to>
      <xdr:col>81</xdr:col>
      <xdr:colOff>101600</xdr:colOff>
      <xdr:row>39</xdr:row>
      <xdr:rowOff>77398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5430500" y="666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68525</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5292017" y="6755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67238</xdr:rowOff>
    </xdr:from>
    <xdr:to>
      <xdr:col>76</xdr:col>
      <xdr:colOff>165100</xdr:colOff>
      <xdr:row>38</xdr:row>
      <xdr:rowOff>168838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4541500" y="658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13914</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4357428" y="63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113175</xdr:rowOff>
    </xdr:from>
    <xdr:to>
      <xdr:col>72</xdr:col>
      <xdr:colOff>38100</xdr:colOff>
      <xdr:row>38</xdr:row>
      <xdr:rowOff>43325</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3652500" y="645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59852</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3468428" y="623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74857</xdr:rowOff>
    </xdr:from>
    <xdr:to>
      <xdr:col>67</xdr:col>
      <xdr:colOff>101600</xdr:colOff>
      <xdr:row>38</xdr:row>
      <xdr:rowOff>5007</xdr:rowOff>
    </xdr:to>
    <xdr:sp macro="" textlink="">
      <xdr:nvSpPr>
        <xdr:cNvPr id="559" name="楕円 558">
          <a:extLst>
            <a:ext uri="{FF2B5EF4-FFF2-40B4-BE49-F238E27FC236}">
              <a16:creationId xmlns:a16="http://schemas.microsoft.com/office/drawing/2014/main" id="{00000000-0008-0000-0600-00002F020000}"/>
            </a:ext>
          </a:extLst>
        </xdr:cNvPr>
        <xdr:cNvSpPr/>
      </xdr:nvSpPr>
      <xdr:spPr>
        <a:xfrm>
          <a:off x="12763500" y="641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167584</xdr:rowOff>
    </xdr:from>
    <xdr:ext cx="469744"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579428" y="651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41287</xdr:rowOff>
    </xdr:from>
    <xdr:to>
      <xdr:col>85</xdr:col>
      <xdr:colOff>127000</xdr:colOff>
      <xdr:row>72</xdr:row>
      <xdr:rowOff>164503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5481300" y="12385687"/>
          <a:ext cx="838200" cy="1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164503</xdr:rowOff>
    </xdr:from>
    <xdr:to>
      <xdr:col>81</xdr:col>
      <xdr:colOff>50800</xdr:colOff>
      <xdr:row>73</xdr:row>
      <xdr:rowOff>38933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4592300" y="12508903"/>
          <a:ext cx="889000" cy="4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38933</xdr:rowOff>
    </xdr:from>
    <xdr:to>
      <xdr:col>76</xdr:col>
      <xdr:colOff>114300</xdr:colOff>
      <xdr:row>73</xdr:row>
      <xdr:rowOff>119995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3703300" y="12554783"/>
          <a:ext cx="889000" cy="8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119995</xdr:rowOff>
    </xdr:from>
    <xdr:to>
      <xdr:col>71</xdr:col>
      <xdr:colOff>177800</xdr:colOff>
      <xdr:row>74</xdr:row>
      <xdr:rowOff>29629</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2814300" y="12635845"/>
          <a:ext cx="889000" cy="8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161937</xdr:rowOff>
    </xdr:from>
    <xdr:to>
      <xdr:col>85</xdr:col>
      <xdr:colOff>177800</xdr:colOff>
      <xdr:row>72</xdr:row>
      <xdr:rowOff>92087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233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114964</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28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113703</xdr:rowOff>
    </xdr:from>
    <xdr:to>
      <xdr:col>81</xdr:col>
      <xdr:colOff>101600</xdr:colOff>
      <xdr:row>73</xdr:row>
      <xdr:rowOff>43853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45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60380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23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159583</xdr:rowOff>
    </xdr:from>
    <xdr:to>
      <xdr:col>76</xdr:col>
      <xdr:colOff>165100</xdr:colOff>
      <xdr:row>73</xdr:row>
      <xdr:rowOff>89733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5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106260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27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69195</xdr:rowOff>
    </xdr:from>
    <xdr:to>
      <xdr:col>72</xdr:col>
      <xdr:colOff>38100</xdr:colOff>
      <xdr:row>73</xdr:row>
      <xdr:rowOff>170795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58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15872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236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150279</xdr:rowOff>
    </xdr:from>
    <xdr:to>
      <xdr:col>67</xdr:col>
      <xdr:colOff>101600</xdr:colOff>
      <xdr:row>74</xdr:row>
      <xdr:rowOff>80429</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266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96956</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44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107829</xdr:rowOff>
    </xdr:from>
    <xdr:to>
      <xdr:col>85</xdr:col>
      <xdr:colOff>127000</xdr:colOff>
      <xdr:row>98</xdr:row>
      <xdr:rowOff>291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5481300" y="16738479"/>
          <a:ext cx="838200" cy="6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107829</xdr:rowOff>
    </xdr:from>
    <xdr:to>
      <xdr:col>81</xdr:col>
      <xdr:colOff>50800</xdr:colOff>
      <xdr:row>98</xdr:row>
      <xdr:rowOff>67768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4592300" y="16738479"/>
          <a:ext cx="889000" cy="13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136919</xdr:rowOff>
    </xdr:from>
    <xdr:to>
      <xdr:col>76</xdr:col>
      <xdr:colOff>114300</xdr:colOff>
      <xdr:row>98</xdr:row>
      <xdr:rowOff>67768</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3703300" y="16767569"/>
          <a:ext cx="889000" cy="10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136919</xdr:rowOff>
    </xdr:from>
    <xdr:to>
      <xdr:col>71</xdr:col>
      <xdr:colOff>177800</xdr:colOff>
      <xdr:row>97</xdr:row>
      <xdr:rowOff>158274</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6767569"/>
          <a:ext cx="8890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120941</xdr:rowOff>
    </xdr:from>
    <xdr:to>
      <xdr:col>85</xdr:col>
      <xdr:colOff>177800</xdr:colOff>
      <xdr:row>98</xdr:row>
      <xdr:rowOff>51091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75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99368</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73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57029</xdr:rowOff>
    </xdr:from>
    <xdr:to>
      <xdr:col>81</xdr:col>
      <xdr:colOff>101600</xdr:colOff>
      <xdr:row>97</xdr:row>
      <xdr:rowOff>158629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68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3706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14111" y="1646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16968</xdr:rowOff>
    </xdr:from>
    <xdr:to>
      <xdr:col>76</xdr:col>
      <xdr:colOff>165100</xdr:colOff>
      <xdr:row>98</xdr:row>
      <xdr:rowOff>118568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81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109695</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57428" y="16911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86119</xdr:rowOff>
    </xdr:from>
    <xdr:to>
      <xdr:col>72</xdr:col>
      <xdr:colOff>38100</xdr:colOff>
      <xdr:row>98</xdr:row>
      <xdr:rowOff>16269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71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32796</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36111" y="164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107474</xdr:rowOff>
    </xdr:from>
    <xdr:to>
      <xdr:col>67</xdr:col>
      <xdr:colOff>101600</xdr:colOff>
      <xdr:row>98</xdr:row>
      <xdr:rowOff>37624</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7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54151</xdr:rowOff>
    </xdr:from>
    <xdr:ext cx="534377"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47111" y="1651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49860</xdr:rowOff>
    </xdr:from>
    <xdr:to>
      <xdr:col>116</xdr:col>
      <xdr:colOff>63500</xdr:colOff>
      <xdr:row>30</xdr:row>
      <xdr:rowOff>59918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1323300" y="5193360"/>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13513</xdr:rowOff>
    </xdr:from>
    <xdr:to>
      <xdr:col>111</xdr:col>
      <xdr:colOff>177800</xdr:colOff>
      <xdr:row>30</xdr:row>
      <xdr:rowOff>59918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5157013"/>
          <a:ext cx="889000" cy="4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13513</xdr:rowOff>
    </xdr:from>
    <xdr:to>
      <xdr:col>107</xdr:col>
      <xdr:colOff>50800</xdr:colOff>
      <xdr:row>30</xdr:row>
      <xdr:rowOff>141986</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5157013"/>
          <a:ext cx="889000" cy="1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141986</xdr:rowOff>
    </xdr:from>
    <xdr:to>
      <xdr:col>102</xdr:col>
      <xdr:colOff>114300</xdr:colOff>
      <xdr:row>31</xdr:row>
      <xdr:rowOff>26086</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8656300" y="5285486"/>
          <a:ext cx="889000" cy="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29</xdr:row>
      <xdr:rowOff>170510</xdr:rowOff>
    </xdr:from>
    <xdr:to>
      <xdr:col>116</xdr:col>
      <xdr:colOff>114300</xdr:colOff>
      <xdr:row>30</xdr:row>
      <xdr:rowOff>100660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514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96562</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06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9118</xdr:rowOff>
    </xdr:from>
    <xdr:to>
      <xdr:col>112</xdr:col>
      <xdr:colOff>38100</xdr:colOff>
      <xdr:row>30</xdr:row>
      <xdr:rowOff>110718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515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28</xdr:row>
      <xdr:rowOff>127245</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49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29</xdr:row>
      <xdr:rowOff>134163</xdr:rowOff>
    </xdr:from>
    <xdr:to>
      <xdr:col>107</xdr:col>
      <xdr:colOff>101600</xdr:colOff>
      <xdr:row>30</xdr:row>
      <xdr:rowOff>64313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510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28</xdr:row>
      <xdr:rowOff>80840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99428" y="488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91186</xdr:rowOff>
    </xdr:from>
    <xdr:to>
      <xdr:col>102</xdr:col>
      <xdr:colOff>165100</xdr:colOff>
      <xdr:row>31</xdr:row>
      <xdr:rowOff>21336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523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37863</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10428" y="500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146736</xdr:rowOff>
    </xdr:from>
    <xdr:to>
      <xdr:col>98</xdr:col>
      <xdr:colOff>38100</xdr:colOff>
      <xdr:row>31</xdr:row>
      <xdr:rowOff>76886</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29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93413</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506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160312</xdr:rowOff>
    </xdr:from>
    <xdr:to>
      <xdr:col>116</xdr:col>
      <xdr:colOff>63500</xdr:colOff>
      <xdr:row>58</xdr:row>
      <xdr:rowOff>166675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1323300" y="10104412"/>
          <a:ext cx="8382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166675</xdr:rowOff>
    </xdr:from>
    <xdr:to>
      <xdr:col>111</xdr:col>
      <xdr:colOff>177800</xdr:colOff>
      <xdr:row>58</xdr:row>
      <xdr:rowOff>169132</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10110775"/>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169132</xdr:rowOff>
    </xdr:from>
    <xdr:to>
      <xdr:col>107</xdr:col>
      <xdr:colOff>50800</xdr:colOff>
      <xdr:row>59</xdr:row>
      <xdr:rowOff>197</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113232"/>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54966</xdr:rowOff>
    </xdr:from>
    <xdr:to>
      <xdr:col>102</xdr:col>
      <xdr:colOff>114300</xdr:colOff>
      <xdr:row>59</xdr:row>
      <xdr:rowOff>197</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9999066"/>
          <a:ext cx="889000" cy="11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109512</xdr:rowOff>
    </xdr:from>
    <xdr:to>
      <xdr:col>116</xdr:col>
      <xdr:colOff>114300</xdr:colOff>
      <xdr:row>59</xdr:row>
      <xdr:rowOff>39662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5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24439</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9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115875</xdr:rowOff>
    </xdr:from>
    <xdr:to>
      <xdr:col>112</xdr:col>
      <xdr:colOff>38100</xdr:colOff>
      <xdr:row>59</xdr:row>
      <xdr:rowOff>46025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37152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10152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118332</xdr:rowOff>
    </xdr:from>
    <xdr:to>
      <xdr:col>107</xdr:col>
      <xdr:colOff>101600</xdr:colOff>
      <xdr:row>59</xdr:row>
      <xdr:rowOff>48482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39609</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15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120847</xdr:rowOff>
    </xdr:from>
    <xdr:to>
      <xdr:col>102</xdr:col>
      <xdr:colOff>165100</xdr:colOff>
      <xdr:row>59</xdr:row>
      <xdr:rowOff>50997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6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42124</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15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4166</xdr:rowOff>
    </xdr:from>
    <xdr:to>
      <xdr:col>98</xdr:col>
      <xdr:colOff>38100</xdr:colOff>
      <xdr:row>58</xdr:row>
      <xdr:rowOff>105766</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94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96893</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04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118707</xdr:rowOff>
    </xdr:from>
    <xdr:to>
      <xdr:col>116</xdr:col>
      <xdr:colOff>63500</xdr:colOff>
      <xdr:row>71</xdr:row>
      <xdr:rowOff>155549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291657"/>
          <a:ext cx="838200" cy="3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155549</xdr:rowOff>
    </xdr:from>
    <xdr:to>
      <xdr:col>111</xdr:col>
      <xdr:colOff>177800</xdr:colOff>
      <xdr:row>72</xdr:row>
      <xdr:rowOff>93066</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328499"/>
          <a:ext cx="889000" cy="10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79311</xdr:rowOff>
    </xdr:from>
    <xdr:to>
      <xdr:col>107</xdr:col>
      <xdr:colOff>50800</xdr:colOff>
      <xdr:row>72</xdr:row>
      <xdr:rowOff>93066</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9545300" y="12423711"/>
          <a:ext cx="889000" cy="1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79311</xdr:rowOff>
    </xdr:from>
    <xdr:to>
      <xdr:col>102</xdr:col>
      <xdr:colOff>114300</xdr:colOff>
      <xdr:row>72</xdr:row>
      <xdr:rowOff>153416</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423711"/>
          <a:ext cx="889000" cy="7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67907</xdr:rowOff>
    </xdr:from>
    <xdr:to>
      <xdr:col>116</xdr:col>
      <xdr:colOff>114300</xdr:colOff>
      <xdr:row>71</xdr:row>
      <xdr:rowOff>169507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2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90784</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09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104749</xdr:rowOff>
    </xdr:from>
    <xdr:to>
      <xdr:col>112</xdr:col>
      <xdr:colOff>38100</xdr:colOff>
      <xdr:row>72</xdr:row>
      <xdr:rowOff>34899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27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51426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205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42266</xdr:rowOff>
    </xdr:from>
    <xdr:to>
      <xdr:col>107</xdr:col>
      <xdr:colOff>101600</xdr:colOff>
      <xdr:row>72</xdr:row>
      <xdr:rowOff>143866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3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160393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216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28511</xdr:rowOff>
    </xdr:from>
    <xdr:to>
      <xdr:col>102</xdr:col>
      <xdr:colOff>165100</xdr:colOff>
      <xdr:row>72</xdr:row>
      <xdr:rowOff>130111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37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146638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214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102616</xdr:rowOff>
    </xdr:from>
    <xdr:to>
      <xdr:col>98</xdr:col>
      <xdr:colOff>38100</xdr:colOff>
      <xdr:row>73</xdr:row>
      <xdr:rowOff>32766</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44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49293</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22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歳出決算総額は、住民一人当たり</a:t>
          </a:r>
          <a:r>
            <a:rPr kumimoji="1" lang="en-US" altLang="ja-JP" sz="1100">
              <a:solidFill>
                <a:schemeClr val="tx1"/>
              </a:solidFill>
              <a:effectLst/>
              <a:latin typeface="+mn-lt"/>
              <a:ea typeface="+mn-ea"/>
              <a:cs typeface="+mn-cs"/>
            </a:rPr>
            <a:t>608,467</a:t>
          </a:r>
          <a:r>
            <a:rPr kumimoji="1" lang="ja-JP" altLang="ja-JP" sz="1100">
              <a:solidFill>
                <a:schemeClr val="tx1"/>
              </a:solidFill>
              <a:effectLst/>
              <a:latin typeface="+mn-lt"/>
              <a:ea typeface="+mn-ea"/>
              <a:cs typeface="+mn-cs"/>
            </a:rPr>
            <a:t>円となっている。</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主な構成項目である扶助費は、住民一人当たり</a:t>
          </a:r>
          <a:r>
            <a:rPr kumimoji="1" lang="en-US" altLang="ja-JP" sz="1100">
              <a:solidFill>
                <a:schemeClr val="tx1"/>
              </a:solidFill>
              <a:effectLst/>
              <a:latin typeface="+mn-lt"/>
              <a:ea typeface="+mn-ea"/>
              <a:cs typeface="+mn-cs"/>
            </a:rPr>
            <a:t>216,258</a:t>
          </a:r>
          <a:r>
            <a:rPr kumimoji="1" lang="ja-JP" altLang="ja-JP" sz="1100">
              <a:solidFill>
                <a:schemeClr val="tx1"/>
              </a:solidFill>
              <a:effectLst/>
              <a:latin typeface="+mn-lt"/>
              <a:ea typeface="+mn-ea"/>
              <a:cs typeface="+mn-cs"/>
            </a:rPr>
            <a:t>円となっており、原爆被爆関連経費等により類似都市と比較して高い水準で推移している。</a:t>
          </a:r>
          <a:endParaRPr lang="ja-JP" altLang="ja-JP" sz="1100">
            <a:solidFill>
              <a:schemeClr val="tx1"/>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公債費は住民一人当たり</a:t>
          </a:r>
          <a:r>
            <a:rPr kumimoji="1" lang="en-US" altLang="ja-JP" sz="1100">
              <a:solidFill>
                <a:schemeClr val="tx1"/>
              </a:solidFill>
              <a:effectLst/>
              <a:latin typeface="+mn-lt"/>
              <a:ea typeface="+mn-ea"/>
              <a:cs typeface="+mn-cs"/>
            </a:rPr>
            <a:t>69,305</a:t>
          </a:r>
          <a:r>
            <a:rPr kumimoji="1" lang="ja-JP" altLang="ja-JP" sz="1100">
              <a:solidFill>
                <a:schemeClr val="tx1"/>
              </a:solidFill>
              <a:effectLst/>
              <a:latin typeface="+mn-lt"/>
              <a:ea typeface="+mn-ea"/>
              <a:cs typeface="+mn-cs"/>
            </a:rPr>
            <a:t>円となっており</a:t>
          </a:r>
          <a:r>
            <a:rPr kumimoji="1" lang="ja-JP" altLang="en-US" sz="1100">
              <a:solidFill>
                <a:schemeClr val="tx1"/>
              </a:solidFill>
              <a:effectLst/>
              <a:latin typeface="+mn-lt"/>
              <a:ea typeface="+mn-ea"/>
              <a:cs typeface="+mn-cs"/>
            </a:rPr>
            <a:t>、繰上償還などに伴う地方債償還の増などにより</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年度と比較し</a:t>
          </a:r>
          <a:r>
            <a:rPr kumimoji="1" lang="en-US" altLang="ja-JP" sz="1100">
              <a:solidFill>
                <a:schemeClr val="tx1"/>
              </a:solidFill>
              <a:effectLst/>
              <a:latin typeface="+mn-lt"/>
              <a:ea typeface="+mn-ea"/>
              <a:cs typeface="+mn-cs"/>
            </a:rPr>
            <a:t>5,390</a:t>
          </a:r>
          <a:r>
            <a:rPr kumimoji="1" lang="ja-JP" altLang="ja-JP" sz="1100">
              <a:solidFill>
                <a:schemeClr val="tx1"/>
              </a:solidFill>
              <a:effectLst/>
              <a:latin typeface="+mn-lt"/>
              <a:ea typeface="+mn-ea"/>
              <a:cs typeface="+mn-cs"/>
            </a:rPr>
            <a:t>円の増となっており、</a:t>
          </a:r>
          <a:r>
            <a:rPr kumimoji="1" lang="ja-JP" altLang="ja-JP" sz="1100" b="0" i="0" baseline="0">
              <a:solidFill>
                <a:schemeClr val="dk1"/>
              </a:solidFill>
              <a:effectLst/>
              <a:latin typeface="+mn-lt"/>
              <a:ea typeface="+mn-ea"/>
              <a:cs typeface="+mn-cs"/>
            </a:rPr>
            <a:t>類似都市と比較して最も高くなってしている。</a:t>
          </a:r>
          <a:endParaRPr lang="ja-JP" altLang="ja-JP">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人件費は、住民一人当たり</a:t>
          </a:r>
          <a:r>
            <a:rPr kumimoji="1" lang="en-US" altLang="ja-JP" sz="1100">
              <a:solidFill>
                <a:schemeClr val="tx1"/>
              </a:solidFill>
              <a:effectLst/>
              <a:latin typeface="+mn-lt"/>
              <a:ea typeface="+mn-ea"/>
              <a:cs typeface="+mn-cs"/>
            </a:rPr>
            <a:t>69,673</a:t>
          </a:r>
          <a:r>
            <a:rPr kumimoji="1" lang="ja-JP" altLang="ja-JP" sz="1100">
              <a:solidFill>
                <a:schemeClr val="tx1"/>
              </a:solidFill>
              <a:effectLst/>
              <a:latin typeface="+mn-lt"/>
              <a:ea typeface="+mn-ea"/>
              <a:cs typeface="+mn-cs"/>
            </a:rPr>
            <a:t>円となっており、類似団体と同程度である。</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普通建設事業費は住民一人当たり</a:t>
          </a:r>
          <a:r>
            <a:rPr kumimoji="1" lang="en-US" altLang="ja-JP" sz="1100">
              <a:solidFill>
                <a:schemeClr val="tx1"/>
              </a:solidFill>
              <a:effectLst/>
              <a:latin typeface="+mn-lt"/>
              <a:ea typeface="+mn-ea"/>
              <a:cs typeface="+mn-cs"/>
            </a:rPr>
            <a:t>75,171</a:t>
          </a:r>
          <a:r>
            <a:rPr kumimoji="1" lang="ja-JP" altLang="ja-JP" sz="1100">
              <a:solidFill>
                <a:schemeClr val="tx1"/>
              </a:solidFill>
              <a:effectLst/>
              <a:latin typeface="+mn-lt"/>
              <a:ea typeface="+mn-ea"/>
              <a:cs typeface="+mn-cs"/>
            </a:rPr>
            <a:t>円となっており、</a:t>
          </a:r>
          <a:r>
            <a:rPr kumimoji="1" lang="ja-JP" altLang="en-US" sz="1100">
              <a:solidFill>
                <a:schemeClr val="tx1"/>
              </a:solidFill>
              <a:effectLst/>
              <a:latin typeface="+mn-lt"/>
              <a:ea typeface="+mn-ea"/>
              <a:cs typeface="+mn-cs"/>
            </a:rPr>
            <a:t>優良建築物等整備事業費が減となったものの、新東工場建設事業が増したことなどにより、</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年度と比較し</a:t>
          </a:r>
          <a:r>
            <a:rPr kumimoji="1" lang="en-US" altLang="ja-JP" sz="1100">
              <a:solidFill>
                <a:schemeClr val="tx1"/>
              </a:solidFill>
              <a:effectLst/>
              <a:latin typeface="+mn-lt"/>
              <a:ea typeface="+mn-ea"/>
              <a:cs typeface="+mn-cs"/>
            </a:rPr>
            <a:t>11,481</a:t>
          </a:r>
          <a:r>
            <a:rPr kumimoji="1" lang="ja-JP" altLang="ja-JP" sz="1100">
              <a:solidFill>
                <a:schemeClr val="tx1"/>
              </a:solidFill>
              <a:effectLst/>
              <a:latin typeface="+mn-lt"/>
              <a:ea typeface="+mn-ea"/>
              <a:cs typeface="+mn-cs"/>
            </a:rPr>
            <a:t>円の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a:t>
          </a:r>
          <a:r>
            <a:rPr kumimoji="1" lang="ja-JP" altLang="en-US" sz="1100">
              <a:solidFill>
                <a:schemeClr val="tx1"/>
              </a:solidFill>
              <a:effectLst/>
              <a:latin typeface="+mn-lt"/>
              <a:ea typeface="+mn-ea"/>
              <a:cs typeface="+mn-cs"/>
            </a:rPr>
            <a:t>なっており</a:t>
          </a:r>
          <a:r>
            <a:rPr kumimoji="1" lang="ja-JP" altLang="ja-JP" sz="1100">
              <a:solidFill>
                <a:schemeClr val="tx1"/>
              </a:solidFill>
              <a:effectLst/>
              <a:latin typeface="+mn-lt"/>
              <a:ea typeface="+mn-ea"/>
              <a:cs typeface="+mn-cs"/>
            </a:rPr>
            <a:t>、依然として類似都市と比較して高い水準で推移している。</a:t>
          </a:r>
          <a:endParaRPr lang="ja-JP" altLang="ja-JP" sz="11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390,551
385,642
405.69
241,262,282
237,637,609
1,185,115
102,172,438
255,972,442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97028</xdr:rowOff>
    </xdr:from>
    <xdr:to>
      <xdr:col>24</xdr:col>
      <xdr:colOff>63500</xdr:colOff>
      <xdr:row>34</xdr:row>
      <xdr:rowOff>113792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26328"/>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113792</xdr:rowOff>
    </xdr:from>
    <xdr:to>
      <xdr:col>19</xdr:col>
      <xdr:colOff>177800</xdr:colOff>
      <xdr:row>35</xdr:row>
      <xdr:rowOff>17018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43092"/>
          <a:ext cx="8890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17018</xdr:rowOff>
    </xdr:from>
    <xdr:to>
      <xdr:col>15</xdr:col>
      <xdr:colOff>50800</xdr:colOff>
      <xdr:row>35</xdr:row>
      <xdr:rowOff>75692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17768"/>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75692</xdr:rowOff>
    </xdr:from>
    <xdr:to>
      <xdr:col>10</xdr:col>
      <xdr:colOff>114300</xdr:colOff>
      <xdr:row>35</xdr:row>
      <xdr:rowOff>75692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64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46228</xdr:rowOff>
    </xdr:from>
    <xdr:to>
      <xdr:col>24</xdr:col>
      <xdr:colOff>114300</xdr:colOff>
      <xdr:row>34</xdr:row>
      <xdr:rowOff>147828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69105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2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62992</xdr:rowOff>
    </xdr:from>
    <xdr:to>
      <xdr:col>20</xdr:col>
      <xdr:colOff>38100</xdr:colOff>
      <xdr:row>34</xdr:row>
      <xdr:rowOff>164592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9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9669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6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137668</xdr:rowOff>
    </xdr:from>
    <xdr:to>
      <xdr:col>15</xdr:col>
      <xdr:colOff>101600</xdr:colOff>
      <xdr:row>35</xdr:row>
      <xdr:rowOff>67818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84345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4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24892</xdr:rowOff>
    </xdr:from>
    <xdr:to>
      <xdr:col>10</xdr:col>
      <xdr:colOff>165100</xdr:colOff>
      <xdr:row>35</xdr:row>
      <xdr:rowOff>126492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143019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24892</xdr:rowOff>
    </xdr:from>
    <xdr:to>
      <xdr:col>6</xdr:col>
      <xdr:colOff>38100</xdr:colOff>
      <xdr:row>35</xdr:row>
      <xdr:rowOff>126492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143019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153242</xdr:rowOff>
    </xdr:from>
    <xdr:to>
      <xdr:col>24</xdr:col>
      <xdr:colOff>63500</xdr:colOff>
      <xdr:row>58</xdr:row>
      <xdr:rowOff>19620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25892"/>
          <a:ext cx="838200" cy="3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5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127867</xdr:rowOff>
    </xdr:from>
    <xdr:to>
      <xdr:col>19</xdr:col>
      <xdr:colOff>177800</xdr:colOff>
      <xdr:row>58</xdr:row>
      <xdr:rowOff>19620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729067"/>
          <a:ext cx="889000" cy="23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168249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1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115545</xdr:rowOff>
    </xdr:from>
    <xdr:to>
      <xdr:col>15</xdr:col>
      <xdr:colOff>50800</xdr:colOff>
      <xdr:row>56</xdr:row>
      <xdr:rowOff>127867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716745"/>
          <a:ext cx="889000" cy="1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148817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13415</xdr:rowOff>
    </xdr:from>
    <xdr:to>
      <xdr:col>10</xdr:col>
      <xdr:colOff>114300</xdr:colOff>
      <xdr:row>56</xdr:row>
      <xdr:rowOff>115545</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57365"/>
          <a:ext cx="889000" cy="95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149601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9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102442</xdr:rowOff>
    </xdr:from>
    <xdr:to>
      <xdr:col>24</xdr:col>
      <xdr:colOff>114300</xdr:colOff>
      <xdr:row>58</xdr:row>
      <xdr:rowOff>32592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7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125319</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2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140270</xdr:rowOff>
    </xdr:from>
    <xdr:to>
      <xdr:col>20</xdr:col>
      <xdr:colOff>38100</xdr:colOff>
      <xdr:row>58</xdr:row>
      <xdr:rowOff>70420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1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86947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68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77067</xdr:rowOff>
    </xdr:from>
    <xdr:to>
      <xdr:col>15</xdr:col>
      <xdr:colOff>101600</xdr:colOff>
      <xdr:row>57</xdr:row>
      <xdr:rowOff>7217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67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23744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45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64745</xdr:rowOff>
    </xdr:from>
    <xdr:to>
      <xdr:col>10</xdr:col>
      <xdr:colOff>165100</xdr:colOff>
      <xdr:row>56</xdr:row>
      <xdr:rowOff>166345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66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11422</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44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134065</xdr:rowOff>
    </xdr:from>
    <xdr:to>
      <xdr:col>6</xdr:col>
      <xdr:colOff>38100</xdr:colOff>
      <xdr:row>51</xdr:row>
      <xdr:rowOff>64215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0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80742</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8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56185</xdr:rowOff>
    </xdr:from>
    <xdr:to>
      <xdr:col>24</xdr:col>
      <xdr:colOff>63500</xdr:colOff>
      <xdr:row>74</xdr:row>
      <xdr:rowOff>142161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43485"/>
          <a:ext cx="838200" cy="8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142161</xdr:rowOff>
    </xdr:from>
    <xdr:to>
      <xdr:col>19</xdr:col>
      <xdr:colOff>177800</xdr:colOff>
      <xdr:row>75</xdr:row>
      <xdr:rowOff>82855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29461"/>
          <a:ext cx="889000" cy="11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14321</xdr:rowOff>
    </xdr:from>
    <xdr:to>
      <xdr:col>15</xdr:col>
      <xdr:colOff>50800</xdr:colOff>
      <xdr:row>75</xdr:row>
      <xdr:rowOff>82855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873071"/>
          <a:ext cx="889000" cy="6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14321</xdr:rowOff>
    </xdr:from>
    <xdr:to>
      <xdr:col>10</xdr:col>
      <xdr:colOff>114300</xdr:colOff>
      <xdr:row>76</xdr:row>
      <xdr:rowOff>70670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873071"/>
          <a:ext cx="889000" cy="22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5385</xdr:rowOff>
    </xdr:from>
    <xdr:to>
      <xdr:col>24</xdr:col>
      <xdr:colOff>114300</xdr:colOff>
      <xdr:row>74</xdr:row>
      <xdr:rowOff>106985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6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28262</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54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91361</xdr:rowOff>
    </xdr:from>
    <xdr:to>
      <xdr:col>20</xdr:col>
      <xdr:colOff>38100</xdr:colOff>
      <xdr:row>75</xdr:row>
      <xdr:rowOff>21511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7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38038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553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32055</xdr:rowOff>
    </xdr:from>
    <xdr:to>
      <xdr:col>15</xdr:col>
      <xdr:colOff>101600</xdr:colOff>
      <xdr:row>75</xdr:row>
      <xdr:rowOff>133655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8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150182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66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134971</xdr:rowOff>
    </xdr:from>
    <xdr:to>
      <xdr:col>10</xdr:col>
      <xdr:colOff>165100</xdr:colOff>
      <xdr:row>75</xdr:row>
      <xdr:rowOff>65121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2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81648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97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19870</xdr:rowOff>
    </xdr:from>
    <xdr:to>
      <xdr:col>6</xdr:col>
      <xdr:colOff>38100</xdr:colOff>
      <xdr:row>76</xdr:row>
      <xdr:rowOff>121470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05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137997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825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77795</xdr:rowOff>
    </xdr:from>
    <xdr:to>
      <xdr:col>24</xdr:col>
      <xdr:colOff>63500</xdr:colOff>
      <xdr:row>90</xdr:row>
      <xdr:rowOff>95535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5508295"/>
          <a:ext cx="838200" cy="1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77795</xdr:rowOff>
    </xdr:from>
    <xdr:to>
      <xdr:col>19</xdr:col>
      <xdr:colOff>177800</xdr:colOff>
      <xdr:row>91</xdr:row>
      <xdr:rowOff>2082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5508295"/>
          <a:ext cx="889000" cy="9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154398</xdr:rowOff>
    </xdr:from>
    <xdr:to>
      <xdr:col>15</xdr:col>
      <xdr:colOff>50800</xdr:colOff>
      <xdr:row>91</xdr:row>
      <xdr:rowOff>2082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584898"/>
          <a:ext cx="889000" cy="1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154398</xdr:rowOff>
    </xdr:from>
    <xdr:to>
      <xdr:col>10</xdr:col>
      <xdr:colOff>114300</xdr:colOff>
      <xdr:row>92</xdr:row>
      <xdr:rowOff>7821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584898"/>
          <a:ext cx="889000" cy="19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44735</xdr:rowOff>
    </xdr:from>
    <xdr:to>
      <xdr:col>24</xdr:col>
      <xdr:colOff>114300</xdr:colOff>
      <xdr:row>90</xdr:row>
      <xdr:rowOff>146335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4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169212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42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26995</xdr:rowOff>
    </xdr:from>
    <xdr:to>
      <xdr:col>20</xdr:col>
      <xdr:colOff>38100</xdr:colOff>
      <xdr:row>90</xdr:row>
      <xdr:rowOff>128595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545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88</xdr:row>
      <xdr:rowOff>145122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23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122732</xdr:rowOff>
    </xdr:from>
    <xdr:to>
      <xdr:col>15</xdr:col>
      <xdr:colOff>101600</xdr:colOff>
      <xdr:row>91</xdr:row>
      <xdr:rowOff>52882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555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69409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32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103598</xdr:rowOff>
    </xdr:from>
    <xdr:to>
      <xdr:col>10</xdr:col>
      <xdr:colOff>165100</xdr:colOff>
      <xdr:row>91</xdr:row>
      <xdr:rowOff>33748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5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50275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3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128471</xdr:rowOff>
    </xdr:from>
    <xdr:to>
      <xdr:col>6</xdr:col>
      <xdr:colOff>38100</xdr:colOff>
      <xdr:row>92</xdr:row>
      <xdr:rowOff>58621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573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75148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50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108610</xdr:rowOff>
    </xdr:from>
    <xdr:to>
      <xdr:col>55</xdr:col>
      <xdr:colOff>0</xdr:colOff>
      <xdr:row>55</xdr:row>
      <xdr:rowOff>132842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538360"/>
          <a:ext cx="8382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108610</xdr:rowOff>
    </xdr:from>
    <xdr:to>
      <xdr:col>50</xdr:col>
      <xdr:colOff>114300</xdr:colOff>
      <xdr:row>55</xdr:row>
      <xdr:rowOff>119812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538360"/>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119812</xdr:rowOff>
    </xdr:from>
    <xdr:to>
      <xdr:col>45</xdr:col>
      <xdr:colOff>177800</xdr:colOff>
      <xdr:row>56</xdr:row>
      <xdr:rowOff>2769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549562"/>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123012</xdr:rowOff>
    </xdr:from>
    <xdr:to>
      <xdr:col>41</xdr:col>
      <xdr:colOff>50800</xdr:colOff>
      <xdr:row>56</xdr:row>
      <xdr:rowOff>2769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552762"/>
          <a:ext cx="889000" cy="5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82042</xdr:rowOff>
    </xdr:from>
    <xdr:to>
      <xdr:col>55</xdr:col>
      <xdr:colOff>50800</xdr:colOff>
      <xdr:row>56</xdr:row>
      <xdr:rowOff>12192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1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104919</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6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57810</xdr:rowOff>
    </xdr:from>
    <xdr:to>
      <xdr:col>50</xdr:col>
      <xdr:colOff>165100</xdr:colOff>
      <xdr:row>55</xdr:row>
      <xdr:rowOff>159410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4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4487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2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69012</xdr:rowOff>
    </xdr:from>
    <xdr:to>
      <xdr:col>46</xdr:col>
      <xdr:colOff>38100</xdr:colOff>
      <xdr:row>55</xdr:row>
      <xdr:rowOff>170612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49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15689</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27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123419</xdr:rowOff>
    </xdr:from>
    <xdr:to>
      <xdr:col>41</xdr:col>
      <xdr:colOff>101600</xdr:colOff>
      <xdr:row>56</xdr:row>
      <xdr:rowOff>53569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5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70096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328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72212</xdr:rowOff>
    </xdr:from>
    <xdr:to>
      <xdr:col>36</xdr:col>
      <xdr:colOff>165100</xdr:colOff>
      <xdr:row>56</xdr:row>
      <xdr:rowOff>2362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0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18889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27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131699</xdr:rowOff>
    </xdr:from>
    <xdr:to>
      <xdr:col>55</xdr:col>
      <xdr:colOff>0</xdr:colOff>
      <xdr:row>78</xdr:row>
      <xdr:rowOff>37230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33349"/>
          <a:ext cx="838200" cy="7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131699</xdr:rowOff>
    </xdr:from>
    <xdr:to>
      <xdr:col>50</xdr:col>
      <xdr:colOff>114300</xdr:colOff>
      <xdr:row>77</xdr:row>
      <xdr:rowOff>147110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333349"/>
          <a:ext cx="889000" cy="1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152768</xdr:rowOff>
    </xdr:from>
    <xdr:to>
      <xdr:col>45</xdr:col>
      <xdr:colOff>177800</xdr:colOff>
      <xdr:row>77</xdr:row>
      <xdr:rowOff>147110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668618"/>
          <a:ext cx="889000" cy="68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152768</xdr:rowOff>
    </xdr:from>
    <xdr:to>
      <xdr:col>41</xdr:col>
      <xdr:colOff>50800</xdr:colOff>
      <xdr:row>74</xdr:row>
      <xdr:rowOff>111411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668618"/>
          <a:ext cx="889000" cy="13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157880</xdr:rowOff>
    </xdr:from>
    <xdr:to>
      <xdr:col>55</xdr:col>
      <xdr:colOff>50800</xdr:colOff>
      <xdr:row>78</xdr:row>
      <xdr:rowOff>88030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5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136307</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3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80899</xdr:rowOff>
    </xdr:from>
    <xdr:to>
      <xdr:col>50</xdr:col>
      <xdr:colOff>165100</xdr:colOff>
      <xdr:row>78</xdr:row>
      <xdr:rowOff>11049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8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2176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37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96310</xdr:rowOff>
    </xdr:from>
    <xdr:to>
      <xdr:col>46</xdr:col>
      <xdr:colOff>38100</xdr:colOff>
      <xdr:row>78</xdr:row>
      <xdr:rowOff>26460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9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17587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39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101968</xdr:rowOff>
    </xdr:from>
    <xdr:to>
      <xdr:col>41</xdr:col>
      <xdr:colOff>101600</xdr:colOff>
      <xdr:row>74</xdr:row>
      <xdr:rowOff>32118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6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48645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39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60611</xdr:rowOff>
    </xdr:from>
    <xdr:to>
      <xdr:col>36</xdr:col>
      <xdr:colOff>165100</xdr:colOff>
      <xdr:row>74</xdr:row>
      <xdr:rowOff>162211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74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7288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52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30448</xdr:rowOff>
    </xdr:from>
    <xdr:to>
      <xdr:col>55</xdr:col>
      <xdr:colOff>0</xdr:colOff>
      <xdr:row>95</xdr:row>
      <xdr:rowOff>65520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18198"/>
          <a:ext cx="838200" cy="3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30448</xdr:rowOff>
    </xdr:from>
    <xdr:to>
      <xdr:col>50</xdr:col>
      <xdr:colOff>114300</xdr:colOff>
      <xdr:row>95</xdr:row>
      <xdr:rowOff>31477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18198"/>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12979</xdr:rowOff>
    </xdr:from>
    <xdr:to>
      <xdr:col>45</xdr:col>
      <xdr:colOff>177800</xdr:colOff>
      <xdr:row>95</xdr:row>
      <xdr:rowOff>31477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300729"/>
          <a:ext cx="889000" cy="1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12979</xdr:rowOff>
    </xdr:from>
    <xdr:to>
      <xdr:col>41</xdr:col>
      <xdr:colOff>50800</xdr:colOff>
      <xdr:row>95</xdr:row>
      <xdr:rowOff>35058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300729"/>
          <a:ext cx="889000" cy="2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14720</xdr:rowOff>
    </xdr:from>
    <xdr:to>
      <xdr:col>55</xdr:col>
      <xdr:colOff>50800</xdr:colOff>
      <xdr:row>95</xdr:row>
      <xdr:rowOff>116320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0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37597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5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151098</xdr:rowOff>
    </xdr:from>
    <xdr:to>
      <xdr:col>50</xdr:col>
      <xdr:colOff>165100</xdr:colOff>
      <xdr:row>95</xdr:row>
      <xdr:rowOff>81248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97775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4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152127</xdr:rowOff>
    </xdr:from>
    <xdr:to>
      <xdr:col>46</xdr:col>
      <xdr:colOff>38100</xdr:colOff>
      <xdr:row>95</xdr:row>
      <xdr:rowOff>82277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6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98804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4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133629</xdr:rowOff>
    </xdr:from>
    <xdr:to>
      <xdr:col>41</xdr:col>
      <xdr:colOff>101600</xdr:colOff>
      <xdr:row>95</xdr:row>
      <xdr:rowOff>63779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80306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155708</xdr:rowOff>
    </xdr:from>
    <xdr:to>
      <xdr:col>36</xdr:col>
      <xdr:colOff>165100</xdr:colOff>
      <xdr:row>95</xdr:row>
      <xdr:rowOff>85858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27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102385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0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89299</xdr:rowOff>
    </xdr:from>
    <xdr:to>
      <xdr:col>85</xdr:col>
      <xdr:colOff>127000</xdr:colOff>
      <xdr:row>37</xdr:row>
      <xdr:rowOff>167132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32949"/>
          <a:ext cx="83820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167132</xdr:rowOff>
    </xdr:from>
    <xdr:to>
      <xdr:col>81</xdr:col>
      <xdr:colOff>50800</xdr:colOff>
      <xdr:row>38</xdr:row>
      <xdr:rowOff>15385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10782"/>
          <a:ext cx="889000" cy="1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156899</xdr:rowOff>
    </xdr:from>
    <xdr:to>
      <xdr:col>76</xdr:col>
      <xdr:colOff>114300</xdr:colOff>
      <xdr:row>38</xdr:row>
      <xdr:rowOff>15385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00549"/>
          <a:ext cx="889000" cy="2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108131</xdr:rowOff>
    </xdr:from>
    <xdr:to>
      <xdr:col>71</xdr:col>
      <xdr:colOff>177800</xdr:colOff>
      <xdr:row>37</xdr:row>
      <xdr:rowOff>156899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280331"/>
          <a:ext cx="889000" cy="22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38499</xdr:rowOff>
    </xdr:from>
    <xdr:to>
      <xdr:col>85</xdr:col>
      <xdr:colOff>177800</xdr:colOff>
      <xdr:row>37</xdr:row>
      <xdr:rowOff>140099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8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16926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6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116332</xdr:rowOff>
    </xdr:from>
    <xdr:to>
      <xdr:col>81</xdr:col>
      <xdr:colOff>101600</xdr:colOff>
      <xdr:row>38</xdr:row>
      <xdr:rowOff>46482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37609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5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136035</xdr:rowOff>
    </xdr:from>
    <xdr:to>
      <xdr:col>76</xdr:col>
      <xdr:colOff>165100</xdr:colOff>
      <xdr:row>38</xdr:row>
      <xdr:rowOff>66185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7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57312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7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106099</xdr:rowOff>
    </xdr:from>
    <xdr:to>
      <xdr:col>72</xdr:col>
      <xdr:colOff>38100</xdr:colOff>
      <xdr:row>38</xdr:row>
      <xdr:rowOff>36249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4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27377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4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57331</xdr:rowOff>
    </xdr:from>
    <xdr:to>
      <xdr:col>67</xdr:col>
      <xdr:colOff>101600</xdr:colOff>
      <xdr:row>36</xdr:row>
      <xdr:rowOff>158931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2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4008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0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17650</xdr:rowOff>
    </xdr:from>
    <xdr:to>
      <xdr:col>85</xdr:col>
      <xdr:colOff>126364</xdr:colOff>
      <xdr:row>56</xdr:row>
      <xdr:rowOff>104313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590150"/>
          <a:ext cx="1269" cy="111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108140</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70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104313</xdr:rowOff>
    </xdr:from>
    <xdr:to>
      <xdr:col>86</xdr:col>
      <xdr:colOff>25400</xdr:colOff>
      <xdr:row>56</xdr:row>
      <xdr:rowOff>104313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70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135777</xdr:rowOff>
    </xdr:from>
    <xdr:ext cx="534377"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36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17650</xdr:rowOff>
    </xdr:from>
    <xdr:to>
      <xdr:col>86</xdr:col>
      <xdr:colOff>25400</xdr:colOff>
      <xdr:row>50</xdr:row>
      <xdr:rowOff>17650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59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82596</xdr:rowOff>
    </xdr:from>
    <xdr:to>
      <xdr:col>85</xdr:col>
      <xdr:colOff>127000</xdr:colOff>
      <xdr:row>56</xdr:row>
      <xdr:rowOff>61542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512346"/>
          <a:ext cx="838200" cy="15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35470</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1223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12593</xdr:rowOff>
    </xdr:from>
    <xdr:to>
      <xdr:col>85</xdr:col>
      <xdr:colOff>177800</xdr:colOff>
      <xdr:row>54</xdr:row>
      <xdr:rowOff>114193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27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61542</xdr:rowOff>
    </xdr:from>
    <xdr:to>
      <xdr:col>81</xdr:col>
      <xdr:colOff>50800</xdr:colOff>
      <xdr:row>57</xdr:row>
      <xdr:rowOff>16919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662742"/>
          <a:ext cx="889000" cy="12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101313</xdr:rowOff>
    </xdr:from>
    <xdr:to>
      <xdr:col>81</xdr:col>
      <xdr:colOff>101600</xdr:colOff>
      <xdr:row>55</xdr:row>
      <xdr:rowOff>31463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47990</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13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22428</xdr:rowOff>
    </xdr:from>
    <xdr:to>
      <xdr:col>76</xdr:col>
      <xdr:colOff>114300</xdr:colOff>
      <xdr:row>57</xdr:row>
      <xdr:rowOff>16919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623628"/>
          <a:ext cx="889000" cy="16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134186</xdr:rowOff>
    </xdr:from>
    <xdr:to>
      <xdr:col>76</xdr:col>
      <xdr:colOff>165100</xdr:colOff>
      <xdr:row>55</xdr:row>
      <xdr:rowOff>64336</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80863</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16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22428</xdr:rowOff>
    </xdr:from>
    <xdr:to>
      <xdr:col>71</xdr:col>
      <xdr:colOff>177800</xdr:colOff>
      <xdr:row>56</xdr:row>
      <xdr:rowOff>44717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623628"/>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169618</xdr:rowOff>
    </xdr:from>
    <xdr:to>
      <xdr:col>72</xdr:col>
      <xdr:colOff>38100</xdr:colOff>
      <xdr:row>55</xdr:row>
      <xdr:rowOff>99768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116295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125590</xdr:rowOff>
    </xdr:from>
    <xdr:to>
      <xdr:col>67</xdr:col>
      <xdr:colOff>101600</xdr:colOff>
      <xdr:row>55</xdr:row>
      <xdr:rowOff>55740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38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72267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15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31796</xdr:rowOff>
    </xdr:from>
    <xdr:to>
      <xdr:col>85</xdr:col>
      <xdr:colOff>177800</xdr:colOff>
      <xdr:row>55</xdr:row>
      <xdr:rowOff>133396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46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10223</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4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10742</xdr:rowOff>
    </xdr:from>
    <xdr:to>
      <xdr:col>81</xdr:col>
      <xdr:colOff>101600</xdr:colOff>
      <xdr:row>56</xdr:row>
      <xdr:rowOff>112342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1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103469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70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137569</xdr:rowOff>
    </xdr:from>
    <xdr:to>
      <xdr:col>76</xdr:col>
      <xdr:colOff>165100</xdr:colOff>
      <xdr:row>57</xdr:row>
      <xdr:rowOff>67719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3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58846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83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143078</xdr:rowOff>
    </xdr:from>
    <xdr:to>
      <xdr:col>72</xdr:col>
      <xdr:colOff>38100</xdr:colOff>
      <xdr:row>56</xdr:row>
      <xdr:rowOff>73228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5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64355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66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165367</xdr:rowOff>
    </xdr:from>
    <xdr:to>
      <xdr:col>67</xdr:col>
      <xdr:colOff>101600</xdr:colOff>
      <xdr:row>56</xdr:row>
      <xdr:rowOff>95517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59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86644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68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26597</xdr:rowOff>
    </xdr:from>
    <xdr:to>
      <xdr:col>85</xdr:col>
      <xdr:colOff>127000</xdr:colOff>
      <xdr:row>79</xdr:row>
      <xdr:rowOff>43470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71147"/>
          <a:ext cx="8382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118038</xdr:rowOff>
    </xdr:from>
    <xdr:to>
      <xdr:col>81</xdr:col>
      <xdr:colOff>50800</xdr:colOff>
      <xdr:row>79</xdr:row>
      <xdr:rowOff>26597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491138"/>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163974</xdr:rowOff>
    </xdr:from>
    <xdr:to>
      <xdr:col>76</xdr:col>
      <xdr:colOff>114300</xdr:colOff>
      <xdr:row>78</xdr:row>
      <xdr:rowOff>118038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365624"/>
          <a:ext cx="889000" cy="12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125657</xdr:rowOff>
    </xdr:from>
    <xdr:to>
      <xdr:col>71</xdr:col>
      <xdr:colOff>177800</xdr:colOff>
      <xdr:row>77</xdr:row>
      <xdr:rowOff>163974</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327307"/>
          <a:ext cx="889000" cy="3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164120</xdr:rowOff>
    </xdr:from>
    <xdr:to>
      <xdr:col>85</xdr:col>
      <xdr:colOff>177800</xdr:colOff>
      <xdr:row>79</xdr:row>
      <xdr:rowOff>94270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83438</xdr:rowOff>
    </xdr:from>
    <xdr:ext cx="378565"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6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147247</xdr:rowOff>
    </xdr:from>
    <xdr:to>
      <xdr:col>81</xdr:col>
      <xdr:colOff>101600</xdr:colOff>
      <xdr:row>79</xdr:row>
      <xdr:rowOff>77397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2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68524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2017" y="136130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67238</xdr:rowOff>
    </xdr:from>
    <xdr:to>
      <xdr:col>76</xdr:col>
      <xdr:colOff>165100</xdr:colOff>
      <xdr:row>78</xdr:row>
      <xdr:rowOff>168838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44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13915</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321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113174</xdr:rowOff>
    </xdr:from>
    <xdr:to>
      <xdr:col>72</xdr:col>
      <xdr:colOff>38100</xdr:colOff>
      <xdr:row>78</xdr:row>
      <xdr:rowOff>43324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31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59851</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309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74857</xdr:rowOff>
    </xdr:from>
    <xdr:to>
      <xdr:col>67</xdr:col>
      <xdr:colOff>101600</xdr:colOff>
      <xdr:row>78</xdr:row>
      <xdr:rowOff>5007</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27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167584</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336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41287</xdr:rowOff>
    </xdr:from>
    <xdr:to>
      <xdr:col>85</xdr:col>
      <xdr:colOff>127000</xdr:colOff>
      <xdr:row>92</xdr:row>
      <xdr:rowOff>164503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5814687"/>
          <a:ext cx="838200" cy="1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164503</xdr:rowOff>
    </xdr:from>
    <xdr:to>
      <xdr:col>81</xdr:col>
      <xdr:colOff>50800</xdr:colOff>
      <xdr:row>93</xdr:row>
      <xdr:rowOff>38933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5937903"/>
          <a:ext cx="889000" cy="4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38933</xdr:rowOff>
    </xdr:from>
    <xdr:to>
      <xdr:col>76</xdr:col>
      <xdr:colOff>114300</xdr:colOff>
      <xdr:row>93</xdr:row>
      <xdr:rowOff>119994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5983783"/>
          <a:ext cx="889000" cy="8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119994</xdr:rowOff>
    </xdr:from>
    <xdr:to>
      <xdr:col>71</xdr:col>
      <xdr:colOff>177800</xdr:colOff>
      <xdr:row>94</xdr:row>
      <xdr:rowOff>29629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064844"/>
          <a:ext cx="889000" cy="8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161937</xdr:rowOff>
    </xdr:from>
    <xdr:to>
      <xdr:col>85</xdr:col>
      <xdr:colOff>177800</xdr:colOff>
      <xdr:row>92</xdr:row>
      <xdr:rowOff>92087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576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114964</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571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113703</xdr:rowOff>
    </xdr:from>
    <xdr:to>
      <xdr:col>81</xdr:col>
      <xdr:colOff>101600</xdr:colOff>
      <xdr:row>93</xdr:row>
      <xdr:rowOff>43853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588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60380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566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159583</xdr:rowOff>
    </xdr:from>
    <xdr:to>
      <xdr:col>76</xdr:col>
      <xdr:colOff>165100</xdr:colOff>
      <xdr:row>93</xdr:row>
      <xdr:rowOff>89733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593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106260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57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69194</xdr:rowOff>
    </xdr:from>
    <xdr:to>
      <xdr:col>72</xdr:col>
      <xdr:colOff>38100</xdr:colOff>
      <xdr:row>93</xdr:row>
      <xdr:rowOff>170794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01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15871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578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150279</xdr:rowOff>
    </xdr:from>
    <xdr:to>
      <xdr:col>67</xdr:col>
      <xdr:colOff>101600</xdr:colOff>
      <xdr:row>94</xdr:row>
      <xdr:rowOff>80429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09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96956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587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91884</xdr:rowOff>
    </xdr:from>
    <xdr:to>
      <xdr:col>116</xdr:col>
      <xdr:colOff>63500</xdr:colOff>
      <xdr:row>35</xdr:row>
      <xdr:rowOff>94933</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1323300" y="5235384"/>
          <a:ext cx="838200" cy="86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67136</xdr:rowOff>
    </xdr:from>
    <xdr:ext cx="378565"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582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94933</xdr:rowOff>
    </xdr:from>
    <xdr:to>
      <xdr:col>111</xdr:col>
      <xdr:colOff>177800</xdr:colOff>
      <xdr:row>35</xdr:row>
      <xdr:rowOff>100457</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0434300" y="6095683"/>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37990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7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100457</xdr:rowOff>
    </xdr:from>
    <xdr:to>
      <xdr:col>107</xdr:col>
      <xdr:colOff>50800</xdr:colOff>
      <xdr:row>37</xdr:row>
      <xdr:rowOff>133223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19545300" y="6101207"/>
          <a:ext cx="889000" cy="3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64850</xdr:rowOff>
    </xdr:from>
    <xdr:ext cx="469744"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199428" y="65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125032</xdr:rowOff>
    </xdr:from>
    <xdr:to>
      <xdr:col>102</xdr:col>
      <xdr:colOff>114300</xdr:colOff>
      <xdr:row>37</xdr:row>
      <xdr:rowOff>133223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297232"/>
          <a:ext cx="889000" cy="17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31322</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717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32656</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71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41084</xdr:rowOff>
    </xdr:from>
    <xdr:to>
      <xdr:col>116</xdr:col>
      <xdr:colOff>114300</xdr:colOff>
      <xdr:row>30</xdr:row>
      <xdr:rowOff>142684</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518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165561</xdr:rowOff>
    </xdr:from>
    <xdr:ext cx="469744"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513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44133</xdr:rowOff>
    </xdr:from>
    <xdr:to>
      <xdr:col>112</xdr:col>
      <xdr:colOff>38100</xdr:colOff>
      <xdr:row>35</xdr:row>
      <xdr:rowOff>145733</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0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162260</xdr:rowOff>
    </xdr:from>
    <xdr:ext cx="469744"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088428" y="582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49657</xdr:rowOff>
    </xdr:from>
    <xdr:to>
      <xdr:col>107</xdr:col>
      <xdr:colOff>101600</xdr:colOff>
      <xdr:row>35</xdr:row>
      <xdr:rowOff>151257</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05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167784</xdr:rowOff>
    </xdr:from>
    <xdr:ext cx="469744"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199428" y="582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82423</xdr:rowOff>
    </xdr:from>
    <xdr:to>
      <xdr:col>102</xdr:col>
      <xdr:colOff>165100</xdr:colOff>
      <xdr:row>38</xdr:row>
      <xdr:rowOff>12573</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42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29100</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10428" y="620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74232</xdr:rowOff>
    </xdr:from>
    <xdr:to>
      <xdr:col>98</xdr:col>
      <xdr:colOff>38100</xdr:colOff>
      <xdr:row>37</xdr:row>
      <xdr:rowOff>4382</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24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20909</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21428" y="602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総務費は、住民一人当たり</a:t>
          </a:r>
          <a:r>
            <a:rPr kumimoji="1" lang="en-US" altLang="ja-JP" sz="1100">
              <a:solidFill>
                <a:schemeClr val="tx1"/>
              </a:solidFill>
              <a:effectLst/>
              <a:latin typeface="+mn-lt"/>
              <a:ea typeface="+mn-ea"/>
              <a:cs typeface="+mn-cs"/>
            </a:rPr>
            <a:t>56,506</a:t>
          </a:r>
          <a:r>
            <a:rPr kumimoji="1" lang="ja-JP" altLang="ja-JP" sz="1100">
              <a:solidFill>
                <a:schemeClr val="tx1"/>
              </a:solidFill>
              <a:effectLst/>
              <a:latin typeface="+mn-lt"/>
              <a:ea typeface="+mn-ea"/>
              <a:cs typeface="+mn-cs"/>
            </a:rPr>
            <a:t>円となっており、類似団体平均に比べやや高い状況となっている</a:t>
          </a:r>
          <a:r>
            <a:rPr kumimoji="1" lang="ja-JP" altLang="en-US" sz="1100">
              <a:solidFill>
                <a:schemeClr val="tx1"/>
              </a:solidFill>
              <a:effectLst/>
              <a:latin typeface="+mn-lt"/>
              <a:ea typeface="+mn-ea"/>
              <a:cs typeface="+mn-cs"/>
            </a:rPr>
            <a:t>。</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民生費は、住民一人当たり</a:t>
          </a:r>
          <a:r>
            <a:rPr kumimoji="1" lang="en-US" altLang="ja-JP" sz="1100">
              <a:solidFill>
                <a:schemeClr val="tx1"/>
              </a:solidFill>
              <a:effectLst/>
              <a:latin typeface="+mn-lt"/>
              <a:ea typeface="+mn-ea"/>
              <a:cs typeface="+mn-cs"/>
            </a:rPr>
            <a:t>260,960</a:t>
          </a:r>
          <a:r>
            <a:rPr kumimoji="1" lang="ja-JP" altLang="ja-JP" sz="1100">
              <a:solidFill>
                <a:schemeClr val="tx1"/>
              </a:solidFill>
              <a:effectLst/>
              <a:latin typeface="+mn-lt"/>
              <a:ea typeface="+mn-ea"/>
              <a:cs typeface="+mn-cs"/>
            </a:rPr>
            <a:t>円となっており、類似団体平均に比べ高い状況となっている。これは、生活保護にかかる被保護率が高く、生活保護費にかかる扶助費が高いことが主な要因である。</a:t>
          </a:r>
          <a:endParaRPr lang="ja-JP" altLang="ja-JP" sz="1100">
            <a:solidFill>
              <a:schemeClr val="tx1"/>
            </a:solidFill>
            <a:effectLst/>
          </a:endParaRPr>
        </a:p>
        <a:p>
          <a:r>
            <a:rPr kumimoji="1" lang="ja-JP" altLang="ja-JP" sz="1100">
              <a:solidFill>
                <a:schemeClr val="tx1"/>
              </a:solidFill>
              <a:effectLst/>
              <a:latin typeface="+mn-lt"/>
              <a:ea typeface="+mn-ea"/>
              <a:cs typeface="+mn-cs"/>
            </a:rPr>
            <a:t>衛生費は、住民一人当たり</a:t>
          </a:r>
          <a:r>
            <a:rPr kumimoji="1" lang="en-US" altLang="ja-JP" sz="1100">
              <a:solidFill>
                <a:schemeClr val="tx1"/>
              </a:solidFill>
              <a:effectLst/>
              <a:latin typeface="+mn-lt"/>
              <a:ea typeface="+mn-ea"/>
              <a:cs typeface="+mn-cs"/>
            </a:rPr>
            <a:t>81,932</a:t>
          </a:r>
          <a:r>
            <a:rPr kumimoji="1" lang="ja-JP" altLang="ja-JP" sz="1100">
              <a:solidFill>
                <a:schemeClr val="tx1"/>
              </a:solidFill>
              <a:effectLst/>
              <a:latin typeface="+mn-lt"/>
              <a:ea typeface="+mn-ea"/>
              <a:cs typeface="+mn-cs"/>
            </a:rPr>
            <a:t>円となっており、類似団体内で</a:t>
          </a:r>
          <a:r>
            <a:rPr kumimoji="1" lang="ja-JP" altLang="en-US" sz="1100">
              <a:solidFill>
                <a:schemeClr val="tx1"/>
              </a:solidFill>
              <a:effectLst/>
              <a:latin typeface="+mn-lt"/>
              <a:ea typeface="+mn-ea"/>
              <a:cs typeface="+mn-cs"/>
            </a:rPr>
            <a:t>最も</a:t>
          </a:r>
          <a:r>
            <a:rPr kumimoji="1" lang="ja-JP" altLang="ja-JP" sz="1100">
              <a:solidFill>
                <a:schemeClr val="tx1"/>
              </a:solidFill>
              <a:effectLst/>
              <a:latin typeface="+mn-lt"/>
              <a:ea typeface="+mn-ea"/>
              <a:cs typeface="+mn-cs"/>
            </a:rPr>
            <a:t>高い状況となっている。これは、原爆被爆関連経費等により類似都市と比較して高い水準で推移しているためである。</a:t>
          </a:r>
          <a:endParaRPr lang="ja-JP" altLang="ja-JP" sz="1100">
            <a:solidFill>
              <a:schemeClr val="tx1"/>
            </a:solidFill>
            <a:effectLst/>
          </a:endParaRPr>
        </a:p>
        <a:p>
          <a:pPr eaLnBrk="1" fontAlgn="auto" latinLnBrk="0" hangingPunct="1"/>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69,305</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繰上償還などに伴う地方債償還の増などにより、令和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a:t>
          </a:r>
          <a:r>
            <a:rPr kumimoji="1" lang="en-US" altLang="ja-JP" sz="1100">
              <a:solidFill>
                <a:schemeClr val="dk1"/>
              </a:solidFill>
              <a:effectLst/>
              <a:latin typeface="+mn-lt"/>
              <a:ea typeface="+mn-ea"/>
              <a:cs typeface="+mn-cs"/>
            </a:rPr>
            <a:t>5,390</a:t>
          </a:r>
          <a:r>
            <a:rPr kumimoji="1" lang="ja-JP" altLang="ja-JP" sz="1100">
              <a:solidFill>
                <a:schemeClr val="dk1"/>
              </a:solidFill>
              <a:effectLst/>
              <a:latin typeface="+mn-lt"/>
              <a:ea typeface="+mn-ea"/>
              <a:cs typeface="+mn-cs"/>
            </a:rPr>
            <a:t>円の増となっており、</a:t>
          </a:r>
          <a:r>
            <a:rPr kumimoji="1" lang="ja-JP" altLang="ja-JP" sz="1100" b="0" i="0" baseline="0">
              <a:solidFill>
                <a:schemeClr val="dk1"/>
              </a:solidFill>
              <a:effectLst/>
              <a:latin typeface="+mn-lt"/>
              <a:ea typeface="+mn-ea"/>
              <a:cs typeface="+mn-cs"/>
            </a:rPr>
            <a:t>類似都市と比較して最も高くなってしている。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歳出において、</a:t>
          </a:r>
          <a:r>
            <a:rPr kumimoji="1" lang="ja-JP" altLang="en-US" sz="1100">
              <a:solidFill>
                <a:schemeClr val="tx1"/>
              </a:solidFill>
              <a:effectLst/>
              <a:latin typeface="+mn-lt"/>
              <a:ea typeface="+mn-ea"/>
              <a:cs typeface="+mn-cs"/>
            </a:rPr>
            <a:t>人件費や物件費など</a:t>
          </a:r>
          <a:r>
            <a:rPr kumimoji="1" lang="ja-JP" altLang="ja-JP" sz="1100">
              <a:solidFill>
                <a:schemeClr val="tx1"/>
              </a:solidFill>
              <a:effectLst/>
              <a:latin typeface="+mn-lt"/>
              <a:ea typeface="+mn-ea"/>
              <a:cs typeface="+mn-cs"/>
            </a:rPr>
            <a:t>が増となったものの、歳入において</a:t>
          </a:r>
          <a:r>
            <a:rPr kumimoji="1" lang="ja-JP" altLang="en-US" sz="1100">
              <a:solidFill>
                <a:schemeClr val="tx1"/>
              </a:solidFill>
              <a:effectLst/>
              <a:latin typeface="+mn-lt"/>
              <a:ea typeface="+mn-ea"/>
              <a:cs typeface="+mn-cs"/>
            </a:rPr>
            <a:t>、地方特例交付金や地方交付税</a:t>
          </a:r>
          <a:r>
            <a:rPr kumimoji="1" lang="ja-JP" altLang="ja-JP" sz="1100">
              <a:solidFill>
                <a:schemeClr val="tx1"/>
              </a:solidFill>
              <a:effectLst/>
              <a:latin typeface="+mn-lt"/>
              <a:ea typeface="+mn-ea"/>
              <a:cs typeface="+mn-cs"/>
            </a:rPr>
            <a:t>の増</a:t>
          </a:r>
          <a:r>
            <a:rPr kumimoji="1" lang="ja-JP" altLang="en-US" sz="1100">
              <a:solidFill>
                <a:schemeClr val="tx1"/>
              </a:solidFill>
              <a:effectLst/>
              <a:latin typeface="+mn-lt"/>
              <a:ea typeface="+mn-ea"/>
              <a:cs typeface="+mn-cs"/>
            </a:rPr>
            <a:t>となったこと</a:t>
          </a:r>
          <a:r>
            <a:rPr kumimoji="1" lang="ja-JP" altLang="ja-JP" sz="1100">
              <a:solidFill>
                <a:schemeClr val="tx1"/>
              </a:solidFill>
              <a:effectLst/>
              <a:latin typeface="+mn-lt"/>
              <a:ea typeface="+mn-ea"/>
              <a:cs typeface="+mn-cs"/>
            </a:rPr>
            <a:t>などにより</a:t>
          </a:r>
          <a:r>
            <a:rPr kumimoji="1" lang="ja-JP" altLang="en-US" sz="1100">
              <a:solidFill>
                <a:schemeClr val="tx1"/>
              </a:solidFill>
              <a:effectLst/>
              <a:latin typeface="+mn-lt"/>
              <a:ea typeface="+mn-ea"/>
              <a:cs typeface="+mn-cs"/>
            </a:rPr>
            <a:t>、歳入が</a:t>
          </a:r>
          <a:r>
            <a:rPr kumimoji="1" lang="ja-JP" altLang="ja-JP" sz="1100">
              <a:solidFill>
                <a:schemeClr val="tx1"/>
              </a:solidFill>
              <a:effectLst/>
              <a:latin typeface="+mn-lt"/>
              <a:ea typeface="+mn-ea"/>
              <a:cs typeface="+mn-cs"/>
            </a:rPr>
            <a:t>歳出を</a:t>
          </a:r>
          <a:r>
            <a:rPr kumimoji="1" lang="ja-JP" altLang="en-US" sz="1100">
              <a:solidFill>
                <a:schemeClr val="tx1"/>
              </a:solidFill>
              <a:effectLst/>
              <a:latin typeface="+mn-lt"/>
              <a:ea typeface="+mn-ea"/>
              <a:cs typeface="+mn-cs"/>
            </a:rPr>
            <a:t>上回り</a:t>
          </a:r>
          <a:r>
            <a:rPr kumimoji="1" lang="ja-JP" altLang="ja-JP" sz="1100">
              <a:solidFill>
                <a:schemeClr val="tx1"/>
              </a:solidFill>
              <a:effectLst/>
              <a:latin typeface="+mn-lt"/>
              <a:ea typeface="+mn-ea"/>
              <a:cs typeface="+mn-cs"/>
            </a:rPr>
            <a:t>、実質収支は黒字となった</a:t>
          </a:r>
          <a:r>
            <a:rPr kumimoji="1" lang="ja-JP" altLang="en-US" sz="1100">
              <a:solidFill>
                <a:schemeClr val="tx1"/>
              </a:solidFill>
              <a:effectLst/>
              <a:latin typeface="+mn-lt"/>
              <a:ea typeface="+mn-ea"/>
              <a:cs typeface="+mn-cs"/>
            </a:rPr>
            <a:t>が</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単年度収支は赤字となっており、繰上償還金が皆増したものの</a:t>
          </a:r>
          <a:r>
            <a:rPr kumimoji="1" lang="ja-JP" altLang="ja-JP" sz="1100">
              <a:solidFill>
                <a:schemeClr val="tx1"/>
              </a:solidFill>
              <a:effectLst/>
              <a:latin typeface="+mn-lt"/>
              <a:ea typeface="+mn-ea"/>
              <a:cs typeface="+mn-cs"/>
            </a:rPr>
            <a:t>、実質単年度収支</a:t>
          </a:r>
          <a:r>
            <a:rPr kumimoji="1" lang="ja-JP" altLang="en-US" sz="1100">
              <a:solidFill>
                <a:schemeClr val="tx1"/>
              </a:solidFill>
              <a:effectLst/>
              <a:latin typeface="+mn-lt"/>
              <a:ea typeface="+mn-ea"/>
              <a:cs typeface="+mn-cs"/>
            </a:rPr>
            <a:t>も</a:t>
          </a:r>
          <a:r>
            <a:rPr kumimoji="1" lang="ja-JP" altLang="ja-JP" sz="1100">
              <a:solidFill>
                <a:schemeClr val="tx1"/>
              </a:solidFill>
              <a:effectLst/>
              <a:latin typeface="+mn-lt"/>
              <a:ea typeface="+mn-ea"/>
              <a:cs typeface="+mn-cs"/>
            </a:rPr>
            <a:t>赤字となっている。</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solidFill>
              <a:schemeClr val="tx1"/>
            </a:solidFill>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参考：直近の一般会計実質収支</a:t>
          </a:r>
          <a:r>
            <a:rPr kumimoji="1" lang="en-US" altLang="ja-JP" sz="1100">
              <a:solidFill>
                <a:schemeClr val="dk1"/>
              </a:solidFill>
              <a:effectLst/>
              <a:latin typeface="+mn-lt"/>
              <a:ea typeface="+mn-ea"/>
              <a:cs typeface="+mn-cs"/>
            </a:rPr>
            <a:t>】</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1,138</a:t>
          </a:r>
          <a:r>
            <a:rPr kumimoji="1" lang="ja-JP" altLang="ja-JP" sz="1100">
              <a:solidFill>
                <a:schemeClr val="dk1"/>
              </a:solidFill>
              <a:effectLst/>
              <a:latin typeface="+mn-lt"/>
              <a:ea typeface="+mn-ea"/>
              <a:cs typeface="+mn-cs"/>
            </a:rPr>
            <a:t>百万円</a:t>
          </a:r>
          <a:r>
            <a:rPr kumimoji="0"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4,998</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6,794</a:t>
          </a:r>
          <a:r>
            <a:rPr kumimoji="1" lang="ja-JP" altLang="ja-JP" sz="1100">
              <a:solidFill>
                <a:schemeClr val="dk1"/>
              </a:solidFill>
              <a:effectLst/>
              <a:latin typeface="+mn-lt"/>
              <a:ea typeface="+mn-ea"/>
              <a:cs typeface="+mn-cs"/>
            </a:rPr>
            <a:t>百万円</a:t>
          </a:r>
          <a:endParaRPr lang="ja-JP" altLang="ja-JP">
            <a:effectLst/>
          </a:endParaRPr>
        </a:p>
        <a:p>
          <a:endParaRPr lang="ja-JP" altLang="ja-JP" sz="1100">
            <a:solidFill>
              <a:srgbClr val="FF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・下水道事業</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営業外収益の減により下水道事業収益が減となったものの</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営業費用などの減により下水道事業費用も減となった。歳出の減が歳入の減を上回ったことにより、</a:t>
          </a:r>
          <a:r>
            <a:rPr kumimoji="1" lang="ja-JP" altLang="ja-JP" sz="1100">
              <a:solidFill>
                <a:schemeClr val="tx1"/>
              </a:solidFill>
              <a:effectLst/>
              <a:latin typeface="+mn-lt"/>
              <a:ea typeface="+mn-ea"/>
              <a:cs typeface="+mn-cs"/>
            </a:rPr>
            <a:t>資金剰余額が増となり、標準財政規模比が</a:t>
          </a:r>
          <a:r>
            <a:rPr kumimoji="1" lang="en-US" altLang="ja-JP" sz="1100">
              <a:solidFill>
                <a:schemeClr val="tx1"/>
              </a:solidFill>
              <a:effectLst/>
              <a:latin typeface="+mn-lt"/>
              <a:ea typeface="+mn-ea"/>
              <a:cs typeface="+mn-cs"/>
            </a:rPr>
            <a:t>0.33</a:t>
          </a:r>
          <a:r>
            <a:rPr kumimoji="1" lang="ja-JP" altLang="ja-JP" sz="1100">
              <a:solidFill>
                <a:schemeClr val="tx1"/>
              </a:solidFill>
              <a:effectLst/>
              <a:latin typeface="+mn-lt"/>
              <a:ea typeface="+mn-ea"/>
              <a:cs typeface="+mn-cs"/>
            </a:rPr>
            <a:t>ポイント増加している。</a:t>
          </a:r>
          <a:endParaRPr kumimoji="1" lang="en-US" altLang="ja-JP" sz="1100">
            <a:solidFill>
              <a:schemeClr val="tx1"/>
            </a:solidFill>
            <a:effectLst/>
            <a:latin typeface="+mn-lt"/>
            <a:ea typeface="+mn-ea"/>
            <a:cs typeface="+mn-cs"/>
          </a:endParaRPr>
        </a:p>
        <a:p>
          <a:endParaRPr kumimoji="1" lang="en-US" altLang="ja-JP"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・水道事業</a:t>
          </a:r>
          <a:endParaRPr kumimoji="1" lang="en-US" altLang="ja-JP" sz="1100">
            <a:solidFill>
              <a:schemeClr val="tx1"/>
            </a:solidFill>
            <a:effectLst/>
            <a:latin typeface="+mn-lt"/>
            <a:ea typeface="+mn-ea"/>
            <a:cs typeface="+mn-cs"/>
          </a:endParaRPr>
        </a:p>
        <a:p>
          <a:r>
            <a:rPr kumimoji="1" lang="ja-JP" altLang="en-US" sz="1100">
              <a:solidFill>
                <a:schemeClr val="dk1"/>
              </a:solidFill>
              <a:effectLst/>
              <a:latin typeface="+mn-lt"/>
              <a:ea typeface="+mn-ea"/>
              <a:cs typeface="+mn-cs"/>
            </a:rPr>
            <a:t>　営業収益の減などにより水道事業収益が減となり、営業費用の増などにより水道事業費用は増となったことにより、資金剰余額が減となり、</a:t>
          </a:r>
          <a:r>
            <a:rPr kumimoji="1" lang="ja-JP" altLang="ja-JP" sz="1100">
              <a:solidFill>
                <a:schemeClr val="dk1"/>
              </a:solidFill>
              <a:effectLst/>
              <a:latin typeface="+mn-lt"/>
              <a:ea typeface="+mn-ea"/>
              <a:cs typeface="+mn-cs"/>
            </a:rPr>
            <a:t>標準財政規模比が</a:t>
          </a:r>
          <a:r>
            <a:rPr kumimoji="1" lang="en-US" altLang="ja-JP" sz="1100">
              <a:solidFill>
                <a:schemeClr val="dk1"/>
              </a:solidFill>
              <a:effectLst/>
              <a:latin typeface="+mn-lt"/>
              <a:ea typeface="+mn-ea"/>
              <a:cs typeface="+mn-cs"/>
            </a:rPr>
            <a:t>1.01</a:t>
          </a:r>
          <a:r>
            <a:rPr kumimoji="1" lang="ja-JP" altLang="ja-JP" sz="1100">
              <a:solidFill>
                <a:schemeClr val="dk1"/>
              </a:solidFill>
              <a:effectLst/>
              <a:latin typeface="+mn-lt"/>
              <a:ea typeface="+mn-ea"/>
              <a:cs typeface="+mn-cs"/>
            </a:rPr>
            <a:t>ポイント減少している。</a:t>
          </a:r>
          <a:endParaRPr kumimoji="1" lang="en-US" altLang="ja-JP" sz="1100">
            <a:solidFill>
              <a:schemeClr val="dk1"/>
            </a:solidFill>
            <a:effectLst/>
            <a:latin typeface="+mn-lt"/>
            <a:ea typeface="+mn-ea"/>
            <a:cs typeface="+mn-cs"/>
          </a:endParaRPr>
        </a:p>
        <a:p>
          <a:endParaRPr lang="ja-JP" altLang="ja-JP" sz="1100">
            <a:solidFill>
              <a:schemeClr val="tx1"/>
            </a:solidFill>
            <a:effectLst/>
          </a:endParaRPr>
        </a:p>
        <a:p>
          <a:r>
            <a:rPr kumimoji="1" lang="ja-JP" altLang="ja-JP" sz="1100">
              <a:solidFill>
                <a:schemeClr val="tx1"/>
              </a:solidFill>
              <a:effectLst/>
              <a:latin typeface="+mn-lt"/>
              <a:ea typeface="+mn-ea"/>
              <a:cs typeface="+mn-cs"/>
            </a:rPr>
            <a:t>・介護保険事業</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保険料の増などにより</a:t>
          </a:r>
          <a:r>
            <a:rPr kumimoji="1" lang="ja-JP" altLang="ja-JP" sz="1100">
              <a:solidFill>
                <a:schemeClr val="tx1"/>
              </a:solidFill>
              <a:effectLst/>
              <a:latin typeface="+mn-lt"/>
              <a:ea typeface="+mn-ea"/>
              <a:cs typeface="+mn-cs"/>
            </a:rPr>
            <a:t>歳入が増となっているものの、保険給付費の増などにより歳出が増加したことにより、資金剰余額が減となり、標準財政規模比が</a:t>
          </a:r>
          <a:r>
            <a:rPr kumimoji="1" lang="en-US" altLang="ja-JP" sz="1100">
              <a:solidFill>
                <a:schemeClr val="tx1"/>
              </a:solidFill>
              <a:effectLst/>
              <a:latin typeface="+mn-lt"/>
              <a:ea typeface="+mn-ea"/>
              <a:cs typeface="+mn-cs"/>
            </a:rPr>
            <a:t>0.14</a:t>
          </a:r>
          <a:r>
            <a:rPr kumimoji="1" lang="ja-JP" altLang="ja-JP" sz="1100">
              <a:solidFill>
                <a:schemeClr val="tx1"/>
              </a:solidFill>
              <a:effectLst/>
              <a:latin typeface="+mn-lt"/>
              <a:ea typeface="+mn-ea"/>
              <a:cs typeface="+mn-cs"/>
            </a:rPr>
            <a:t>ポイント減少している。</a:t>
          </a:r>
          <a:endParaRPr kumimoji="1" lang="en-US" altLang="ja-JP" sz="1100">
            <a:solidFill>
              <a:schemeClr val="tx1"/>
            </a:solidFill>
            <a:effectLst/>
            <a:latin typeface="+mn-lt"/>
            <a:ea typeface="+mn-ea"/>
            <a:cs typeface="+mn-cs"/>
          </a:endParaRPr>
        </a:p>
        <a:p>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なお、主な特別会計の主要因について記載したが、全会計において赤字にはなっていない。</a:t>
          </a:r>
          <a:endParaRPr lang="ja-JP" altLang="ja-JP">
            <a:effectLst/>
          </a:endParaRPr>
        </a:p>
        <a:p>
          <a:endParaRPr lang="ja-JP" altLang="ja-JP" sz="1100">
            <a:solidFill>
              <a:schemeClr val="tx1"/>
            </a:solidFill>
            <a:effectLst/>
          </a:endParaRPr>
        </a:p>
        <a:p>
          <a:r>
            <a:rPr kumimoji="1" lang="ja-JP" altLang="ja-JP" sz="1100">
              <a:solidFill>
                <a:srgbClr val="FF0000"/>
              </a:solidFill>
              <a:effectLst/>
              <a:latin typeface="+mn-lt"/>
              <a:ea typeface="+mn-ea"/>
              <a:cs typeface="+mn-cs"/>
            </a:rPr>
            <a:t>　</a:t>
          </a:r>
          <a:endParaRPr lang="ja-JP" altLang="ja-JP" sz="11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4</a:t>
          </a:r>
          <a:r>
            <a:rPr kumimoji="1" lang="ja-JP" altLang="ja-JP" sz="1100">
              <a:solidFill>
                <a:schemeClr val="tx1"/>
              </a:solidFill>
              <a:effectLst/>
              <a:latin typeface="+mn-lt"/>
              <a:ea typeface="+mn-ea"/>
              <a:cs typeface="+mn-cs"/>
            </a:rPr>
            <a:t>年度から令和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年度の</a:t>
          </a:r>
          <a:r>
            <a:rPr kumimoji="1" lang="en-US" altLang="ja-JP" sz="1100">
              <a:solidFill>
                <a:schemeClr val="tx1"/>
              </a:solidFill>
              <a:effectLst/>
              <a:latin typeface="+mn-lt"/>
              <a:ea typeface="+mn-ea"/>
              <a:cs typeface="+mn-cs"/>
            </a:rPr>
            <a:t>3</a:t>
          </a:r>
          <a:r>
            <a:rPr kumimoji="1" lang="ja-JP" altLang="ja-JP" sz="1100">
              <a:solidFill>
                <a:schemeClr val="tx1"/>
              </a:solidFill>
              <a:effectLst/>
              <a:latin typeface="+mn-lt"/>
              <a:ea typeface="+mn-ea"/>
              <a:cs typeface="+mn-cs"/>
            </a:rPr>
            <a:t>か年平均で算出した令和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年度の実質公債費比率は</a:t>
          </a:r>
          <a:r>
            <a:rPr kumimoji="1" lang="en-US" altLang="ja-JP" sz="1100">
              <a:solidFill>
                <a:schemeClr val="tx1"/>
              </a:solidFill>
              <a:effectLst/>
              <a:latin typeface="+mn-lt"/>
              <a:ea typeface="+mn-ea"/>
              <a:cs typeface="+mn-cs"/>
            </a:rPr>
            <a:t>10.4</a:t>
          </a:r>
          <a:r>
            <a:rPr kumimoji="1" lang="ja-JP" altLang="ja-JP" sz="1100">
              <a:solidFill>
                <a:schemeClr val="tx1"/>
              </a:solidFill>
              <a:effectLst/>
              <a:latin typeface="+mn-lt"/>
              <a:ea typeface="+mn-ea"/>
              <a:cs typeface="+mn-cs"/>
            </a:rPr>
            <a:t>％であり、令和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と同率となっている</a:t>
          </a:r>
          <a:r>
            <a:rPr kumimoji="1" lang="ja-JP" altLang="ja-JP" sz="1100">
              <a:solidFill>
                <a:schemeClr val="tx1"/>
              </a:solidFill>
              <a:effectLst/>
              <a:latin typeface="+mn-lt"/>
              <a:ea typeface="+mn-ea"/>
              <a:cs typeface="+mn-cs"/>
            </a:rPr>
            <a:t>。</a:t>
          </a:r>
          <a:endParaRPr lang="ja-JP" altLang="ja-JP" sz="11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100">
              <a:solidFill>
                <a:schemeClr val="dk1"/>
              </a:solidFill>
              <a:effectLst/>
              <a:latin typeface="+mn-lt"/>
              <a:ea typeface="+mn-ea"/>
              <a:cs typeface="+mn-cs"/>
            </a:rPr>
            <a:t>標準財政規模が臨時財財政対策債</a:t>
          </a:r>
          <a:r>
            <a:rPr kumimoji="1" lang="ja-JP" altLang="en-US" sz="1100">
              <a:solidFill>
                <a:schemeClr val="dk1"/>
              </a:solidFill>
              <a:effectLst/>
              <a:latin typeface="+mn-lt"/>
              <a:ea typeface="+mn-ea"/>
              <a:cs typeface="+mn-cs"/>
            </a:rPr>
            <a:t>の発行可能額</a:t>
          </a:r>
          <a:r>
            <a:rPr kumimoji="1" lang="ja-JP" altLang="ja-JP" sz="1100">
              <a:solidFill>
                <a:schemeClr val="dk1"/>
              </a:solidFill>
              <a:effectLst/>
              <a:latin typeface="+mn-lt"/>
              <a:ea typeface="+mn-ea"/>
              <a:cs typeface="+mn-cs"/>
            </a:rPr>
            <a:t>の減などにより減したことに加え、地方債の元利償還金充当一般財源が公共施設等適正管理推進事業債などに係る償還金の増により増加し、単年度の実質公債費比率は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年度の実質公債費比率に比べ</a:t>
          </a:r>
          <a:r>
            <a:rPr kumimoji="1" lang="ja-JP" altLang="ja-JP" sz="1100">
              <a:solidFill>
                <a:schemeClr val="dk1"/>
              </a:solidFill>
              <a:effectLst/>
              <a:latin typeface="+mn-lt"/>
              <a:ea typeface="+mn-ea"/>
              <a:cs typeface="+mn-cs"/>
            </a:rPr>
            <a:t>増となったものの、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か年平均により算出された実質公債費比率は前年度と同率となった</a:t>
          </a:r>
          <a:r>
            <a:rPr kumimoji="1" lang="ja-JP" altLang="en-US" sz="1100">
              <a:solidFill>
                <a:schemeClr val="dk1"/>
              </a:solidFill>
              <a:effectLst/>
              <a:latin typeface="+mn-lt"/>
              <a:ea typeface="+mn-ea"/>
              <a:cs typeface="+mn-cs"/>
            </a:rPr>
            <a:t>ものである。</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長崎市では満期一括償還地方債を導入していないことから、満期一括償還地方債の財源として減債基金に積み立てていない。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普通交付税の増などに伴い標準財政規模が増加したことに加え、元金償還額が新規借入額を上回ったことなどにより地方債現在高が減となったことなどから、将来負担比率は</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ポイント好転した</a:t>
          </a:r>
          <a:r>
            <a:rPr kumimoji="1" lang="ja-JP" altLang="en-US" sz="1100">
              <a:solidFill>
                <a:schemeClr val="dk1"/>
              </a:solidFill>
              <a:effectLst/>
              <a:latin typeface="+mn-lt"/>
              <a:ea typeface="+mn-ea"/>
              <a:cs typeface="+mn-cs"/>
            </a:rPr>
            <a:t>もの</a:t>
          </a:r>
          <a:r>
            <a:rPr kumimoji="1" lang="ja-JP" altLang="ja-JP" sz="1100">
              <a:solidFill>
                <a:schemeClr val="dk1"/>
              </a:solidFill>
              <a:effectLst/>
              <a:latin typeface="+mn-lt"/>
              <a:ea typeface="+mn-ea"/>
              <a:cs typeface="+mn-cs"/>
            </a:rPr>
            <a:t>。</a:t>
          </a:r>
          <a:endParaRPr lang="ja-JP" altLang="ja-JP" sz="1050">
            <a:effectLst/>
          </a:endParaRPr>
        </a:p>
        <a:p>
          <a:r>
            <a:rPr kumimoji="1" lang="en-US" altLang="ja-JP"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主な増減要素</a:t>
          </a:r>
          <a:r>
            <a:rPr kumimoji="1" lang="en-US" altLang="ja-JP" sz="1050">
              <a:solidFill>
                <a:schemeClr val="tx1"/>
              </a:solidFill>
              <a:effectLst/>
              <a:latin typeface="+mn-lt"/>
              <a:ea typeface="+mn-ea"/>
              <a:cs typeface="+mn-cs"/>
            </a:rPr>
            <a:t>】</a:t>
          </a:r>
          <a:endParaRPr lang="ja-JP" altLang="ja-JP" sz="1050">
            <a:solidFill>
              <a:schemeClr val="tx1"/>
            </a:solidFill>
            <a:effectLst/>
          </a:endParaRPr>
        </a:p>
        <a:p>
          <a:r>
            <a:rPr kumimoji="1" lang="ja-JP" altLang="ja-JP" sz="1050">
              <a:solidFill>
                <a:schemeClr val="tx1"/>
              </a:solidFill>
              <a:effectLst/>
              <a:latin typeface="+mn-lt"/>
              <a:ea typeface="+mn-ea"/>
              <a:cs typeface="+mn-cs"/>
            </a:rPr>
            <a:t>・地方債残高</a:t>
          </a:r>
          <a:r>
            <a:rPr kumimoji="1" lang="en-US" altLang="ja-JP"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a:t>
          </a:r>
          <a:r>
            <a:rPr kumimoji="1" lang="en-US" altLang="ja-JP" sz="1050">
              <a:solidFill>
                <a:schemeClr val="tx1"/>
              </a:solidFill>
              <a:effectLst/>
              <a:latin typeface="+mn-lt"/>
              <a:ea typeface="+mn-ea"/>
              <a:cs typeface="+mn-cs"/>
            </a:rPr>
            <a:t>86.1</a:t>
          </a:r>
          <a:r>
            <a:rPr kumimoji="1" lang="ja-JP" altLang="ja-JP" sz="1050">
              <a:solidFill>
                <a:schemeClr val="tx1"/>
              </a:solidFill>
              <a:effectLst/>
              <a:latin typeface="+mn-lt"/>
              <a:ea typeface="+mn-ea"/>
              <a:cs typeface="+mn-cs"/>
            </a:rPr>
            <a:t>億円</a:t>
          </a:r>
          <a:r>
            <a:rPr kumimoji="1" lang="en-US" altLang="ja-JP" sz="1050">
              <a:solidFill>
                <a:schemeClr val="tx1"/>
              </a:solidFill>
              <a:effectLst/>
              <a:latin typeface="+mn-lt"/>
              <a:ea typeface="+mn-ea"/>
              <a:cs typeface="+mn-cs"/>
            </a:rPr>
            <a:t>)</a:t>
          </a:r>
          <a:endParaRPr lang="ja-JP" altLang="ja-JP" sz="1050">
            <a:solidFill>
              <a:schemeClr val="tx1"/>
            </a:solidFill>
            <a:effectLst/>
          </a:endParaRPr>
        </a:p>
        <a:p>
          <a:r>
            <a:rPr kumimoji="1" lang="ja-JP" altLang="ja-JP" sz="1050">
              <a:solidFill>
                <a:schemeClr val="tx1"/>
              </a:solidFill>
              <a:effectLst/>
              <a:latin typeface="+mn-lt"/>
              <a:ea typeface="+mn-ea"/>
              <a:cs typeface="+mn-cs"/>
            </a:rPr>
            <a:t>　　臨時財政対策債　▲</a:t>
          </a:r>
          <a:r>
            <a:rPr kumimoji="1" lang="en-US" altLang="ja-JP" sz="1050">
              <a:solidFill>
                <a:schemeClr val="tx1"/>
              </a:solidFill>
              <a:effectLst/>
              <a:latin typeface="+mn-lt"/>
              <a:ea typeface="+mn-ea"/>
              <a:cs typeface="+mn-cs"/>
            </a:rPr>
            <a:t>55.4</a:t>
          </a:r>
          <a:r>
            <a:rPr kumimoji="1" lang="ja-JP" altLang="ja-JP" sz="1050">
              <a:solidFill>
                <a:schemeClr val="tx1"/>
              </a:solidFill>
              <a:effectLst/>
              <a:latin typeface="+mn-lt"/>
              <a:ea typeface="+mn-ea"/>
              <a:cs typeface="+mn-cs"/>
            </a:rPr>
            <a:t>億円</a:t>
          </a:r>
          <a:endParaRPr lang="ja-JP" altLang="ja-JP" sz="1050">
            <a:solidFill>
              <a:schemeClr val="tx1"/>
            </a:solidFill>
            <a:effectLst/>
          </a:endParaRPr>
        </a:p>
        <a:p>
          <a:pPr eaLnBrk="1" fontAlgn="auto" latinLnBrk="0" hangingPunct="1"/>
          <a:r>
            <a:rPr kumimoji="1" lang="ja-JP" altLang="ja-JP" sz="1050">
              <a:solidFill>
                <a:schemeClr val="tx1"/>
              </a:solidFill>
              <a:effectLst/>
              <a:latin typeface="+mn-lt"/>
              <a:ea typeface="+mn-ea"/>
              <a:cs typeface="+mn-cs"/>
            </a:rPr>
            <a:t>　　旧合併特例事業債　▲</a:t>
          </a:r>
          <a:r>
            <a:rPr kumimoji="1" lang="en-US" altLang="ja-JP" sz="1050">
              <a:solidFill>
                <a:schemeClr val="tx1"/>
              </a:solidFill>
              <a:effectLst/>
              <a:latin typeface="+mn-lt"/>
              <a:ea typeface="+mn-ea"/>
              <a:cs typeface="+mn-cs"/>
            </a:rPr>
            <a:t>27.4</a:t>
          </a:r>
          <a:r>
            <a:rPr kumimoji="1" lang="ja-JP" altLang="ja-JP" sz="1050">
              <a:solidFill>
                <a:schemeClr val="tx1"/>
              </a:solidFill>
              <a:effectLst/>
              <a:latin typeface="+mn-lt"/>
              <a:ea typeface="+mn-ea"/>
              <a:cs typeface="+mn-cs"/>
            </a:rPr>
            <a:t>億円</a:t>
          </a:r>
          <a:endParaRPr lang="ja-JP" altLang="ja-JP" sz="1050">
            <a:solidFill>
              <a:schemeClr val="tx1"/>
            </a:solidFill>
            <a:effectLst/>
          </a:endParaRPr>
        </a:p>
        <a:p>
          <a:r>
            <a:rPr kumimoji="1" lang="ja-JP" altLang="ja-JP" sz="1050">
              <a:solidFill>
                <a:srgbClr val="FF0000"/>
              </a:solidFill>
              <a:effectLst/>
              <a:latin typeface="+mn-lt"/>
              <a:ea typeface="+mn-ea"/>
              <a:cs typeface="+mn-cs"/>
            </a:rPr>
            <a:t>　　</a:t>
          </a:r>
          <a:r>
            <a:rPr kumimoji="1" lang="ja-JP" altLang="ja-JP" sz="1050">
              <a:solidFill>
                <a:schemeClr val="tx1"/>
              </a:solidFill>
              <a:effectLst/>
              <a:latin typeface="+mn-lt"/>
              <a:ea typeface="+mn-ea"/>
              <a:cs typeface="+mn-cs"/>
            </a:rPr>
            <a:t>地方道路等整備事業債　▲</a:t>
          </a:r>
          <a:r>
            <a:rPr kumimoji="1" lang="en-US" altLang="ja-JP" sz="1050">
              <a:solidFill>
                <a:schemeClr val="tx1"/>
              </a:solidFill>
              <a:effectLst/>
              <a:latin typeface="+mn-lt"/>
              <a:ea typeface="+mn-ea"/>
              <a:cs typeface="+mn-cs"/>
            </a:rPr>
            <a:t>14.3</a:t>
          </a:r>
          <a:r>
            <a:rPr kumimoji="1" lang="ja-JP" altLang="ja-JP" sz="1050">
              <a:solidFill>
                <a:schemeClr val="tx1"/>
              </a:solidFill>
              <a:effectLst/>
              <a:latin typeface="+mn-lt"/>
              <a:ea typeface="+mn-ea"/>
              <a:cs typeface="+mn-cs"/>
            </a:rPr>
            <a:t>億円</a:t>
          </a:r>
          <a:endParaRPr kumimoji="1" lang="en-US" altLang="ja-JP" sz="1050">
            <a:solidFill>
              <a:schemeClr val="tx1"/>
            </a:solidFill>
            <a:effectLst/>
            <a:latin typeface="+mn-lt"/>
            <a:ea typeface="+mn-ea"/>
            <a:cs typeface="+mn-cs"/>
          </a:endParaRPr>
        </a:p>
        <a:p>
          <a:r>
            <a:rPr kumimoji="1" lang="ja-JP" altLang="en-US" sz="1050">
              <a:solidFill>
                <a:schemeClr val="tx1"/>
              </a:solidFill>
              <a:effectLst/>
              <a:latin typeface="+mn-lt"/>
              <a:ea typeface="+mn-ea"/>
              <a:cs typeface="+mn-cs"/>
            </a:rPr>
            <a:t>　　公共施設等適正管理推進事業債　＋</a:t>
          </a:r>
          <a:r>
            <a:rPr kumimoji="1" lang="en-US" altLang="ja-JP" sz="1050">
              <a:solidFill>
                <a:schemeClr val="tx1"/>
              </a:solidFill>
              <a:effectLst/>
              <a:latin typeface="+mn-lt"/>
              <a:ea typeface="+mn-ea"/>
              <a:cs typeface="+mn-cs"/>
            </a:rPr>
            <a:t>15.7</a:t>
          </a:r>
          <a:r>
            <a:rPr kumimoji="1" lang="ja-JP" altLang="en-US" sz="1050">
              <a:solidFill>
                <a:schemeClr val="tx1"/>
              </a:solidFill>
              <a:effectLst/>
              <a:latin typeface="+mn-lt"/>
              <a:ea typeface="+mn-ea"/>
              <a:cs typeface="+mn-cs"/>
            </a:rPr>
            <a:t>億円</a:t>
          </a:r>
          <a:endParaRPr lang="ja-JP" altLang="ja-JP" sz="1050">
            <a:solidFill>
              <a:schemeClr val="tx1"/>
            </a:solidFill>
            <a:effectLst/>
          </a:endParaRPr>
        </a:p>
        <a:p>
          <a:pPr eaLnBrk="1" fontAlgn="auto" latinLnBrk="0" hangingPunct="1"/>
          <a:r>
            <a:rPr kumimoji="1" lang="ja-JP" altLang="ja-JP" sz="1050">
              <a:solidFill>
                <a:srgbClr val="FF0000"/>
              </a:solidFill>
              <a:effectLst/>
              <a:latin typeface="+mn-lt"/>
              <a:ea typeface="+mn-ea"/>
              <a:cs typeface="+mn-cs"/>
            </a:rPr>
            <a:t>　　</a:t>
          </a:r>
          <a:r>
            <a:rPr kumimoji="1" lang="ja-JP" altLang="ja-JP" sz="1050">
              <a:solidFill>
                <a:schemeClr val="tx1"/>
              </a:solidFill>
              <a:effectLst/>
              <a:latin typeface="+mn-lt"/>
              <a:ea typeface="+mn-ea"/>
              <a:cs typeface="+mn-cs"/>
            </a:rPr>
            <a:t>一般廃棄物処理事業債　＋</a:t>
          </a:r>
          <a:r>
            <a:rPr kumimoji="1" lang="en-US" altLang="ja-JP" sz="1050">
              <a:solidFill>
                <a:schemeClr val="tx1"/>
              </a:solidFill>
              <a:effectLst/>
              <a:latin typeface="+mn-lt"/>
              <a:ea typeface="+mn-ea"/>
              <a:cs typeface="+mn-cs"/>
            </a:rPr>
            <a:t>18.0</a:t>
          </a:r>
          <a:r>
            <a:rPr kumimoji="1" lang="ja-JP" altLang="ja-JP" sz="1050">
              <a:solidFill>
                <a:schemeClr val="tx1"/>
              </a:solidFill>
              <a:effectLst/>
              <a:latin typeface="+mn-lt"/>
              <a:ea typeface="+mn-ea"/>
              <a:cs typeface="+mn-cs"/>
            </a:rPr>
            <a:t>億円</a:t>
          </a:r>
          <a:endParaRPr lang="ja-JP" altLang="ja-JP" sz="1050">
            <a:solidFill>
              <a:schemeClr val="tx1"/>
            </a:solidFill>
            <a:effectLst/>
          </a:endParaRPr>
        </a:p>
        <a:p>
          <a:r>
            <a:rPr kumimoji="1" lang="ja-JP" altLang="ja-JP" sz="1050">
              <a:solidFill>
                <a:schemeClr val="tx1"/>
              </a:solidFill>
              <a:effectLst/>
              <a:latin typeface="+mn-lt"/>
              <a:ea typeface="+mn-ea"/>
              <a:cs typeface="+mn-cs"/>
            </a:rPr>
            <a:t>・基準財政需要額算入見込額（▲</a:t>
          </a:r>
          <a:r>
            <a:rPr kumimoji="1" lang="en-US" altLang="ja-JP" sz="1050">
              <a:solidFill>
                <a:schemeClr val="tx1"/>
              </a:solidFill>
              <a:effectLst/>
              <a:latin typeface="+mn-lt"/>
              <a:ea typeface="+mn-ea"/>
              <a:cs typeface="+mn-cs"/>
            </a:rPr>
            <a:t>88.4</a:t>
          </a:r>
          <a:r>
            <a:rPr kumimoji="1" lang="ja-JP" altLang="ja-JP" sz="1050">
              <a:solidFill>
                <a:schemeClr val="tx1"/>
              </a:solidFill>
              <a:effectLst/>
              <a:latin typeface="+mn-lt"/>
              <a:ea typeface="+mn-ea"/>
              <a:cs typeface="+mn-cs"/>
            </a:rPr>
            <a:t>億円）</a:t>
          </a:r>
          <a:endParaRPr lang="ja-JP" altLang="ja-JP" sz="1050">
            <a:solidFill>
              <a:schemeClr val="tx1"/>
            </a:solidFill>
            <a:effectLst/>
          </a:endParaRPr>
        </a:p>
        <a:p>
          <a:r>
            <a:rPr kumimoji="1" lang="ja-JP" altLang="ja-JP" sz="1050">
              <a:solidFill>
                <a:schemeClr val="tx1"/>
              </a:solidFill>
              <a:effectLst/>
              <a:latin typeface="+mn-lt"/>
              <a:ea typeface="+mn-ea"/>
              <a:cs typeface="+mn-cs"/>
            </a:rPr>
            <a:t>　　公債費　　▲</a:t>
          </a:r>
          <a:r>
            <a:rPr kumimoji="1" lang="en-US" altLang="ja-JP" sz="1050">
              <a:solidFill>
                <a:schemeClr val="tx1"/>
              </a:solidFill>
              <a:effectLst/>
              <a:latin typeface="+mn-lt"/>
              <a:ea typeface="+mn-ea"/>
              <a:cs typeface="+mn-cs"/>
            </a:rPr>
            <a:t>73.7</a:t>
          </a:r>
          <a:r>
            <a:rPr kumimoji="1" lang="ja-JP" altLang="ja-JP" sz="1050">
              <a:solidFill>
                <a:schemeClr val="tx1"/>
              </a:solidFill>
              <a:effectLst/>
              <a:latin typeface="+mn-lt"/>
              <a:ea typeface="+mn-ea"/>
              <a:cs typeface="+mn-cs"/>
            </a:rPr>
            <a:t>億円</a:t>
          </a:r>
          <a:endParaRPr lang="ja-JP" altLang="ja-JP" sz="1050">
            <a:solidFill>
              <a:schemeClr val="tx1"/>
            </a:solidFill>
            <a:effectLst/>
          </a:endParaRPr>
        </a:p>
        <a:p>
          <a:r>
            <a:rPr kumimoji="1" lang="ja-JP" altLang="ja-JP" sz="1050">
              <a:solidFill>
                <a:schemeClr val="tx1"/>
              </a:solidFill>
              <a:effectLst/>
              <a:latin typeface="+mn-lt"/>
              <a:ea typeface="+mn-ea"/>
              <a:cs typeface="+mn-cs"/>
            </a:rPr>
            <a:t>　　下水道費　▲</a:t>
          </a:r>
          <a:r>
            <a:rPr kumimoji="1" lang="en-US" altLang="ja-JP" sz="1050">
              <a:solidFill>
                <a:schemeClr val="tx1"/>
              </a:solidFill>
              <a:effectLst/>
              <a:latin typeface="+mn-lt"/>
              <a:ea typeface="+mn-ea"/>
              <a:cs typeface="+mn-cs"/>
            </a:rPr>
            <a:t>24.4</a:t>
          </a:r>
          <a:r>
            <a:rPr kumimoji="1" lang="ja-JP" altLang="ja-JP" sz="1050">
              <a:solidFill>
                <a:schemeClr val="tx1"/>
              </a:solidFill>
              <a:effectLst/>
              <a:latin typeface="+mn-lt"/>
              <a:ea typeface="+mn-ea"/>
              <a:cs typeface="+mn-cs"/>
            </a:rPr>
            <a:t>億円</a:t>
          </a:r>
          <a:endParaRPr kumimoji="1" lang="en-US" altLang="ja-JP" sz="1050">
            <a:solidFill>
              <a:schemeClr val="tx1"/>
            </a:solidFill>
            <a:effectLst/>
            <a:latin typeface="+mn-lt"/>
            <a:ea typeface="+mn-ea"/>
            <a:cs typeface="+mn-cs"/>
          </a:endParaRPr>
        </a:p>
        <a:p>
          <a:r>
            <a:rPr kumimoji="1" lang="ja-JP" altLang="en-US" sz="1050">
              <a:solidFill>
                <a:schemeClr val="tx1"/>
              </a:solidFill>
              <a:effectLst/>
              <a:latin typeface="+mn-lt"/>
              <a:ea typeface="+mn-ea"/>
              <a:cs typeface="+mn-cs"/>
            </a:rPr>
            <a:t>　　地域振興費（人口）　＋</a:t>
          </a:r>
          <a:r>
            <a:rPr kumimoji="1" lang="en-US" altLang="ja-JP" sz="1050">
              <a:solidFill>
                <a:schemeClr val="tx1"/>
              </a:solidFill>
              <a:effectLst/>
              <a:latin typeface="+mn-lt"/>
              <a:ea typeface="+mn-ea"/>
              <a:cs typeface="+mn-cs"/>
            </a:rPr>
            <a:t>9.3</a:t>
          </a:r>
          <a:r>
            <a:rPr kumimoji="1" lang="ja-JP" altLang="en-US" sz="1050">
              <a:solidFill>
                <a:schemeClr val="tx1"/>
              </a:solidFill>
              <a:effectLst/>
              <a:latin typeface="+mn-lt"/>
              <a:ea typeface="+mn-ea"/>
              <a:cs typeface="+mn-cs"/>
            </a:rPr>
            <a:t>億円</a:t>
          </a:r>
          <a:endParaRPr lang="ja-JP" altLang="ja-JP" sz="1050">
            <a:solidFill>
              <a:schemeClr val="tx1"/>
            </a:solidFill>
            <a:effectLst/>
          </a:endParaRPr>
        </a:p>
        <a:p>
          <a:r>
            <a:rPr kumimoji="1" lang="ja-JP" altLang="ja-JP" sz="1050">
              <a:solidFill>
                <a:schemeClr val="tx1"/>
              </a:solidFill>
              <a:effectLst/>
              <a:latin typeface="+mn-lt"/>
              <a:ea typeface="+mn-ea"/>
              <a:cs typeface="+mn-cs"/>
            </a:rPr>
            <a:t>　　清掃費　　 ＋</a:t>
          </a:r>
          <a:r>
            <a:rPr kumimoji="1" lang="en-US" altLang="ja-JP" sz="1050">
              <a:solidFill>
                <a:schemeClr val="tx1"/>
              </a:solidFill>
              <a:effectLst/>
              <a:latin typeface="+mn-lt"/>
              <a:ea typeface="+mn-ea"/>
              <a:cs typeface="+mn-cs"/>
            </a:rPr>
            <a:t>8.0</a:t>
          </a:r>
          <a:r>
            <a:rPr kumimoji="1" lang="ja-JP" altLang="ja-JP" sz="1050">
              <a:solidFill>
                <a:schemeClr val="tx1"/>
              </a:solidFill>
              <a:effectLst/>
              <a:latin typeface="+mn-lt"/>
              <a:ea typeface="+mn-ea"/>
              <a:cs typeface="+mn-cs"/>
            </a:rPr>
            <a:t>億円</a:t>
          </a:r>
          <a:endParaRPr lang="ja-JP" altLang="ja-JP" sz="105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長崎県長崎市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市債の償還のための減債基金の減（▲</a:t>
          </a:r>
          <a:r>
            <a:rPr kumimoji="1" lang="en-US" altLang="ja-JP" sz="1100">
              <a:solidFill>
                <a:schemeClr val="tx1"/>
              </a:solidFill>
              <a:effectLst/>
              <a:latin typeface="+mn-lt"/>
              <a:ea typeface="+mn-ea"/>
              <a:cs typeface="+mn-cs"/>
            </a:rPr>
            <a:t>7.0</a:t>
          </a:r>
          <a:r>
            <a:rPr kumimoji="1" lang="ja-JP" altLang="ja-JP" sz="1100">
              <a:solidFill>
                <a:schemeClr val="tx1"/>
              </a:solidFill>
              <a:effectLst/>
              <a:latin typeface="+mn-lt"/>
              <a:ea typeface="+mn-ea"/>
              <a:cs typeface="+mn-cs"/>
            </a:rPr>
            <a:t>億円）や新市庁舎建設事業に係る経費に充当するため市庁舎建設整備基金の減（▲</a:t>
          </a:r>
          <a:r>
            <a:rPr kumimoji="1" lang="en-US" altLang="ja-JP" sz="1100">
              <a:solidFill>
                <a:schemeClr val="tx1"/>
              </a:solidFill>
              <a:effectLst/>
              <a:latin typeface="+mn-lt"/>
              <a:ea typeface="+mn-ea"/>
              <a:cs typeface="+mn-cs"/>
            </a:rPr>
            <a:t>3.9</a:t>
          </a:r>
          <a:r>
            <a:rPr kumimoji="1" lang="ja-JP" altLang="ja-JP" sz="1100">
              <a:solidFill>
                <a:schemeClr val="tx1"/>
              </a:solidFill>
              <a:effectLst/>
              <a:latin typeface="+mn-lt"/>
              <a:ea typeface="+mn-ea"/>
              <a:cs typeface="+mn-cs"/>
            </a:rPr>
            <a:t>億円）など</a:t>
          </a:r>
          <a:r>
            <a:rPr kumimoji="1" lang="ja-JP" altLang="en-US" sz="1100">
              <a:solidFill>
                <a:schemeClr val="tx1"/>
              </a:solidFill>
              <a:effectLst/>
              <a:latin typeface="+mn-lt"/>
              <a:ea typeface="+mn-ea"/>
              <a:cs typeface="+mn-cs"/>
            </a:rPr>
            <a:t>はあったものの</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財政調整基金の増（＋</a:t>
          </a:r>
          <a:r>
            <a:rPr kumimoji="1" lang="en-US" altLang="ja-JP" sz="1100">
              <a:solidFill>
                <a:schemeClr val="tx1"/>
              </a:solidFill>
              <a:effectLst/>
              <a:latin typeface="+mn-lt"/>
              <a:ea typeface="+mn-ea"/>
              <a:cs typeface="+mn-cs"/>
            </a:rPr>
            <a:t>15.4</a:t>
          </a:r>
          <a:r>
            <a:rPr kumimoji="1" lang="ja-JP" altLang="en-US" sz="1100">
              <a:solidFill>
                <a:schemeClr val="tx1"/>
              </a:solidFill>
              <a:effectLst/>
              <a:latin typeface="+mn-lt"/>
              <a:ea typeface="+mn-ea"/>
              <a:cs typeface="+mn-cs"/>
            </a:rPr>
            <a:t>億円）などで、</a:t>
          </a:r>
          <a:r>
            <a:rPr kumimoji="1" lang="ja-JP" altLang="ja-JP" sz="1100">
              <a:solidFill>
                <a:schemeClr val="tx1"/>
              </a:solidFill>
              <a:effectLst/>
              <a:latin typeface="+mn-lt"/>
              <a:ea typeface="+mn-ea"/>
              <a:cs typeface="+mn-cs"/>
            </a:rPr>
            <a:t>基金全体としては</a:t>
          </a:r>
          <a:r>
            <a:rPr kumimoji="1" lang="en-US" altLang="ja-JP" sz="1100">
              <a:solidFill>
                <a:schemeClr val="tx1"/>
              </a:solidFill>
              <a:effectLst/>
              <a:latin typeface="+mn-lt"/>
              <a:ea typeface="+mn-ea"/>
              <a:cs typeface="+mn-cs"/>
            </a:rPr>
            <a:t>4.0</a:t>
          </a:r>
          <a:r>
            <a:rPr kumimoji="1" lang="ja-JP" altLang="ja-JP" sz="1100">
              <a:solidFill>
                <a:schemeClr val="tx1"/>
              </a:solidFill>
              <a:effectLst/>
              <a:latin typeface="+mn-lt"/>
              <a:ea typeface="+mn-ea"/>
              <a:cs typeface="+mn-cs"/>
            </a:rPr>
            <a:t>億円の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特定目的の基金については、収支不足の圧縮及び重点施策に積極的に取り組むための財源として、より一層の活用を図る。</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長期にわたり活用されていない基金については、運用方針の見直しを行うこととし、積極的な活用を図る。</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また、積み立てた基金の運用については、債権の償還時期の平準化や購入限度額を設けるなど、効果的な運用に努める</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・市庁舎建設整備基金・・・市庁舎の建設整備に要する経費の財源に充当する。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・地域振興基金・・・地域住民の連帯の強化又は地域振興等の事業に要する経費の財源に充当する。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・端島（軍艦島）整備基金・・・端島炭鉱の保存及び活用のための整備事業に要する経費の財源に充当する。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・いきいき長寿社会基金・・・高齢者の保健及び福祉を増進するための経費の財源に充当する。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・長崎伝習所基金・・・長崎伝習所その他の人材育成のための活動に要する経費の財源に充当する。</a:t>
          </a:r>
          <a:endParaRPr lang="ja-JP" altLang="ja-JP" sz="1100">
            <a:solidFill>
              <a:sysClr val="windowText" lastClr="000000"/>
            </a:solidFill>
            <a:effectLst/>
          </a:endParaRPr>
        </a:p>
        <a:p>
          <a:r>
            <a:rPr kumimoji="1" lang="ja-JP" altLang="ja-JP" sz="1100">
              <a:solidFill>
                <a:schemeClr val="tx1"/>
              </a:solidFill>
              <a:effectLst/>
              <a:latin typeface="+mn-lt"/>
              <a:ea typeface="+mn-ea"/>
              <a:cs typeface="+mn-cs"/>
            </a:rPr>
            <a:t>（増減理由）</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・市庁舎建設整備基金・・・新市庁舎建設事業費の財源として充当したことなどによる減（▲</a:t>
          </a:r>
          <a:r>
            <a:rPr kumimoji="1" lang="en-US" altLang="ja-JP" sz="1100">
              <a:solidFill>
                <a:schemeClr val="tx1"/>
              </a:solidFill>
              <a:effectLst/>
              <a:latin typeface="+mn-lt"/>
              <a:ea typeface="+mn-ea"/>
              <a:cs typeface="+mn-cs"/>
            </a:rPr>
            <a:t>3.9</a:t>
          </a:r>
          <a:r>
            <a:rPr kumimoji="1" lang="ja-JP" altLang="ja-JP" sz="1100">
              <a:solidFill>
                <a:schemeClr val="tx1"/>
              </a:solidFill>
              <a:effectLst/>
              <a:latin typeface="+mn-lt"/>
              <a:ea typeface="+mn-ea"/>
              <a:cs typeface="+mn-cs"/>
            </a:rPr>
            <a:t>億円）</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・地域振興基金・・・地域コミュニティ推進交付金などの財源として充当したことなどによる減（▲</a:t>
          </a:r>
          <a:r>
            <a:rPr kumimoji="1" lang="en-US" altLang="ja-JP" sz="1100">
              <a:solidFill>
                <a:schemeClr val="tx1"/>
              </a:solidFill>
              <a:effectLst/>
              <a:latin typeface="+mn-lt"/>
              <a:ea typeface="+mn-ea"/>
              <a:cs typeface="+mn-cs"/>
            </a:rPr>
            <a:t>1.0</a:t>
          </a:r>
          <a:r>
            <a:rPr kumimoji="1" lang="ja-JP" altLang="ja-JP" sz="1100">
              <a:solidFill>
                <a:schemeClr val="tx1"/>
              </a:solidFill>
              <a:effectLst/>
              <a:latin typeface="+mn-lt"/>
              <a:ea typeface="+mn-ea"/>
              <a:cs typeface="+mn-cs"/>
            </a:rPr>
            <a:t>億円）</a:t>
          </a:r>
          <a:endParaRPr lang="ja-JP" altLang="ja-JP" sz="1100">
            <a:solidFill>
              <a:schemeClr val="tx1"/>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・端島（軍艦島）整備基金・・・ふるさと納税寄付（使途指定分）などを基金に積み立てたことによる増（＋</a:t>
          </a:r>
          <a:r>
            <a:rPr kumimoji="1" lang="en-US" altLang="ja-JP" sz="1100">
              <a:solidFill>
                <a:schemeClr val="tx1"/>
              </a:solidFill>
              <a:effectLst/>
              <a:latin typeface="+mn-lt"/>
              <a:ea typeface="+mn-ea"/>
              <a:cs typeface="+mn-cs"/>
            </a:rPr>
            <a:t>1.4</a:t>
          </a:r>
          <a:r>
            <a:rPr kumimoji="1" lang="ja-JP" altLang="ja-JP" sz="1100">
              <a:solidFill>
                <a:schemeClr val="tx1"/>
              </a:solidFill>
              <a:effectLst/>
              <a:latin typeface="+mn-lt"/>
              <a:ea typeface="+mn-ea"/>
              <a:cs typeface="+mn-cs"/>
            </a:rPr>
            <a:t>億円）</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en-US" sz="1100" baseline="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・いきいき長寿社会基金・・・高齢者交通費助成費の財源として充当したことなどによる減（▲</a:t>
          </a:r>
          <a:r>
            <a:rPr kumimoji="1" lang="en-US" altLang="ja-JP" sz="1100">
              <a:solidFill>
                <a:schemeClr val="tx1"/>
              </a:solidFill>
              <a:effectLst/>
              <a:latin typeface="+mn-lt"/>
              <a:ea typeface="+mn-ea"/>
              <a:cs typeface="+mn-cs"/>
            </a:rPr>
            <a:t>3.2</a:t>
          </a:r>
          <a:r>
            <a:rPr kumimoji="1" lang="ja-JP" altLang="ja-JP" sz="1100">
              <a:solidFill>
                <a:schemeClr val="tx1"/>
              </a:solidFill>
              <a:effectLst/>
              <a:latin typeface="+mn-lt"/>
              <a:ea typeface="+mn-ea"/>
              <a:cs typeface="+mn-cs"/>
            </a:rPr>
            <a:t>億円）</a:t>
          </a:r>
          <a:endParaRPr lang="ja-JP" altLang="ja-JP" sz="11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・長崎伝習所基金・・・長崎伝習所費などの財源として充当したことなどによる減（▲</a:t>
          </a:r>
          <a:r>
            <a:rPr kumimoji="1" lang="en-US" altLang="ja-JP" sz="1100">
              <a:solidFill>
                <a:schemeClr val="tx1"/>
              </a:solidFill>
              <a:effectLst/>
              <a:latin typeface="+mn-lt"/>
              <a:ea typeface="+mn-ea"/>
              <a:cs typeface="+mn-cs"/>
            </a:rPr>
            <a:t>3.8</a:t>
          </a:r>
          <a:r>
            <a:rPr kumimoji="1" lang="ja-JP" altLang="ja-JP" sz="1100">
              <a:solidFill>
                <a:schemeClr val="tx1"/>
              </a:solidFill>
              <a:effectLst/>
              <a:latin typeface="+mn-lt"/>
              <a:ea typeface="+mn-ea"/>
              <a:cs typeface="+mn-cs"/>
            </a:rPr>
            <a:t>百万円）</a:t>
          </a:r>
          <a:endParaRPr lang="ja-JP" altLang="ja-JP" sz="1100">
            <a:solidFill>
              <a:schemeClr val="tx1"/>
            </a:solidFill>
            <a:effectLst/>
          </a:endParaRPr>
        </a:p>
        <a:p>
          <a:r>
            <a:rPr kumimoji="1" lang="ja-JP" altLang="ja-JP" sz="1100">
              <a:solidFill>
                <a:sysClr val="windowText" lastClr="000000"/>
              </a:solidFill>
              <a:effectLst/>
              <a:latin typeface="+mn-lt"/>
              <a:ea typeface="+mn-ea"/>
              <a:cs typeface="+mn-cs"/>
            </a:rPr>
            <a:t>（今後の方針）</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・市庁舎建設整備基金・・・市庁舎建設に係る経費に充当する。また、市庁舎建設に係る公債費償還に充当する。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・地域振興基金・・・地域振興を図るため、地域コミュニティ連絡協議会に対する補助金や地域活性化事業等に充当する。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・その他基金についても、運用方針を見直すなど積極的な基金の活用を行う。</a:t>
          </a:r>
          <a:endParaRPr lang="ja-JP" altLang="ja-JP" sz="11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財源調整のために</a:t>
          </a:r>
          <a:r>
            <a:rPr kumimoji="1" lang="ja-JP" altLang="ja-JP" sz="1100">
              <a:solidFill>
                <a:sysClr val="windowText" lastClr="000000"/>
              </a:solidFill>
              <a:effectLst/>
              <a:latin typeface="+mn-lt"/>
              <a:ea typeface="+mn-ea"/>
              <a:cs typeface="+mn-cs"/>
            </a:rPr>
            <a:t>基金の取崩しを行ったものの、決算剰余金の</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の積立額の増により、</a:t>
          </a:r>
          <a:r>
            <a:rPr kumimoji="1" lang="ja-JP" altLang="ja-JP" sz="1100">
              <a:solidFill>
                <a:schemeClr val="tx1"/>
              </a:solidFill>
              <a:effectLst/>
              <a:latin typeface="+mn-lt"/>
              <a:ea typeface="+mn-ea"/>
              <a:cs typeface="+mn-cs"/>
            </a:rPr>
            <a:t>基金残高が</a:t>
          </a:r>
          <a:r>
            <a:rPr kumimoji="1" lang="en-US" altLang="ja-JP" sz="1100">
              <a:solidFill>
                <a:schemeClr val="tx1"/>
              </a:solidFill>
              <a:effectLst/>
              <a:latin typeface="+mn-lt"/>
              <a:ea typeface="+mn-ea"/>
              <a:cs typeface="+mn-cs"/>
            </a:rPr>
            <a:t>15.4</a:t>
          </a:r>
          <a:r>
            <a:rPr kumimoji="1" lang="ja-JP" altLang="ja-JP" sz="1100">
              <a:solidFill>
                <a:schemeClr val="tx1"/>
              </a:solidFill>
              <a:effectLst/>
              <a:latin typeface="+mn-lt"/>
              <a:ea typeface="+mn-ea"/>
              <a:cs typeface="+mn-cs"/>
            </a:rPr>
            <a:t>億円の増となったもの。</a:t>
          </a:r>
          <a:endParaRPr lang="ja-JP" altLang="ja-JP" sz="1100">
            <a:solidFill>
              <a:schemeClr val="tx1"/>
            </a:solidFill>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中期財政見通しでは、令和</a:t>
          </a:r>
          <a:r>
            <a:rPr kumimoji="1" lang="en-US" altLang="ja-JP" sz="1100">
              <a:solidFill>
                <a:schemeClr val="tx1"/>
              </a:solidFill>
              <a:effectLst/>
              <a:latin typeface="+mn-lt"/>
              <a:ea typeface="+mn-ea"/>
              <a:cs typeface="+mn-cs"/>
            </a:rPr>
            <a:t>7</a:t>
          </a:r>
          <a:r>
            <a:rPr kumimoji="1" lang="ja-JP" altLang="ja-JP" sz="1100">
              <a:solidFill>
                <a:schemeClr val="tx1"/>
              </a:solidFill>
              <a:effectLst/>
              <a:latin typeface="+mn-lt"/>
              <a:ea typeface="+mn-ea"/>
              <a:cs typeface="+mn-cs"/>
            </a:rPr>
            <a:t>年度の</a:t>
          </a:r>
          <a:r>
            <a:rPr kumimoji="1" lang="ja-JP" altLang="en-US" sz="1100">
              <a:solidFill>
                <a:schemeClr val="tx1"/>
              </a:solidFill>
              <a:effectLst/>
              <a:latin typeface="+mn-lt"/>
              <a:ea typeface="+mn-ea"/>
              <a:cs typeface="+mn-cs"/>
            </a:rPr>
            <a:t>国勢調査</a:t>
          </a:r>
          <a:r>
            <a:rPr kumimoji="1" lang="ja-JP" altLang="ja-JP" sz="1100">
              <a:solidFill>
                <a:schemeClr val="tx1"/>
              </a:solidFill>
              <a:effectLst/>
              <a:latin typeface="+mn-lt"/>
              <a:ea typeface="+mn-ea"/>
              <a:cs typeface="+mn-cs"/>
            </a:rPr>
            <a:t>による人口の減の影響による普通交付税の減に加え、新東工場建設事業や学校給食センターの供用開始など、投資的経費が高い水準で推移する見込みであること、投資的経費に連動して公債費も高止まりする見込みであることにより、期間を通じて収支不足が見込まれることから、</a:t>
          </a:r>
          <a:r>
            <a:rPr kumimoji="1" lang="ja-JP" altLang="en-US" sz="1100">
              <a:solidFill>
                <a:schemeClr val="tx1"/>
              </a:solidFill>
              <a:effectLst/>
              <a:latin typeface="+mn-lt"/>
              <a:ea typeface="+mn-ea"/>
              <a:cs typeface="+mn-cs"/>
            </a:rPr>
            <a:t>戦略的な収支改善を図り、</a:t>
          </a:r>
          <a:r>
            <a:rPr kumimoji="1" lang="ja-JP" altLang="ja-JP" sz="1100">
              <a:solidFill>
                <a:schemeClr val="tx1"/>
              </a:solidFill>
              <a:effectLst/>
              <a:latin typeface="+mn-lt"/>
              <a:ea typeface="+mn-ea"/>
              <a:cs typeface="+mn-cs"/>
            </a:rPr>
            <a:t>財政調整基金と減債基金を合わせて標準財政規模の</a:t>
          </a:r>
          <a:r>
            <a:rPr kumimoji="1" lang="en-US" altLang="ja-JP" sz="1100">
              <a:solidFill>
                <a:schemeClr val="tx1"/>
              </a:solidFill>
              <a:effectLst/>
              <a:latin typeface="+mn-lt"/>
              <a:ea typeface="+mn-ea"/>
              <a:cs typeface="+mn-cs"/>
            </a:rPr>
            <a:t>11.25</a:t>
          </a:r>
          <a:r>
            <a:rPr kumimoji="1" lang="ja-JP" altLang="ja-JP" sz="1100">
              <a:solidFill>
                <a:schemeClr val="tx1"/>
              </a:solidFill>
              <a:effectLst/>
              <a:latin typeface="+mn-lt"/>
              <a:ea typeface="+mn-ea"/>
              <a:cs typeface="+mn-cs"/>
            </a:rPr>
            <a:t>％を目途に基金の確保に努める。</a:t>
          </a:r>
          <a:endParaRPr lang="ja-JP" altLang="ja-JP" sz="1100">
            <a:solidFill>
              <a:schemeClr val="tx1"/>
            </a:solidFill>
            <a:effectLst/>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普通交付税追加交付分（臨時財政対策債償還分）や土地売払収入分などを積み立てたものの、</a:t>
          </a:r>
          <a:r>
            <a:rPr kumimoji="1" lang="ja-JP" altLang="en-US" sz="1100" b="0" i="0" baseline="0">
              <a:solidFill>
                <a:schemeClr val="tx1"/>
              </a:solidFill>
              <a:effectLst/>
              <a:latin typeface="+mn-lt"/>
              <a:ea typeface="+mn-ea"/>
              <a:cs typeface="+mn-cs"/>
            </a:rPr>
            <a:t>空調設備整備に係る</a:t>
          </a:r>
          <a:r>
            <a:rPr kumimoji="1" lang="ja-JP" altLang="ja-JP" sz="1100" b="0" i="0" baseline="0">
              <a:solidFill>
                <a:schemeClr val="tx1"/>
              </a:solidFill>
              <a:effectLst/>
              <a:latin typeface="+mn-lt"/>
              <a:ea typeface="+mn-ea"/>
              <a:cs typeface="+mn-cs"/>
            </a:rPr>
            <a:t>元金償還などのための</a:t>
          </a:r>
          <a:r>
            <a:rPr kumimoji="1" lang="ja-JP" altLang="en-US" sz="1100" b="0" i="0" baseline="0">
              <a:solidFill>
                <a:schemeClr val="tx1"/>
              </a:solidFill>
              <a:effectLst/>
              <a:latin typeface="+mn-lt"/>
              <a:ea typeface="+mn-ea"/>
              <a:cs typeface="+mn-cs"/>
            </a:rPr>
            <a:t>取崩し</a:t>
          </a:r>
          <a:r>
            <a:rPr kumimoji="1" lang="ja-JP" altLang="ja-JP" sz="1100" b="0" i="0" baseline="0">
              <a:solidFill>
                <a:schemeClr val="tx1"/>
              </a:solidFill>
              <a:effectLst/>
              <a:latin typeface="+mn-lt"/>
              <a:ea typeface="+mn-ea"/>
              <a:cs typeface="+mn-cs"/>
            </a:rPr>
            <a:t>が積立額を上回ったことに伴い、基金残高が</a:t>
          </a:r>
          <a:r>
            <a:rPr kumimoji="1" lang="en-US" altLang="ja-JP" sz="1100" b="0" i="0" baseline="0">
              <a:solidFill>
                <a:schemeClr val="tx1"/>
              </a:solidFill>
              <a:effectLst/>
              <a:latin typeface="+mn-lt"/>
              <a:ea typeface="+mn-ea"/>
              <a:cs typeface="+mn-cs"/>
            </a:rPr>
            <a:t>7.0</a:t>
          </a:r>
          <a:r>
            <a:rPr kumimoji="1" lang="ja-JP" altLang="ja-JP" sz="1100" b="0" i="0" baseline="0">
              <a:solidFill>
                <a:schemeClr val="tx1"/>
              </a:solidFill>
              <a:effectLst/>
              <a:latin typeface="+mn-lt"/>
              <a:ea typeface="+mn-ea"/>
              <a:cs typeface="+mn-cs"/>
            </a:rPr>
            <a:t>億円の減となったもの。</a:t>
          </a:r>
          <a:endParaRPr lang="ja-JP" altLang="ja-JP" sz="1100">
            <a:solidFill>
              <a:schemeClr val="tx1"/>
            </a:solidFill>
            <a:effectLst/>
          </a:endParaRPr>
        </a:p>
        <a:p>
          <a:endParaRPr kumimoji="1" lang="en-US" altLang="ja-JP" sz="11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中期財政見通しでは、令和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の国勢調査による人口の減の影響による普通交付税の減に加え、新東工場建設事業や学校給食センターの供用開始など、投資的経費が高い水準で推移する見込みであること、投資的経費に連動して公債費も高止まりする見込みであることにより、期間を通じて収支不足が見込まれることから、戦略的な収支改善を図り、財政調整基金と減債基金を合わせて標準財政規模の</a:t>
          </a:r>
          <a:r>
            <a:rPr kumimoji="1" lang="en-US" altLang="ja-JP" sz="1100">
              <a:solidFill>
                <a:schemeClr val="dk1"/>
              </a:solidFill>
              <a:effectLst/>
              <a:latin typeface="+mn-lt"/>
              <a:ea typeface="+mn-ea"/>
              <a:cs typeface="+mn-cs"/>
            </a:rPr>
            <a:t>11.25</a:t>
          </a:r>
          <a:r>
            <a:rPr kumimoji="1" lang="ja-JP" altLang="ja-JP" sz="1100">
              <a:solidFill>
                <a:schemeClr val="dk1"/>
              </a:solidFill>
              <a:effectLst/>
              <a:latin typeface="+mn-lt"/>
              <a:ea typeface="+mn-ea"/>
              <a:cs typeface="+mn-cs"/>
            </a:rPr>
            <a:t>％を目途に基金の確保に努める。</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91D5A18-2CD0-44F8-9FC9-6FE127FE9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5A017BA-3504-4666-B29D-738D050FA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4D45C27-7A2B-4337-92CA-D6AFA7E701E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52B0348-000B-4596-99E4-5923E9A4C0D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0ECA2BC-3729-4945-94D9-8456B1F5C3D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F4CEEB3-0DC4-4702-AF5C-BEC1A70A814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04EDDE0-CB16-454F-8347-76FE8BCCC42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0F1AED8-E281-47C3-94E2-ED56131CC04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FC0A2D6-E1C0-4A5C-94C4-F964411CD91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BD857E6-9E23-4212-B9BA-8E3C9543876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33A2991-C2D8-48F8-8EEA-7A338F9BEB7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308435A-136A-4862-965A-1D7CB4A436F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390,551
385,642
405.69
241,262,282
237,637,609
1,185,115
102,172,438
255,972,442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C767660-8590-4733-9731-6BDD06419A4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5AC5007-6C84-441E-A289-5F2ECB9B25A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9665B33-6999-41A4-AAC4-479368970FE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352FD90-494F-4F23-B737-499C4E384A8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95351C8-FD16-4941-8C4B-AAA3DCC8C40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EE90737-C6E3-4DDE-98A7-B7A6283CB5A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94824D3-9790-413B-BD7C-AE86954D6F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CB8F000-6B68-4CA1-8279-ED8953A4D7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A896F72-6F54-4E6E-9FA8-C1D250CA86C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AF222E4-7033-4E1B-B113-7A42117EC99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A462CD8-D1BC-49BC-BB15-435EA387C4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0F3F69F-13E0-4864-BB26-5DDA049474B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E7EF24A-BE21-48D4-BC1E-7ABC58EDC97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D2C1427-9FF0-4409-BC71-4323FE11F7D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3C6C6D4-04DF-4ADD-B484-EDAD090D080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F49568D-961E-4E0E-A96C-58ACEEB4175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FFF3615-86B8-4714-8C5C-733F0066C60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6E12343-D919-4DA4-ADE4-897F71DAD5F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E3531F4-3A6C-4816-8F15-E78DB0A01B4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44C4C6B-F2E2-4F22-ACEF-BFE5708F526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9744343-828E-4A57-8848-0F1E2536857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96B74C2-6220-4B80-8399-F6BB8D5B819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4377922-0737-478B-9BAB-EBDE863ECAD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6119ACA-9BEE-4DE2-A16E-B6CEC1429BC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A129451-BAC4-4FA5-B12D-7B2996F474A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9A4EACA-79A8-4136-B1BE-7E29FAB5E57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15D0EC4-DB37-49BC-A31F-176B2882B01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36FB018-EA31-44EA-8A73-C4F2ACF0DE3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B73452-DC71-4EA7-8389-87C56B4BCAE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79F1A8C-45BF-4215-8E49-32776506751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F3A7581-6566-4FA4-87FC-9F9E73F9E8B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9EF32E4-F5AF-442B-BB10-68CD5DBEA9A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6E2B8B9-E590-41AC-8758-265300726FF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C318B8E-C8F2-4F70-A740-9D335ABB53A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0FE50F5-7502-4489-A11F-F96237402BF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本市の有形固定資産減価償却率は、類似団体内平均値</a:t>
          </a:r>
          <a:r>
            <a:rPr kumimoji="1" lang="en-US" altLang="ja-JP" sz="1100">
              <a:latin typeface="ＭＳ Ｐゴシック" panose="020B0600070205080204" pitchFamily="50" charset="-128"/>
              <a:ea typeface="ＭＳ Ｐゴシック" panose="020B0600070205080204" pitchFamily="50" charset="-128"/>
            </a:rPr>
            <a:t>66.7</a:t>
          </a:r>
          <a:r>
            <a:rPr kumimoji="1" lang="ja-JP" altLang="en-US" sz="1100">
              <a:latin typeface="ＭＳ Ｐゴシック" panose="020B0600070205080204" pitchFamily="50" charset="-128"/>
              <a:ea typeface="ＭＳ Ｐゴシック" panose="020B0600070205080204" pitchFamily="50" charset="-128"/>
            </a:rPr>
            <a:t>％と比較して、</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ポイント高い</a:t>
          </a:r>
          <a:r>
            <a:rPr kumimoji="1" lang="en-US" altLang="ja-JP" sz="1100">
              <a:latin typeface="ＭＳ Ｐゴシック" panose="020B0600070205080204" pitchFamily="50" charset="-128"/>
              <a:ea typeface="ＭＳ Ｐゴシック" panose="020B0600070205080204" pitchFamily="50" charset="-128"/>
            </a:rPr>
            <a:t>69.8</a:t>
          </a:r>
          <a:r>
            <a:rPr kumimoji="1" lang="ja-JP" altLang="en-US" sz="1100">
              <a:latin typeface="ＭＳ Ｐゴシック" panose="020B0600070205080204" pitchFamily="50" charset="-128"/>
              <a:ea typeface="ＭＳ Ｐゴシック" panose="020B0600070205080204" pitchFamily="50" charset="-128"/>
            </a:rPr>
            <a:t>％となっている。</a:t>
          </a:r>
        </a:p>
        <a:p>
          <a:r>
            <a:rPr kumimoji="1" lang="ja-JP" altLang="en-US" sz="1100">
              <a:latin typeface="ＭＳ Ｐゴシック" panose="020B0600070205080204" pitchFamily="50" charset="-128"/>
              <a:ea typeface="ＭＳ Ｐゴシック" panose="020B0600070205080204" pitchFamily="50" charset="-128"/>
            </a:rPr>
            <a:t>類似団体と比較して高い水準にあることから、資産の取得からの期間が長くなっている状況にある。</a:t>
          </a:r>
        </a:p>
        <a:p>
          <a:r>
            <a:rPr kumimoji="1" lang="ja-JP" altLang="en-US" sz="1100">
              <a:latin typeface="ＭＳ Ｐゴシック" panose="020B0600070205080204" pitchFamily="50" charset="-128"/>
              <a:ea typeface="ＭＳ Ｐゴシック" panose="020B0600070205080204" pitchFamily="50" charset="-128"/>
            </a:rPr>
            <a:t>今後、長崎市公共施設等総合管理計画等に基づき施設の長寿命化や施設総量の適正化等に取り組む。</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26477F7-9D9F-4124-972E-CD7EF00C5CA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50CDE78-FE97-4DE4-876F-3768AF59D64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D236C49-E1BF-48C0-BDB2-CC5C56C27DD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C6A8D5B-2F70-4505-B411-A19D20FB607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ECA95E50-3A70-47BA-9485-8997AE9AAB1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D71274B-C135-49B4-8680-C2E7DBDD410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8347440-9777-4D3C-9B66-560E84F8BB7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3338BA3-4944-4742-BD90-C022EFC6CAF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1C3CD9F-886E-4DC3-9932-83A94DB21A5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7B8679D-2982-43DE-8F80-4D08AC0FFC9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BC2DBCF-4477-4B6F-B74C-19B1FF13845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BB0DA9D-EE7F-457C-B3F1-11040FB2374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686BB7D-848A-4E33-B4DA-C265B65971C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F5A13C5C-6724-46A1-90DE-505B109263D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C3F500A-6FB4-4BE9-8060-FCDD649C51E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F24A17E-B84B-4947-AEF4-0A8A0F3C6FB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C2EBCEB2-F0F4-4D56-92AF-049E9436F879}"/>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D8C71900-D0FD-4400-94A4-2FD66E0DDCBF}"/>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939741BB-EA39-46B1-967E-33CBE2AABA69}"/>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67CB97DF-66B6-4311-9E42-572C127EDE0E}"/>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8359D0F9-1731-4562-BDCA-018318CAA71C}"/>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2C8A98E3-D9FB-4475-8F62-EAF3693A985D}"/>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B2C8AEC7-4E9A-44B0-9AE9-DD4AA8BB9F9A}"/>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1DFF0652-278F-47CE-A903-B002D94855AF}"/>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944119F2-BB74-40AA-A94E-D94BF9CF6EB4}"/>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7CBB8BE5-70C7-4426-9E49-1BF2B95838CE}"/>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2F2A11A4-34E8-45A5-8E1F-4E42AB5E8C91}"/>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4C23927-64A3-4C39-8F92-31D5FDC3B70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1A04DB0-9EF8-42F7-9345-93ABE12D282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B071ABB-A58D-40E3-9285-3C0B888518A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C752C0F-04BA-495B-B631-DE81FCF02F9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DB98519-0A67-4DF0-B830-E75F3852173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76412</xdr:rowOff>
    </xdr:from>
    <xdr:to>
      <xdr:col>23</xdr:col>
      <xdr:colOff>136525</xdr:colOff>
      <xdr:row>33</xdr:row>
      <xdr:rowOff>6562</xdr:rowOff>
    </xdr:to>
    <xdr:sp macro="" textlink="">
      <xdr:nvSpPr>
        <xdr:cNvPr id="81" name="楕円 80">
          <a:extLst>
            <a:ext uri="{FF2B5EF4-FFF2-40B4-BE49-F238E27FC236}">
              <a16:creationId xmlns:a16="http://schemas.microsoft.com/office/drawing/2014/main" id="{76AC64E2-6C24-4C2B-ACA7-67474275D6E9}"/>
            </a:ext>
          </a:extLst>
        </xdr:cNvPr>
        <xdr:cNvSpPr/>
      </xdr:nvSpPr>
      <xdr:spPr>
        <a:xfrm>
          <a:off x="4711700" y="633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54839</xdr:rowOff>
    </xdr:from>
    <xdr:ext cx="405111" cy="259045"/>
    <xdr:sp macro="" textlink="">
      <xdr:nvSpPr>
        <xdr:cNvPr id="82" name="有形固定資産減価償却率該当値テキスト">
          <a:extLst>
            <a:ext uri="{FF2B5EF4-FFF2-40B4-BE49-F238E27FC236}">
              <a16:creationId xmlns:a16="http://schemas.microsoft.com/office/drawing/2014/main" id="{7576A8FE-861B-483C-8866-CD55D9403579}"/>
            </a:ext>
          </a:extLst>
        </xdr:cNvPr>
        <xdr:cNvSpPr txBox="1"/>
      </xdr:nvSpPr>
      <xdr:spPr>
        <a:xfrm>
          <a:off x="4813300" y="6312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33232</xdr:rowOff>
    </xdr:from>
    <xdr:to>
      <xdr:col>19</xdr:col>
      <xdr:colOff>187325</xdr:colOff>
      <xdr:row>32</xdr:row>
      <xdr:rowOff>134832</xdr:rowOff>
    </xdr:to>
    <xdr:sp macro="" textlink="">
      <xdr:nvSpPr>
        <xdr:cNvPr id="83" name="楕円 82">
          <a:extLst>
            <a:ext uri="{FF2B5EF4-FFF2-40B4-BE49-F238E27FC236}">
              <a16:creationId xmlns:a16="http://schemas.microsoft.com/office/drawing/2014/main" id="{7A7AE265-49E6-4154-87E8-94FE4225E84F}"/>
            </a:ext>
          </a:extLst>
        </xdr:cNvPr>
        <xdr:cNvSpPr/>
      </xdr:nvSpPr>
      <xdr:spPr>
        <a:xfrm>
          <a:off x="4000500" y="629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84032</xdr:rowOff>
    </xdr:from>
    <xdr:to>
      <xdr:col>23</xdr:col>
      <xdr:colOff>85725</xdr:colOff>
      <xdr:row>32</xdr:row>
      <xdr:rowOff>127212</xdr:rowOff>
    </xdr:to>
    <xdr:cxnSp macro="">
      <xdr:nvCxnSpPr>
        <xdr:cNvPr id="84" name="直線コネクタ 83">
          <a:extLst>
            <a:ext uri="{FF2B5EF4-FFF2-40B4-BE49-F238E27FC236}">
              <a16:creationId xmlns:a16="http://schemas.microsoft.com/office/drawing/2014/main" id="{F899F559-B57A-4562-92D7-26ADFE50E9F0}"/>
            </a:ext>
          </a:extLst>
        </xdr:cNvPr>
        <xdr:cNvCxnSpPr/>
      </xdr:nvCxnSpPr>
      <xdr:spPr>
        <a:xfrm>
          <a:off x="4051300" y="6341957"/>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150707</xdr:rowOff>
    </xdr:from>
    <xdr:to>
      <xdr:col>15</xdr:col>
      <xdr:colOff>187325</xdr:colOff>
      <xdr:row>32</xdr:row>
      <xdr:rowOff>80857</xdr:rowOff>
    </xdr:to>
    <xdr:sp macro="" textlink="">
      <xdr:nvSpPr>
        <xdr:cNvPr id="85" name="楕円 84">
          <a:extLst>
            <a:ext uri="{FF2B5EF4-FFF2-40B4-BE49-F238E27FC236}">
              <a16:creationId xmlns:a16="http://schemas.microsoft.com/office/drawing/2014/main" id="{AB671CD5-6D03-4BC3-AF93-B91F317C4BDC}"/>
            </a:ext>
          </a:extLst>
        </xdr:cNvPr>
        <xdr:cNvSpPr/>
      </xdr:nvSpPr>
      <xdr:spPr>
        <a:xfrm>
          <a:off x="3238500" y="623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30057</xdr:rowOff>
    </xdr:from>
    <xdr:to>
      <xdr:col>19</xdr:col>
      <xdr:colOff>136525</xdr:colOff>
      <xdr:row>32</xdr:row>
      <xdr:rowOff>84032</xdr:rowOff>
    </xdr:to>
    <xdr:cxnSp macro="">
      <xdr:nvCxnSpPr>
        <xdr:cNvPr id="86" name="直線コネクタ 85">
          <a:extLst>
            <a:ext uri="{FF2B5EF4-FFF2-40B4-BE49-F238E27FC236}">
              <a16:creationId xmlns:a16="http://schemas.microsoft.com/office/drawing/2014/main" id="{7E394D99-BA7C-4617-91EB-DC848C0D9ACC}"/>
            </a:ext>
          </a:extLst>
        </xdr:cNvPr>
        <xdr:cNvCxnSpPr/>
      </xdr:nvCxnSpPr>
      <xdr:spPr>
        <a:xfrm>
          <a:off x="3289300" y="628798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139912</xdr:rowOff>
    </xdr:from>
    <xdr:to>
      <xdr:col>11</xdr:col>
      <xdr:colOff>187325</xdr:colOff>
      <xdr:row>32</xdr:row>
      <xdr:rowOff>70062</xdr:rowOff>
    </xdr:to>
    <xdr:sp macro="" textlink="">
      <xdr:nvSpPr>
        <xdr:cNvPr id="87" name="楕円 86">
          <a:extLst>
            <a:ext uri="{FF2B5EF4-FFF2-40B4-BE49-F238E27FC236}">
              <a16:creationId xmlns:a16="http://schemas.microsoft.com/office/drawing/2014/main" id="{C161AC8E-8184-4172-B80D-76B51D328241}"/>
            </a:ext>
          </a:extLst>
        </xdr:cNvPr>
        <xdr:cNvSpPr/>
      </xdr:nvSpPr>
      <xdr:spPr>
        <a:xfrm>
          <a:off x="2476500" y="62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19262</xdr:rowOff>
    </xdr:from>
    <xdr:to>
      <xdr:col>15</xdr:col>
      <xdr:colOff>136525</xdr:colOff>
      <xdr:row>32</xdr:row>
      <xdr:rowOff>30057</xdr:rowOff>
    </xdr:to>
    <xdr:cxnSp macro="">
      <xdr:nvCxnSpPr>
        <xdr:cNvPr id="88" name="直線コネクタ 87">
          <a:extLst>
            <a:ext uri="{FF2B5EF4-FFF2-40B4-BE49-F238E27FC236}">
              <a16:creationId xmlns:a16="http://schemas.microsoft.com/office/drawing/2014/main" id="{4AED17F1-EB4E-480C-B977-A250EA95F64B}"/>
            </a:ext>
          </a:extLst>
        </xdr:cNvPr>
        <xdr:cNvCxnSpPr/>
      </xdr:nvCxnSpPr>
      <xdr:spPr>
        <a:xfrm>
          <a:off x="2527300" y="6277187"/>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15240</xdr:rowOff>
    </xdr:from>
    <xdr:to>
      <xdr:col>7</xdr:col>
      <xdr:colOff>187325</xdr:colOff>
      <xdr:row>32</xdr:row>
      <xdr:rowOff>116840</xdr:rowOff>
    </xdr:to>
    <xdr:sp macro="" textlink="">
      <xdr:nvSpPr>
        <xdr:cNvPr id="89" name="楕円 88">
          <a:extLst>
            <a:ext uri="{FF2B5EF4-FFF2-40B4-BE49-F238E27FC236}">
              <a16:creationId xmlns:a16="http://schemas.microsoft.com/office/drawing/2014/main" id="{6B547450-277D-4A07-AEAA-E9E87E9C0924}"/>
            </a:ext>
          </a:extLst>
        </xdr:cNvPr>
        <xdr:cNvSpPr/>
      </xdr:nvSpPr>
      <xdr:spPr>
        <a:xfrm>
          <a:off x="1714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19262</xdr:rowOff>
    </xdr:from>
    <xdr:to>
      <xdr:col>11</xdr:col>
      <xdr:colOff>136525</xdr:colOff>
      <xdr:row>32</xdr:row>
      <xdr:rowOff>66040</xdr:rowOff>
    </xdr:to>
    <xdr:cxnSp macro="">
      <xdr:nvCxnSpPr>
        <xdr:cNvPr id="90" name="直線コネクタ 89">
          <a:extLst>
            <a:ext uri="{FF2B5EF4-FFF2-40B4-BE49-F238E27FC236}">
              <a16:creationId xmlns:a16="http://schemas.microsoft.com/office/drawing/2014/main" id="{72566442-4B9D-42ED-872A-A5952B86BC4A}"/>
            </a:ext>
          </a:extLst>
        </xdr:cNvPr>
        <xdr:cNvCxnSpPr/>
      </xdr:nvCxnSpPr>
      <xdr:spPr>
        <a:xfrm flipV="1">
          <a:off x="1765300" y="6277187"/>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8CADD68B-25CF-4915-B77F-55AB81A875F7}"/>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735D6A41-BEEC-4391-B978-75ED04EF6F1A}"/>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EE435628-6850-436C-A825-C3FB92F51109}"/>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3369646C-3FEC-40A6-86E7-FDAD937B0895}"/>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125959</xdr:rowOff>
    </xdr:from>
    <xdr:ext cx="405111" cy="259045"/>
    <xdr:sp macro="" textlink="">
      <xdr:nvSpPr>
        <xdr:cNvPr id="95" name="n_1mainValue有形固定資産減価償却率">
          <a:extLst>
            <a:ext uri="{FF2B5EF4-FFF2-40B4-BE49-F238E27FC236}">
              <a16:creationId xmlns:a16="http://schemas.microsoft.com/office/drawing/2014/main" id="{4689464D-E935-433F-A56F-4B3A4A3633E4}"/>
            </a:ext>
          </a:extLst>
        </xdr:cNvPr>
        <xdr:cNvSpPr txBox="1"/>
      </xdr:nvSpPr>
      <xdr:spPr>
        <a:xfrm>
          <a:off x="3836044" y="6383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71984</xdr:rowOff>
    </xdr:from>
    <xdr:ext cx="405111" cy="259045"/>
    <xdr:sp macro="" textlink="">
      <xdr:nvSpPr>
        <xdr:cNvPr id="96" name="n_2mainValue有形固定資産減価償却率">
          <a:extLst>
            <a:ext uri="{FF2B5EF4-FFF2-40B4-BE49-F238E27FC236}">
              <a16:creationId xmlns:a16="http://schemas.microsoft.com/office/drawing/2014/main" id="{DDBEE4E3-1791-4D1E-89EC-9297734E30D0}"/>
            </a:ext>
          </a:extLst>
        </xdr:cNvPr>
        <xdr:cNvSpPr txBox="1"/>
      </xdr:nvSpPr>
      <xdr:spPr>
        <a:xfrm>
          <a:off x="3086744" y="6329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61189</xdr:rowOff>
    </xdr:from>
    <xdr:ext cx="405111" cy="259045"/>
    <xdr:sp macro="" textlink="">
      <xdr:nvSpPr>
        <xdr:cNvPr id="97" name="n_3mainValue有形固定資産減価償却率">
          <a:extLst>
            <a:ext uri="{FF2B5EF4-FFF2-40B4-BE49-F238E27FC236}">
              <a16:creationId xmlns:a16="http://schemas.microsoft.com/office/drawing/2014/main" id="{742FE38B-2BC9-4649-951B-71A569E1B35F}"/>
            </a:ext>
          </a:extLst>
        </xdr:cNvPr>
        <xdr:cNvSpPr txBox="1"/>
      </xdr:nvSpPr>
      <xdr:spPr>
        <a:xfrm>
          <a:off x="2324744" y="6319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107967</xdr:rowOff>
    </xdr:from>
    <xdr:ext cx="405111" cy="259045"/>
    <xdr:sp macro="" textlink="">
      <xdr:nvSpPr>
        <xdr:cNvPr id="98" name="n_4mainValue有形固定資産減価償却率">
          <a:extLst>
            <a:ext uri="{FF2B5EF4-FFF2-40B4-BE49-F238E27FC236}">
              <a16:creationId xmlns:a16="http://schemas.microsoft.com/office/drawing/2014/main" id="{9DE553B6-37D4-41AA-B581-73FFB94FF77E}"/>
            </a:ext>
          </a:extLst>
        </xdr:cNvPr>
        <xdr:cNvSpPr txBox="1"/>
      </xdr:nvSpPr>
      <xdr:spPr>
        <a:xfrm>
          <a:off x="1562744" y="6365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40296EA-CB40-4B81-81C0-FA248AB3D7F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8A3E6CC-BA7B-4D5D-B4B5-21603ACF6EB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59974BC-31D9-4FBB-9122-0DA5318684D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09AF74A-ACF4-419D-B288-EA485104198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29263B27-3A99-4941-9F15-91FED148033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17253E9-88C9-4194-B2CE-5A8EADB38FC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5D90C2F-1955-4277-A365-A970F22E063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307A3BB-BF73-4319-9721-38CA5DD408C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D302AA4B-EA65-47ED-B55E-0D4477AC0D8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4D87D12-123B-49B7-A556-0AFDAF06D6D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C836B11-FC96-49AB-A96E-D2F0E45F5D9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3A31F56-4A40-4F2B-BAED-B84A1479F37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B87033F-46A9-47D5-B740-C368BB0AF40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債務償還比率は、類似団体内平均値</a:t>
          </a:r>
          <a:r>
            <a:rPr kumimoji="1" lang="en-US" altLang="ja-JP" sz="1100">
              <a:solidFill>
                <a:schemeClr val="dk1"/>
              </a:solidFill>
              <a:effectLst/>
              <a:latin typeface="+mn-lt"/>
              <a:ea typeface="+mn-ea"/>
              <a:cs typeface="+mn-cs"/>
            </a:rPr>
            <a:t>560.4</a:t>
          </a:r>
          <a:r>
            <a:rPr kumimoji="1" lang="ja-JP" altLang="ja-JP" sz="1100">
              <a:solidFill>
                <a:schemeClr val="dk1"/>
              </a:solidFill>
              <a:effectLst/>
              <a:latin typeface="+mn-lt"/>
              <a:ea typeface="+mn-ea"/>
              <a:cs typeface="+mn-cs"/>
            </a:rPr>
            <a:t>％と比較して、</a:t>
          </a:r>
          <a:r>
            <a:rPr kumimoji="1" lang="en-US" altLang="ja-JP" sz="1100">
              <a:solidFill>
                <a:schemeClr val="dk1"/>
              </a:solidFill>
              <a:effectLst/>
              <a:latin typeface="+mn-lt"/>
              <a:ea typeface="+mn-ea"/>
              <a:cs typeface="+mn-cs"/>
            </a:rPr>
            <a:t>261.3</a:t>
          </a:r>
          <a:r>
            <a:rPr kumimoji="1" lang="ja-JP" altLang="ja-JP" sz="1100">
              <a:solidFill>
                <a:schemeClr val="dk1"/>
              </a:solidFill>
              <a:effectLst/>
              <a:latin typeface="+mn-lt"/>
              <a:ea typeface="+mn-ea"/>
              <a:cs typeface="+mn-cs"/>
            </a:rPr>
            <a:t>％高い</a:t>
          </a:r>
          <a:r>
            <a:rPr kumimoji="1" lang="en-US" altLang="ja-JP" sz="1100">
              <a:solidFill>
                <a:schemeClr val="dk1"/>
              </a:solidFill>
              <a:effectLst/>
              <a:latin typeface="+mn-lt"/>
              <a:ea typeface="+mn-ea"/>
              <a:cs typeface="+mn-cs"/>
            </a:rPr>
            <a:t>821.7</a:t>
          </a:r>
          <a:r>
            <a:rPr kumimoji="1" lang="ja-JP" altLang="ja-JP" sz="1100">
              <a:solidFill>
                <a:schemeClr val="dk1"/>
              </a:solidFill>
              <a:effectLst/>
              <a:latin typeface="+mn-lt"/>
              <a:ea typeface="+mn-ea"/>
              <a:cs typeface="+mn-cs"/>
            </a:rPr>
            <a:t>％となっている。</a:t>
          </a:r>
          <a:endParaRPr lang="ja-JP" altLang="ja-JP">
            <a:effectLst/>
          </a:endParaRPr>
        </a:p>
        <a:p>
          <a:r>
            <a:rPr kumimoji="1" lang="ja-JP" altLang="ja-JP" sz="1100">
              <a:solidFill>
                <a:schemeClr val="dk1"/>
              </a:solidFill>
              <a:effectLst/>
              <a:latin typeface="+mn-lt"/>
              <a:ea typeface="+mn-ea"/>
              <a:cs typeface="+mn-cs"/>
            </a:rPr>
            <a:t>これは、地方債残高が類似団体と比較して高いことによると考えられる。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D9A9B5B-ED55-4825-8D9F-1C73679CA70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3868FEC-346F-4488-B680-6AB75695DE3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7B68773-A557-40A5-9AF4-2997F999508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33E05D8-84C8-4DA8-9DBF-E4030DC7E0C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BC6B085-4AC0-4313-A68B-FB90ABE0F82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141DCA2-F1FF-449F-BF10-D52654090B1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F9CE48C-345C-42C1-B966-DBEEBA38B4C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499D671-B60D-402B-AAC1-BA9A32A8BD1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58F814D7-43CF-4B5E-930E-932D3A93CD9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C25801D-A66B-4BC0-9112-3903A3D78DF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93290D05-6819-44B8-9535-FE1E0A51F05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412F09BC-EEE9-4BE3-8E8D-001B36F6511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DE6F9A6-26C6-4045-9129-491BD197A82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B9BFED5-FE04-4B72-B93F-0F5AC4F4085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FB1FA61-2D50-44CF-A9B3-26D6DFFC2FA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0A37D030-ED72-4E90-BCE4-0286BAED292E}"/>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7B514B85-3F8E-4EA1-B206-562BFC1B3468}"/>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4E8C7DAE-229A-4841-BAE5-0A0D9682EFE4}"/>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8909983-D5AD-49F2-8B6F-5065E6A473E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D7C0716B-E918-48F6-917B-7DCDF59A0CA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EB4B66BE-C8FA-4859-BB05-C22B88C9A505}"/>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9C0D0627-0F30-4B6F-A372-AA6042F61619}"/>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0EA60177-BFD8-4084-BEA6-1F9AEB599ACD}"/>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DA8B8469-5E87-4F14-811F-D76F0C85F0CC}"/>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4B5E5DAB-E015-4CDA-88E9-191BCADCD73C}"/>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C946BB33-C083-42F3-B414-7A71715B8D34}"/>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E83E9F6-99B9-491A-A1A6-2FE6672218B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6E0BEF2-A5EE-4C79-891F-EA1B1C2A987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9AF6DA1-A7A4-424F-BC0B-C20CA7F9634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15D492E-9E6A-4AA9-B6E0-CCA1B14F812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C85AA4E-6ED9-4901-A88B-195CDD85DC4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161142</xdr:rowOff>
    </xdr:from>
    <xdr:to>
      <xdr:col>76</xdr:col>
      <xdr:colOff>73025</xdr:colOff>
      <xdr:row>32</xdr:row>
      <xdr:rowOff>91292</xdr:rowOff>
    </xdr:to>
    <xdr:sp macro="" textlink="">
      <xdr:nvSpPr>
        <xdr:cNvPr id="143" name="楕円 142">
          <a:extLst>
            <a:ext uri="{FF2B5EF4-FFF2-40B4-BE49-F238E27FC236}">
              <a16:creationId xmlns:a16="http://schemas.microsoft.com/office/drawing/2014/main" id="{5D4122FE-5702-4386-9F40-12E84E9A32DB}"/>
            </a:ext>
          </a:extLst>
        </xdr:cNvPr>
        <xdr:cNvSpPr/>
      </xdr:nvSpPr>
      <xdr:spPr>
        <a:xfrm>
          <a:off x="14744700" y="624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139569</xdr:rowOff>
    </xdr:from>
    <xdr:ext cx="469744" cy="259045"/>
    <xdr:sp macro="" textlink="">
      <xdr:nvSpPr>
        <xdr:cNvPr id="144" name="債務償還比率該当値テキスト">
          <a:extLst>
            <a:ext uri="{FF2B5EF4-FFF2-40B4-BE49-F238E27FC236}">
              <a16:creationId xmlns:a16="http://schemas.microsoft.com/office/drawing/2014/main" id="{DC8CF12C-5351-46E7-9967-78ADEFFC1759}"/>
            </a:ext>
          </a:extLst>
        </xdr:cNvPr>
        <xdr:cNvSpPr txBox="1"/>
      </xdr:nvSpPr>
      <xdr:spPr>
        <a:xfrm>
          <a:off x="14846300" y="622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11762</xdr:rowOff>
    </xdr:from>
    <xdr:to>
      <xdr:col>72</xdr:col>
      <xdr:colOff>123825</xdr:colOff>
      <xdr:row>32</xdr:row>
      <xdr:rowOff>113362</xdr:rowOff>
    </xdr:to>
    <xdr:sp macro="" textlink="">
      <xdr:nvSpPr>
        <xdr:cNvPr id="145" name="楕円 144">
          <a:extLst>
            <a:ext uri="{FF2B5EF4-FFF2-40B4-BE49-F238E27FC236}">
              <a16:creationId xmlns:a16="http://schemas.microsoft.com/office/drawing/2014/main" id="{3BDCF153-37B0-4E56-81E7-284FE335D642}"/>
            </a:ext>
          </a:extLst>
        </xdr:cNvPr>
        <xdr:cNvSpPr/>
      </xdr:nvSpPr>
      <xdr:spPr>
        <a:xfrm>
          <a:off x="14033500" y="626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40492</xdr:rowOff>
    </xdr:from>
    <xdr:to>
      <xdr:col>76</xdr:col>
      <xdr:colOff>22225</xdr:colOff>
      <xdr:row>32</xdr:row>
      <xdr:rowOff>62562</xdr:rowOff>
    </xdr:to>
    <xdr:cxnSp macro="">
      <xdr:nvCxnSpPr>
        <xdr:cNvPr id="146" name="直線コネクタ 145">
          <a:extLst>
            <a:ext uri="{FF2B5EF4-FFF2-40B4-BE49-F238E27FC236}">
              <a16:creationId xmlns:a16="http://schemas.microsoft.com/office/drawing/2014/main" id="{95453079-99F9-438C-8ED2-98B6A07F8E0E}"/>
            </a:ext>
          </a:extLst>
        </xdr:cNvPr>
        <xdr:cNvCxnSpPr/>
      </xdr:nvCxnSpPr>
      <xdr:spPr>
        <a:xfrm flipV="1">
          <a:off x="14084300" y="6298417"/>
          <a:ext cx="711200" cy="2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33351</xdr:rowOff>
    </xdr:from>
    <xdr:to>
      <xdr:col>68</xdr:col>
      <xdr:colOff>123825</xdr:colOff>
      <xdr:row>32</xdr:row>
      <xdr:rowOff>134951</xdr:rowOff>
    </xdr:to>
    <xdr:sp macro="" textlink="">
      <xdr:nvSpPr>
        <xdr:cNvPr id="147" name="楕円 146">
          <a:extLst>
            <a:ext uri="{FF2B5EF4-FFF2-40B4-BE49-F238E27FC236}">
              <a16:creationId xmlns:a16="http://schemas.microsoft.com/office/drawing/2014/main" id="{8AE0F79C-8E5D-496B-9D01-99A080F75881}"/>
            </a:ext>
          </a:extLst>
        </xdr:cNvPr>
        <xdr:cNvSpPr/>
      </xdr:nvSpPr>
      <xdr:spPr>
        <a:xfrm>
          <a:off x="13271500" y="629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62562</xdr:rowOff>
    </xdr:from>
    <xdr:to>
      <xdr:col>72</xdr:col>
      <xdr:colOff>73025</xdr:colOff>
      <xdr:row>32</xdr:row>
      <xdr:rowOff>84151</xdr:rowOff>
    </xdr:to>
    <xdr:cxnSp macro="">
      <xdr:nvCxnSpPr>
        <xdr:cNvPr id="148" name="直線コネクタ 147">
          <a:extLst>
            <a:ext uri="{FF2B5EF4-FFF2-40B4-BE49-F238E27FC236}">
              <a16:creationId xmlns:a16="http://schemas.microsoft.com/office/drawing/2014/main" id="{8C68F707-FCF9-43A5-A025-B0A8E548ED62}"/>
            </a:ext>
          </a:extLst>
        </xdr:cNvPr>
        <xdr:cNvCxnSpPr/>
      </xdr:nvCxnSpPr>
      <xdr:spPr>
        <a:xfrm flipV="1">
          <a:off x="13322300" y="6320487"/>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67945</xdr:rowOff>
    </xdr:from>
    <xdr:to>
      <xdr:col>64</xdr:col>
      <xdr:colOff>123825</xdr:colOff>
      <xdr:row>31</xdr:row>
      <xdr:rowOff>169545</xdr:rowOff>
    </xdr:to>
    <xdr:sp macro="" textlink="">
      <xdr:nvSpPr>
        <xdr:cNvPr id="149" name="楕円 148">
          <a:extLst>
            <a:ext uri="{FF2B5EF4-FFF2-40B4-BE49-F238E27FC236}">
              <a16:creationId xmlns:a16="http://schemas.microsoft.com/office/drawing/2014/main" id="{2EE16136-4BAC-4478-87D0-83BC49C6F9D5}"/>
            </a:ext>
          </a:extLst>
        </xdr:cNvPr>
        <xdr:cNvSpPr/>
      </xdr:nvSpPr>
      <xdr:spPr>
        <a:xfrm>
          <a:off x="12509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118745</xdr:rowOff>
    </xdr:from>
    <xdr:to>
      <xdr:col>68</xdr:col>
      <xdr:colOff>73025</xdr:colOff>
      <xdr:row>32</xdr:row>
      <xdr:rowOff>84151</xdr:rowOff>
    </xdr:to>
    <xdr:cxnSp macro="">
      <xdr:nvCxnSpPr>
        <xdr:cNvPr id="150" name="直線コネクタ 149">
          <a:extLst>
            <a:ext uri="{FF2B5EF4-FFF2-40B4-BE49-F238E27FC236}">
              <a16:creationId xmlns:a16="http://schemas.microsoft.com/office/drawing/2014/main" id="{ADFE815B-C48F-4211-8112-B344A750439A}"/>
            </a:ext>
          </a:extLst>
        </xdr:cNvPr>
        <xdr:cNvCxnSpPr/>
      </xdr:nvCxnSpPr>
      <xdr:spPr>
        <a:xfrm>
          <a:off x="12560300" y="6205220"/>
          <a:ext cx="762000" cy="13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104958</xdr:rowOff>
    </xdr:from>
    <xdr:to>
      <xdr:col>60</xdr:col>
      <xdr:colOff>123825</xdr:colOff>
      <xdr:row>33</xdr:row>
      <xdr:rowOff>35108</xdr:rowOff>
    </xdr:to>
    <xdr:sp macro="" textlink="">
      <xdr:nvSpPr>
        <xdr:cNvPr id="151" name="楕円 150">
          <a:extLst>
            <a:ext uri="{FF2B5EF4-FFF2-40B4-BE49-F238E27FC236}">
              <a16:creationId xmlns:a16="http://schemas.microsoft.com/office/drawing/2014/main" id="{4A21F837-EC78-436C-A8E2-F6DDE071221E}"/>
            </a:ext>
          </a:extLst>
        </xdr:cNvPr>
        <xdr:cNvSpPr/>
      </xdr:nvSpPr>
      <xdr:spPr>
        <a:xfrm>
          <a:off x="11747500" y="636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118745</xdr:rowOff>
    </xdr:from>
    <xdr:to>
      <xdr:col>64</xdr:col>
      <xdr:colOff>73025</xdr:colOff>
      <xdr:row>32</xdr:row>
      <xdr:rowOff>155758</xdr:rowOff>
    </xdr:to>
    <xdr:cxnSp macro="">
      <xdr:nvCxnSpPr>
        <xdr:cNvPr id="152" name="直線コネクタ 151">
          <a:extLst>
            <a:ext uri="{FF2B5EF4-FFF2-40B4-BE49-F238E27FC236}">
              <a16:creationId xmlns:a16="http://schemas.microsoft.com/office/drawing/2014/main" id="{9C690BA1-4B3D-4EA5-8805-69BFC5BFC7A0}"/>
            </a:ext>
          </a:extLst>
        </xdr:cNvPr>
        <xdr:cNvCxnSpPr/>
      </xdr:nvCxnSpPr>
      <xdr:spPr>
        <a:xfrm flipV="1">
          <a:off x="11798300" y="6205220"/>
          <a:ext cx="762000" cy="20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1BB1CF76-A06B-4B83-B9E5-E1FB6FBE79A5}"/>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7B118B27-D934-4850-80C2-BF48C53F5383}"/>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032DBA59-C700-4EDB-81A6-34019B14EE38}"/>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7622706B-EFB3-4895-8196-C10345F765B9}"/>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104489</xdr:rowOff>
    </xdr:from>
    <xdr:ext cx="469744" cy="259045"/>
    <xdr:sp macro="" textlink="">
      <xdr:nvSpPr>
        <xdr:cNvPr id="157" name="n_1mainValue債務償還比率">
          <a:extLst>
            <a:ext uri="{FF2B5EF4-FFF2-40B4-BE49-F238E27FC236}">
              <a16:creationId xmlns:a16="http://schemas.microsoft.com/office/drawing/2014/main" id="{6E67D074-E467-4299-BA44-B8148B8DF049}"/>
            </a:ext>
          </a:extLst>
        </xdr:cNvPr>
        <xdr:cNvSpPr txBox="1"/>
      </xdr:nvSpPr>
      <xdr:spPr>
        <a:xfrm>
          <a:off x="13836727" y="636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126078</xdr:rowOff>
    </xdr:from>
    <xdr:ext cx="469744" cy="259045"/>
    <xdr:sp macro="" textlink="">
      <xdr:nvSpPr>
        <xdr:cNvPr id="158" name="n_2mainValue債務償還比率">
          <a:extLst>
            <a:ext uri="{FF2B5EF4-FFF2-40B4-BE49-F238E27FC236}">
              <a16:creationId xmlns:a16="http://schemas.microsoft.com/office/drawing/2014/main" id="{2F837886-8BF7-40F9-877B-6C4DEB9BFED2}"/>
            </a:ext>
          </a:extLst>
        </xdr:cNvPr>
        <xdr:cNvSpPr txBox="1"/>
      </xdr:nvSpPr>
      <xdr:spPr>
        <a:xfrm>
          <a:off x="13087427" y="638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160672</xdr:rowOff>
    </xdr:from>
    <xdr:ext cx="469744" cy="259045"/>
    <xdr:sp macro="" textlink="">
      <xdr:nvSpPr>
        <xdr:cNvPr id="159" name="n_3mainValue債務償還比率">
          <a:extLst>
            <a:ext uri="{FF2B5EF4-FFF2-40B4-BE49-F238E27FC236}">
              <a16:creationId xmlns:a16="http://schemas.microsoft.com/office/drawing/2014/main" id="{A091D251-EDEC-4BBB-AC72-EB0156B19DDE}"/>
            </a:ext>
          </a:extLst>
        </xdr:cNvPr>
        <xdr:cNvSpPr txBox="1"/>
      </xdr:nvSpPr>
      <xdr:spPr>
        <a:xfrm>
          <a:off x="1232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26235</xdr:rowOff>
    </xdr:from>
    <xdr:ext cx="469744" cy="259045"/>
    <xdr:sp macro="" textlink="">
      <xdr:nvSpPr>
        <xdr:cNvPr id="160" name="n_4mainValue債務償還比率">
          <a:extLst>
            <a:ext uri="{FF2B5EF4-FFF2-40B4-BE49-F238E27FC236}">
              <a16:creationId xmlns:a16="http://schemas.microsoft.com/office/drawing/2014/main" id="{1D0704EA-C1D8-49D4-BAF6-FDA9606FFB1F}"/>
            </a:ext>
          </a:extLst>
        </xdr:cNvPr>
        <xdr:cNvSpPr txBox="1"/>
      </xdr:nvSpPr>
      <xdr:spPr>
        <a:xfrm>
          <a:off x="11563427" y="645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CD8D824-A5EA-4901-8040-106B56D7BA8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50D63E6A-F35B-4752-AEA1-E25DD36FF60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5AE3544-1E3F-4A34-BC2C-20FAC614C6C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95B7CDB-F7B7-437A-8736-68285D4A0CD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5783D5C-402A-4293-8F6F-1632FE41787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51591D9-A3E8-4380-82F5-D3CF4AC0F44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621091-9D74-4F15-878E-B2E3AFEB214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0A1073-34B1-4A99-8B01-EC8FC9DB210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27C36D-EDA0-4927-B491-A8AFEBB3BC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A4BD0C7-9B8B-450F-B25D-CB2576233E5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9C10F1-FF04-4104-BB1A-366352267FC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98AEAB-7BEC-4BEB-989E-48B10B2632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230A5C-7F8E-4778-A921-AFB72E591E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79DA3E-1351-4D52-8551-9208B04FB6F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F4AFFD4-55BB-44A7-A57A-14A9393AB4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29A60F-59CE-4CBB-97A4-971BDCE280D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390,551
385,642
405.69
241,262,282
237,637,609
1,185,115
102,172,438
255,972,442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EFABCB-50BF-4C21-92DB-CFD8EACB934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B75572C-DBD0-436F-8024-D153411F334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3DC3AD-B3AC-4BA7-883E-FB88F71222F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BF5FED-7128-4A8A-94B6-5DCE02F0E0D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A22607-E868-4207-A6DF-28447C0750A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3311904-2FB7-449B-8B3C-FB4D6F1626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10A318-B3E7-4451-80B8-78B4F78D52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A11308-BF15-4E15-91E7-5DB62A98BF2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063DB7-014A-4A3F-93E6-20440CC970C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1D8CCB-542A-4FA9-9C97-7B4B7A36B2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CB3B79C-5B8C-4DB0-99E3-CB6FB82D65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F2AFF4-F2D9-4334-A918-42F22B37505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20B5DD-B17C-4304-8D50-FE7771909AF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6142074-5BED-4937-AA4A-3241FD01ED0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7FF34E-E992-41FA-BE21-22073BE8B8C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6B1329-E5A8-4989-B52E-855AC40EC8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FCA926-B168-4098-89D8-935457CC69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C7B753-B607-4E77-B64F-03B4461360E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178942-1E16-4BBD-A8AC-A62E7D072E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F8D88DA-5C3F-4617-966C-249447375F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0B33918-53F4-4D4A-89D6-69FF9783AF4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D196819-14C2-4C7B-B461-AA5C76293A2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9B83EE-288F-4B3E-A985-E16B9DE7DE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ECEE66-7EC8-4ACF-933D-8002876F9B1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BD39B8-AD22-45F3-97CD-C0B43B40CEF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DE88B4-1A11-440E-9F39-6DFF6BA1AB7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FF875B9-759F-4F5B-87A4-273FA9A4F3F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224F20-1CA5-43D1-93F5-BD3A86E4B04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0EFA3D-9765-4338-85CB-AA397DC1C96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2C70D0-8989-4FB6-B357-715329DA517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42E08A-0237-45E7-B1A7-95313A6D950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776D54-B269-4552-AA91-327F0F3E35A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5E560EB-DEB0-487F-A0AA-CD229283369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C56ED03-64BB-4421-B806-360CD139F6E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C9B9D91-4EBD-40F0-A39A-9AAECB80B9F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740A9E8-65F0-44F8-BF85-96BDB740295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2046C1F-28BB-4AAD-9109-B183725FB5E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A880822-2346-4C8D-934C-5932F82447B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44B2E2B-7F55-49DF-A759-0775BC417A7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B6BF894-23A2-4434-80E9-45C061C2218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9A8BC26-4124-4908-B877-8731A9FF6FF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134E8E9-E60D-4C5A-A64E-9A409EBA2D0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28CFD9F-EBB6-4615-B393-6628DBE389F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9C5FD9E1-012F-4AE0-A072-C8D74454C0CD}"/>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59D0E4E3-2F7C-4BB6-8BA8-77606C266BE2}"/>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7BD98EE3-EB5D-4FF7-9623-9DB7DED15395}"/>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23CA6488-BC38-494C-B52D-516471DB2ED9}"/>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7BEF4113-CF78-4E47-AADB-C4005D33C04C}"/>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CF40B2C9-FDDD-4447-A586-B705ED9CA596}"/>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6D6A84A3-7490-4374-A8BD-FC5A1255621D}"/>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7A839871-EF3F-49B3-8548-9BE01B72BFFF}"/>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72062722-C748-4ABE-B022-4DB754C21741}"/>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D4C4FD1-30A6-450A-948F-D84E48406B52}"/>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621B3824-2E4E-4CED-B516-DD46E0D887D4}"/>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D40F53A-DF5E-47DB-A0F9-FB6CFEFAA2C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5B3F78-2023-4083-BBDE-4B4EF064A90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0DEFF9F-B1B9-4FF1-80F0-478E8CC921F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4850F3-78F7-4E51-99AF-CB1F4A34E9D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668A28-B8FB-4E1A-ADD1-106AC0AC49F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xdr:rowOff>
    </xdr:from>
    <xdr:to>
      <xdr:col>24</xdr:col>
      <xdr:colOff>114300</xdr:colOff>
      <xdr:row>38</xdr:row>
      <xdr:rowOff>113284</xdr:rowOff>
    </xdr:to>
    <xdr:sp macro="" textlink="">
      <xdr:nvSpPr>
        <xdr:cNvPr id="71" name="楕円 70">
          <a:extLst>
            <a:ext uri="{FF2B5EF4-FFF2-40B4-BE49-F238E27FC236}">
              <a16:creationId xmlns:a16="http://schemas.microsoft.com/office/drawing/2014/main" id="{2A96869A-11B5-4686-8146-5914F4B5AEBE}"/>
            </a:ext>
          </a:extLst>
        </xdr:cNvPr>
        <xdr:cNvSpPr/>
      </xdr:nvSpPr>
      <xdr:spPr>
        <a:xfrm>
          <a:off x="45847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161561</xdr:rowOff>
    </xdr:from>
    <xdr:ext cx="405111" cy="259045"/>
    <xdr:sp macro="" textlink="">
      <xdr:nvSpPr>
        <xdr:cNvPr id="72" name="【道路】&#10;有形固定資産減価償却率該当値テキスト">
          <a:extLst>
            <a:ext uri="{FF2B5EF4-FFF2-40B4-BE49-F238E27FC236}">
              <a16:creationId xmlns:a16="http://schemas.microsoft.com/office/drawing/2014/main" id="{EB7F8922-5FBC-4B24-9797-7BE840A5E81A}"/>
            </a:ext>
          </a:extLst>
        </xdr:cNvPr>
        <xdr:cNvSpPr txBox="1"/>
      </xdr:nvSpPr>
      <xdr:spPr>
        <a:xfrm>
          <a:off x="4673600"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68834</xdr:rowOff>
    </xdr:from>
    <xdr:to>
      <xdr:col>20</xdr:col>
      <xdr:colOff>38100</xdr:colOff>
      <xdr:row>37</xdr:row>
      <xdr:rowOff>170435</xdr:rowOff>
    </xdr:to>
    <xdr:sp macro="" textlink="">
      <xdr:nvSpPr>
        <xdr:cNvPr id="73" name="楕円 72">
          <a:extLst>
            <a:ext uri="{FF2B5EF4-FFF2-40B4-BE49-F238E27FC236}">
              <a16:creationId xmlns:a16="http://schemas.microsoft.com/office/drawing/2014/main" id="{439C8C70-1E85-4843-9522-A483ADAAD40E}"/>
            </a:ext>
          </a:extLst>
        </xdr:cNvPr>
        <xdr:cNvSpPr/>
      </xdr:nvSpPr>
      <xdr:spPr>
        <a:xfrm>
          <a:off x="3746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119634</xdr:rowOff>
    </xdr:from>
    <xdr:to>
      <xdr:col>24</xdr:col>
      <xdr:colOff>63500</xdr:colOff>
      <xdr:row>38</xdr:row>
      <xdr:rowOff>62484</xdr:rowOff>
    </xdr:to>
    <xdr:cxnSp macro="">
      <xdr:nvCxnSpPr>
        <xdr:cNvPr id="74" name="直線コネクタ 73">
          <a:extLst>
            <a:ext uri="{FF2B5EF4-FFF2-40B4-BE49-F238E27FC236}">
              <a16:creationId xmlns:a16="http://schemas.microsoft.com/office/drawing/2014/main" id="{0AE92A43-D694-49C4-A07C-10AE310290DE}"/>
            </a:ext>
          </a:extLst>
        </xdr:cNvPr>
        <xdr:cNvCxnSpPr/>
      </xdr:nvCxnSpPr>
      <xdr:spPr>
        <a:xfrm>
          <a:off x="3797300" y="646328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34544</xdr:rowOff>
    </xdr:from>
    <xdr:to>
      <xdr:col>15</xdr:col>
      <xdr:colOff>101600</xdr:colOff>
      <xdr:row>37</xdr:row>
      <xdr:rowOff>136144</xdr:rowOff>
    </xdr:to>
    <xdr:sp macro="" textlink="">
      <xdr:nvSpPr>
        <xdr:cNvPr id="75" name="楕円 74">
          <a:extLst>
            <a:ext uri="{FF2B5EF4-FFF2-40B4-BE49-F238E27FC236}">
              <a16:creationId xmlns:a16="http://schemas.microsoft.com/office/drawing/2014/main" id="{8E601908-E59C-41BF-826A-47225B40D472}"/>
            </a:ext>
          </a:extLst>
        </xdr:cNvPr>
        <xdr:cNvSpPr/>
      </xdr:nvSpPr>
      <xdr:spPr>
        <a:xfrm>
          <a:off x="2857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85344</xdr:rowOff>
    </xdr:from>
    <xdr:to>
      <xdr:col>19</xdr:col>
      <xdr:colOff>177800</xdr:colOff>
      <xdr:row>37</xdr:row>
      <xdr:rowOff>119634</xdr:rowOff>
    </xdr:to>
    <xdr:cxnSp macro="">
      <xdr:nvCxnSpPr>
        <xdr:cNvPr id="76" name="直線コネクタ 75">
          <a:extLst>
            <a:ext uri="{FF2B5EF4-FFF2-40B4-BE49-F238E27FC236}">
              <a16:creationId xmlns:a16="http://schemas.microsoft.com/office/drawing/2014/main" id="{388A367D-99C3-4FD5-AA53-0A47B3A3A7C1}"/>
            </a:ext>
          </a:extLst>
        </xdr:cNvPr>
        <xdr:cNvCxnSpPr/>
      </xdr:nvCxnSpPr>
      <xdr:spPr>
        <a:xfrm>
          <a:off x="2908300" y="64289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27686</xdr:rowOff>
    </xdr:from>
    <xdr:to>
      <xdr:col>10</xdr:col>
      <xdr:colOff>165100</xdr:colOff>
      <xdr:row>37</xdr:row>
      <xdr:rowOff>129286</xdr:rowOff>
    </xdr:to>
    <xdr:sp macro="" textlink="">
      <xdr:nvSpPr>
        <xdr:cNvPr id="77" name="楕円 76">
          <a:extLst>
            <a:ext uri="{FF2B5EF4-FFF2-40B4-BE49-F238E27FC236}">
              <a16:creationId xmlns:a16="http://schemas.microsoft.com/office/drawing/2014/main" id="{AE4586A4-5807-414E-95BD-58160E1A4F01}"/>
            </a:ext>
          </a:extLst>
        </xdr:cNvPr>
        <xdr:cNvSpPr/>
      </xdr:nvSpPr>
      <xdr:spPr>
        <a:xfrm>
          <a:off x="1968500" y="63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78486</xdr:rowOff>
    </xdr:from>
    <xdr:to>
      <xdr:col>15</xdr:col>
      <xdr:colOff>50800</xdr:colOff>
      <xdr:row>37</xdr:row>
      <xdr:rowOff>85344</xdr:rowOff>
    </xdr:to>
    <xdr:cxnSp macro="">
      <xdr:nvCxnSpPr>
        <xdr:cNvPr id="78" name="直線コネクタ 77">
          <a:extLst>
            <a:ext uri="{FF2B5EF4-FFF2-40B4-BE49-F238E27FC236}">
              <a16:creationId xmlns:a16="http://schemas.microsoft.com/office/drawing/2014/main" id="{3BE66A78-2CC2-42EF-8F80-29CBFA6A994F}"/>
            </a:ext>
          </a:extLst>
        </xdr:cNvPr>
        <xdr:cNvCxnSpPr/>
      </xdr:nvCxnSpPr>
      <xdr:spPr>
        <a:xfrm>
          <a:off x="2019300" y="642213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57404</xdr:rowOff>
    </xdr:from>
    <xdr:to>
      <xdr:col>6</xdr:col>
      <xdr:colOff>38100</xdr:colOff>
      <xdr:row>37</xdr:row>
      <xdr:rowOff>159004</xdr:rowOff>
    </xdr:to>
    <xdr:sp macro="" textlink="">
      <xdr:nvSpPr>
        <xdr:cNvPr id="79" name="楕円 78">
          <a:extLst>
            <a:ext uri="{FF2B5EF4-FFF2-40B4-BE49-F238E27FC236}">
              <a16:creationId xmlns:a16="http://schemas.microsoft.com/office/drawing/2014/main" id="{DDBB07F8-3F42-4960-8B8C-6CD3802DC9D3}"/>
            </a:ext>
          </a:extLst>
        </xdr:cNvPr>
        <xdr:cNvSpPr/>
      </xdr:nvSpPr>
      <xdr:spPr>
        <a:xfrm>
          <a:off x="1079500" y="64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78486</xdr:rowOff>
    </xdr:from>
    <xdr:to>
      <xdr:col>10</xdr:col>
      <xdr:colOff>114300</xdr:colOff>
      <xdr:row>37</xdr:row>
      <xdr:rowOff>108204</xdr:rowOff>
    </xdr:to>
    <xdr:cxnSp macro="">
      <xdr:nvCxnSpPr>
        <xdr:cNvPr id="80" name="直線コネクタ 79">
          <a:extLst>
            <a:ext uri="{FF2B5EF4-FFF2-40B4-BE49-F238E27FC236}">
              <a16:creationId xmlns:a16="http://schemas.microsoft.com/office/drawing/2014/main" id="{8F0660F9-EACA-4B04-ABB5-A7523B621D7C}"/>
            </a:ext>
          </a:extLst>
        </xdr:cNvPr>
        <xdr:cNvCxnSpPr/>
      </xdr:nvCxnSpPr>
      <xdr:spPr>
        <a:xfrm flipV="1">
          <a:off x="1130300" y="642213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ACCE2464-7CDE-4A09-A4FA-02B54A5846B1}"/>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29524986-C5BE-480E-87F8-2BC9FA50B3C3}"/>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1EBB5145-0AF5-4726-BB4E-02E754433D3E}"/>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0D01C6C5-743A-45D3-8BBF-FF2E91BEF382}"/>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161561</xdr:rowOff>
    </xdr:from>
    <xdr:ext cx="405111" cy="259045"/>
    <xdr:sp macro="" textlink="">
      <xdr:nvSpPr>
        <xdr:cNvPr id="85" name="n_1mainValue【道路】&#10;有形固定資産減価償却率">
          <a:extLst>
            <a:ext uri="{FF2B5EF4-FFF2-40B4-BE49-F238E27FC236}">
              <a16:creationId xmlns:a16="http://schemas.microsoft.com/office/drawing/2014/main" id="{BA1CF646-0A7E-4F57-AC1B-723AE603E06D}"/>
            </a:ext>
          </a:extLst>
        </xdr:cNvPr>
        <xdr:cNvSpPr txBox="1"/>
      </xdr:nvSpPr>
      <xdr:spPr>
        <a:xfrm>
          <a:off x="3582044"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127271</xdr:rowOff>
    </xdr:from>
    <xdr:ext cx="405111" cy="259045"/>
    <xdr:sp macro="" textlink="">
      <xdr:nvSpPr>
        <xdr:cNvPr id="86" name="n_2mainValue【道路】&#10;有形固定資産減価償却率">
          <a:extLst>
            <a:ext uri="{FF2B5EF4-FFF2-40B4-BE49-F238E27FC236}">
              <a16:creationId xmlns:a16="http://schemas.microsoft.com/office/drawing/2014/main" id="{9F5F78A3-CB7E-4E23-9841-9216D0BB089F}"/>
            </a:ext>
          </a:extLst>
        </xdr:cNvPr>
        <xdr:cNvSpPr txBox="1"/>
      </xdr:nvSpPr>
      <xdr:spPr>
        <a:xfrm>
          <a:off x="27057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120413</xdr:rowOff>
    </xdr:from>
    <xdr:ext cx="405111" cy="259045"/>
    <xdr:sp macro="" textlink="">
      <xdr:nvSpPr>
        <xdr:cNvPr id="87" name="n_3mainValue【道路】&#10;有形固定資産減価償却率">
          <a:extLst>
            <a:ext uri="{FF2B5EF4-FFF2-40B4-BE49-F238E27FC236}">
              <a16:creationId xmlns:a16="http://schemas.microsoft.com/office/drawing/2014/main" id="{4D039AA5-21E5-418F-A250-749225616A8F}"/>
            </a:ext>
          </a:extLst>
        </xdr:cNvPr>
        <xdr:cNvSpPr txBox="1"/>
      </xdr:nvSpPr>
      <xdr:spPr>
        <a:xfrm>
          <a:off x="1816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150131</xdr:rowOff>
    </xdr:from>
    <xdr:ext cx="405111" cy="259045"/>
    <xdr:sp macro="" textlink="">
      <xdr:nvSpPr>
        <xdr:cNvPr id="88" name="n_4mainValue【道路】&#10;有形固定資産減価償却率">
          <a:extLst>
            <a:ext uri="{FF2B5EF4-FFF2-40B4-BE49-F238E27FC236}">
              <a16:creationId xmlns:a16="http://schemas.microsoft.com/office/drawing/2014/main" id="{70198E1E-28D5-404F-B894-2C8A97DDD0BF}"/>
            </a:ext>
          </a:extLst>
        </xdr:cNvPr>
        <xdr:cNvSpPr txBox="1"/>
      </xdr:nvSpPr>
      <xdr:spPr>
        <a:xfrm>
          <a:off x="927744" y="649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C6AE33B-1ADA-429D-BE80-D0D359E05DF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B7EB67B-4C26-4027-BE7A-5E8977CE51C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201D697-D874-4895-8471-985E97B8CD7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3508383-FCF5-443B-9335-95D4ED961B4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B3D8A85-424D-482B-8926-03C29D28DD4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6970F4B-E73A-4C44-9CEA-A743CCF6405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F77E7FE-EDD1-41FD-87E6-C23D1ECBC7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9224531-932C-4FDD-B8DB-BED5D5CB0B3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CEAD306-E041-4E10-B56E-E686B737632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E9AC092-AC67-40D4-A5BE-CCB47B5662C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5CC13B7-C86F-4EC5-885C-60E5526EDB0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777046BD-9CD0-4602-99C6-05C1F568B69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23BFF3B1-E01F-4534-BBDB-C116EE3E827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E1B245D4-9AED-4BA0-82D6-A287AAE8BB0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333F3A60-C385-403E-AD6D-97A5F3B67C8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4412B8A-AE18-4E43-B48A-C7E8FF76806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AC29A9BF-2369-46FA-890B-614C6737ABB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1D0D36FA-754E-4E52-BDDB-AD4D9E49D31A}"/>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38E49FF5-EF7D-4686-9E74-38B8EE34290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B0D74140-6EE3-4638-8E21-FA533866BD0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58AE6029-98F9-4004-A830-BEDB3EC25F0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8D454DC3-90A6-4A0E-9297-D1B155CB77DD}"/>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D8981960-3284-4AA5-8653-B1837B65ECCF}"/>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D9B771BE-123C-403C-9727-B40061E86BF1}"/>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73AADEF5-FBAF-4FB2-B603-2AA0A5DA7F0F}"/>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D91CBEAB-274E-42B3-8607-293944BC8890}"/>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C4C89138-36A4-40E1-8719-1DC5CE18F977}"/>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4A578C5B-8BE5-43F3-B73E-2F16BD5C5B02}"/>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40B2BF30-28CF-4EC9-B093-D0F40E8CFFFD}"/>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9682E431-1A51-4389-BF4A-46B03B79A6EC}"/>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D67A2556-206D-4BE3-851F-0155B4E00934}"/>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5C2CB330-BD95-4BCD-B83C-F525E777F2AB}"/>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C56B373-12D7-4189-855E-EB4C9B0775A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05302EF-249B-46EE-A9C9-9270D79E742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B88DBE1-1273-461D-9DF1-F420B0913BA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D1B5973-C328-4D77-B2AB-AD465253DA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1F38A29-693E-44F2-A3CA-4725C4A959E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103947</xdr:rowOff>
    </xdr:from>
    <xdr:to>
      <xdr:col>55</xdr:col>
      <xdr:colOff>50800</xdr:colOff>
      <xdr:row>39</xdr:row>
      <xdr:rowOff>34097</xdr:rowOff>
    </xdr:to>
    <xdr:sp macro="" textlink="">
      <xdr:nvSpPr>
        <xdr:cNvPr id="126" name="楕円 125">
          <a:extLst>
            <a:ext uri="{FF2B5EF4-FFF2-40B4-BE49-F238E27FC236}">
              <a16:creationId xmlns:a16="http://schemas.microsoft.com/office/drawing/2014/main" id="{64AAA89F-19D8-4552-87CD-18F180ED0CF9}"/>
            </a:ext>
          </a:extLst>
        </xdr:cNvPr>
        <xdr:cNvSpPr/>
      </xdr:nvSpPr>
      <xdr:spPr>
        <a:xfrm>
          <a:off x="10426700" y="661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82374</xdr:rowOff>
    </xdr:from>
    <xdr:ext cx="469744" cy="259045"/>
    <xdr:sp macro="" textlink="">
      <xdr:nvSpPr>
        <xdr:cNvPr id="127" name="【道路】&#10;一人当たり延長該当値テキスト">
          <a:extLst>
            <a:ext uri="{FF2B5EF4-FFF2-40B4-BE49-F238E27FC236}">
              <a16:creationId xmlns:a16="http://schemas.microsoft.com/office/drawing/2014/main" id="{C8B06036-FF4E-486A-BF19-7207243E71C1}"/>
            </a:ext>
          </a:extLst>
        </xdr:cNvPr>
        <xdr:cNvSpPr txBox="1"/>
      </xdr:nvSpPr>
      <xdr:spPr>
        <a:xfrm>
          <a:off x="10515600" y="659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111720</xdr:rowOff>
    </xdr:from>
    <xdr:to>
      <xdr:col>50</xdr:col>
      <xdr:colOff>165100</xdr:colOff>
      <xdr:row>39</xdr:row>
      <xdr:rowOff>41870</xdr:rowOff>
    </xdr:to>
    <xdr:sp macro="" textlink="">
      <xdr:nvSpPr>
        <xdr:cNvPr id="128" name="楕円 127">
          <a:extLst>
            <a:ext uri="{FF2B5EF4-FFF2-40B4-BE49-F238E27FC236}">
              <a16:creationId xmlns:a16="http://schemas.microsoft.com/office/drawing/2014/main" id="{2E8D2FD4-6502-4D3D-952E-6C35188847D3}"/>
            </a:ext>
          </a:extLst>
        </xdr:cNvPr>
        <xdr:cNvSpPr/>
      </xdr:nvSpPr>
      <xdr:spPr>
        <a:xfrm>
          <a:off x="9588500" y="66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154747</xdr:rowOff>
    </xdr:from>
    <xdr:to>
      <xdr:col>55</xdr:col>
      <xdr:colOff>0</xdr:colOff>
      <xdr:row>38</xdr:row>
      <xdr:rowOff>162520</xdr:rowOff>
    </xdr:to>
    <xdr:cxnSp macro="">
      <xdr:nvCxnSpPr>
        <xdr:cNvPr id="129" name="直線コネクタ 128">
          <a:extLst>
            <a:ext uri="{FF2B5EF4-FFF2-40B4-BE49-F238E27FC236}">
              <a16:creationId xmlns:a16="http://schemas.microsoft.com/office/drawing/2014/main" id="{BF1612E5-9897-45AE-8C2A-F600AAE697AE}"/>
            </a:ext>
          </a:extLst>
        </xdr:cNvPr>
        <xdr:cNvCxnSpPr/>
      </xdr:nvCxnSpPr>
      <xdr:spPr>
        <a:xfrm flipV="1">
          <a:off x="9639300" y="6669847"/>
          <a:ext cx="8382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118120</xdr:rowOff>
    </xdr:from>
    <xdr:to>
      <xdr:col>46</xdr:col>
      <xdr:colOff>38100</xdr:colOff>
      <xdr:row>39</xdr:row>
      <xdr:rowOff>48270</xdr:rowOff>
    </xdr:to>
    <xdr:sp macro="" textlink="">
      <xdr:nvSpPr>
        <xdr:cNvPr id="130" name="楕円 129">
          <a:extLst>
            <a:ext uri="{FF2B5EF4-FFF2-40B4-BE49-F238E27FC236}">
              <a16:creationId xmlns:a16="http://schemas.microsoft.com/office/drawing/2014/main" id="{9454DF8B-8500-4B65-96C4-234586C974C2}"/>
            </a:ext>
          </a:extLst>
        </xdr:cNvPr>
        <xdr:cNvSpPr/>
      </xdr:nvSpPr>
      <xdr:spPr>
        <a:xfrm>
          <a:off x="8699500" y="663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162520</xdr:rowOff>
    </xdr:from>
    <xdr:to>
      <xdr:col>50</xdr:col>
      <xdr:colOff>114300</xdr:colOff>
      <xdr:row>38</xdr:row>
      <xdr:rowOff>168920</xdr:rowOff>
    </xdr:to>
    <xdr:cxnSp macro="">
      <xdr:nvCxnSpPr>
        <xdr:cNvPr id="131" name="直線コネクタ 130">
          <a:extLst>
            <a:ext uri="{FF2B5EF4-FFF2-40B4-BE49-F238E27FC236}">
              <a16:creationId xmlns:a16="http://schemas.microsoft.com/office/drawing/2014/main" id="{120CEBAB-BAAE-4C55-8EDA-BA3ACAF1DE25}"/>
            </a:ext>
          </a:extLst>
        </xdr:cNvPr>
        <xdr:cNvCxnSpPr/>
      </xdr:nvCxnSpPr>
      <xdr:spPr>
        <a:xfrm flipV="1">
          <a:off x="8750300" y="6677620"/>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124247</xdr:rowOff>
    </xdr:from>
    <xdr:to>
      <xdr:col>41</xdr:col>
      <xdr:colOff>101600</xdr:colOff>
      <xdr:row>39</xdr:row>
      <xdr:rowOff>54397</xdr:rowOff>
    </xdr:to>
    <xdr:sp macro="" textlink="">
      <xdr:nvSpPr>
        <xdr:cNvPr id="132" name="楕円 131">
          <a:extLst>
            <a:ext uri="{FF2B5EF4-FFF2-40B4-BE49-F238E27FC236}">
              <a16:creationId xmlns:a16="http://schemas.microsoft.com/office/drawing/2014/main" id="{7E28AE97-413F-49D9-8EDE-3F5AA46D3367}"/>
            </a:ext>
          </a:extLst>
        </xdr:cNvPr>
        <xdr:cNvSpPr/>
      </xdr:nvSpPr>
      <xdr:spPr>
        <a:xfrm>
          <a:off x="7810500" y="663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168920</xdr:rowOff>
    </xdr:from>
    <xdr:to>
      <xdr:col>45</xdr:col>
      <xdr:colOff>177800</xdr:colOff>
      <xdr:row>39</xdr:row>
      <xdr:rowOff>3597</xdr:rowOff>
    </xdr:to>
    <xdr:cxnSp macro="">
      <xdr:nvCxnSpPr>
        <xdr:cNvPr id="133" name="直線コネクタ 132">
          <a:extLst>
            <a:ext uri="{FF2B5EF4-FFF2-40B4-BE49-F238E27FC236}">
              <a16:creationId xmlns:a16="http://schemas.microsoft.com/office/drawing/2014/main" id="{FE077983-42D8-4F59-8F4C-29FB0E7C4FFA}"/>
            </a:ext>
          </a:extLst>
        </xdr:cNvPr>
        <xdr:cNvCxnSpPr/>
      </xdr:nvCxnSpPr>
      <xdr:spPr>
        <a:xfrm flipV="1">
          <a:off x="7861300" y="6684020"/>
          <a:ext cx="8890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130647</xdr:rowOff>
    </xdr:from>
    <xdr:to>
      <xdr:col>36</xdr:col>
      <xdr:colOff>165100</xdr:colOff>
      <xdr:row>39</xdr:row>
      <xdr:rowOff>60797</xdr:rowOff>
    </xdr:to>
    <xdr:sp macro="" textlink="">
      <xdr:nvSpPr>
        <xdr:cNvPr id="134" name="楕円 133">
          <a:extLst>
            <a:ext uri="{FF2B5EF4-FFF2-40B4-BE49-F238E27FC236}">
              <a16:creationId xmlns:a16="http://schemas.microsoft.com/office/drawing/2014/main" id="{40B3DFE4-B525-4DC4-A9C4-ACC396A3DFEE}"/>
            </a:ext>
          </a:extLst>
        </xdr:cNvPr>
        <xdr:cNvSpPr/>
      </xdr:nvSpPr>
      <xdr:spPr>
        <a:xfrm>
          <a:off x="6921500" y="664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3597</xdr:rowOff>
    </xdr:from>
    <xdr:to>
      <xdr:col>41</xdr:col>
      <xdr:colOff>50800</xdr:colOff>
      <xdr:row>39</xdr:row>
      <xdr:rowOff>9997</xdr:rowOff>
    </xdr:to>
    <xdr:cxnSp macro="">
      <xdr:nvCxnSpPr>
        <xdr:cNvPr id="135" name="直線コネクタ 134">
          <a:extLst>
            <a:ext uri="{FF2B5EF4-FFF2-40B4-BE49-F238E27FC236}">
              <a16:creationId xmlns:a16="http://schemas.microsoft.com/office/drawing/2014/main" id="{EE60B908-046C-4766-83DD-106082789E55}"/>
            </a:ext>
          </a:extLst>
        </xdr:cNvPr>
        <xdr:cNvCxnSpPr/>
      </xdr:nvCxnSpPr>
      <xdr:spPr>
        <a:xfrm flipV="1">
          <a:off x="6972300" y="6690147"/>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3BB8D2CB-B97A-4F57-9F4F-914A0EA05561}"/>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8E8188A6-8157-4B53-A2B6-1E1E9EF5BF03}"/>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F440DECB-4273-40B2-8CBA-D7D6474CA9B6}"/>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77C7021C-E4DB-45CC-BC40-D4ECFAF5BCED}"/>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32997</xdr:rowOff>
    </xdr:from>
    <xdr:ext cx="469744" cy="259045"/>
    <xdr:sp macro="" textlink="">
      <xdr:nvSpPr>
        <xdr:cNvPr id="140" name="n_1mainValue【道路】&#10;一人当たり延長">
          <a:extLst>
            <a:ext uri="{FF2B5EF4-FFF2-40B4-BE49-F238E27FC236}">
              <a16:creationId xmlns:a16="http://schemas.microsoft.com/office/drawing/2014/main" id="{BD9C60BF-B621-4B7F-924D-9FF0072A83DD}"/>
            </a:ext>
          </a:extLst>
        </xdr:cNvPr>
        <xdr:cNvSpPr txBox="1"/>
      </xdr:nvSpPr>
      <xdr:spPr>
        <a:xfrm>
          <a:off x="9391727" y="671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39397</xdr:rowOff>
    </xdr:from>
    <xdr:ext cx="469744" cy="259045"/>
    <xdr:sp macro="" textlink="">
      <xdr:nvSpPr>
        <xdr:cNvPr id="141" name="n_2mainValue【道路】&#10;一人当たり延長">
          <a:extLst>
            <a:ext uri="{FF2B5EF4-FFF2-40B4-BE49-F238E27FC236}">
              <a16:creationId xmlns:a16="http://schemas.microsoft.com/office/drawing/2014/main" id="{3AFE7CCA-ADFA-4689-8A1C-38B5826A2AC1}"/>
            </a:ext>
          </a:extLst>
        </xdr:cNvPr>
        <xdr:cNvSpPr txBox="1"/>
      </xdr:nvSpPr>
      <xdr:spPr>
        <a:xfrm>
          <a:off x="8515427" y="672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45524</xdr:rowOff>
    </xdr:from>
    <xdr:ext cx="469744" cy="259045"/>
    <xdr:sp macro="" textlink="">
      <xdr:nvSpPr>
        <xdr:cNvPr id="142" name="n_3mainValue【道路】&#10;一人当たり延長">
          <a:extLst>
            <a:ext uri="{FF2B5EF4-FFF2-40B4-BE49-F238E27FC236}">
              <a16:creationId xmlns:a16="http://schemas.microsoft.com/office/drawing/2014/main" id="{9F6B8298-1AAF-466B-955D-E21C3BF36F85}"/>
            </a:ext>
          </a:extLst>
        </xdr:cNvPr>
        <xdr:cNvSpPr txBox="1"/>
      </xdr:nvSpPr>
      <xdr:spPr>
        <a:xfrm>
          <a:off x="7626427" y="673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51924</xdr:rowOff>
    </xdr:from>
    <xdr:ext cx="469744" cy="259045"/>
    <xdr:sp macro="" textlink="">
      <xdr:nvSpPr>
        <xdr:cNvPr id="143" name="n_4mainValue【道路】&#10;一人当たり延長">
          <a:extLst>
            <a:ext uri="{FF2B5EF4-FFF2-40B4-BE49-F238E27FC236}">
              <a16:creationId xmlns:a16="http://schemas.microsoft.com/office/drawing/2014/main" id="{FAB0F446-E632-4C19-B22B-93E6380BB9AC}"/>
            </a:ext>
          </a:extLst>
        </xdr:cNvPr>
        <xdr:cNvSpPr txBox="1"/>
      </xdr:nvSpPr>
      <xdr:spPr>
        <a:xfrm>
          <a:off x="6737427" y="673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25A8799-624A-47DD-9358-BE3BE969C8C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B0C14CB4-D26E-42CF-8D9E-E952054F9B8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19593E51-385C-406D-9A7C-D5B6F7E546A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25173CB2-1936-4C45-AB62-1FDE85AF9E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C5FCB18-6458-4143-9344-D1A8E91F4B0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8E2DE3FD-A0DD-4284-8CF3-D85F8DF8F3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675DBFDC-1ABC-4E0C-8CE7-E3350FCDD18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20C65C15-56BE-45F3-9986-89309E76CA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BA5E686-38AE-4725-89A6-079E97927AE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60E6A86F-E600-4912-A8FB-2CA8544238F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47A86E6-4558-4C0F-80FE-EB0E566AF66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B1CEFF5F-1BCD-42C1-82E5-6F0B497A27E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8F271031-F8F7-4653-9CF5-003A06D2565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6CB8EA9C-3C74-4F77-8B6E-7D3C6E340AF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28180B88-2CFE-408B-9131-046611888EF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9215BCEE-9CE0-4817-B76E-39EB1801B6C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DC417F67-D426-40C6-BD36-5DAFD092317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F4C9FA5C-12A0-413A-8B81-93C9E84E5D7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2ED0316-EDCB-4768-8413-FA05BB859EF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E3EA34D1-123E-4FBF-8621-36FA0FDE2F5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B8A44062-F7F6-4AC8-8F7B-01D6643877B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F3E0827-4662-42FB-B6CA-AB689FE56AA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149A0378-7BC0-4398-A2D0-4118E854208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6338067-F46E-4A39-B4B0-F52B744D114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207D2D65-B60D-4C36-9923-146082404E45}"/>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E6A7A058-DCAA-4401-BE0F-13E0F87C3DD5}"/>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1C37AF5B-5FF3-479A-9B1A-EFEDA1685EC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E2FA0426-7ACE-4339-BBB6-E3722D203798}"/>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F5C5DA8B-800C-47F7-9815-A9D68F33D265}"/>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16F1222B-1D29-4894-BA29-D23A39DC61B2}"/>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8C39D44B-0494-4B7D-9942-6E99A81E68AB}"/>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77A91252-482E-4245-8274-F9E7AA8E59AD}"/>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FE4E040D-EFE9-403A-A952-10F86BF89B80}"/>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E96CAE46-0A4D-4A80-857A-3E02B32ED31E}"/>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D2E2952F-8A3D-4FC8-B3F5-386E2CED565F}"/>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5FFB9C42-6419-4534-959E-FD30FD1E723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E0B3B25-DB1C-4D8C-A060-780DA174194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B8A354E-4883-4F20-9AEC-62921B2AFD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BB7C5EB-CD0A-4956-AE35-E5980090D21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07A757C-A30B-4691-B2AA-FB05636B1FE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84" name="楕円 183">
          <a:extLst>
            <a:ext uri="{FF2B5EF4-FFF2-40B4-BE49-F238E27FC236}">
              <a16:creationId xmlns:a16="http://schemas.microsoft.com/office/drawing/2014/main" id="{ECE75AF9-CBE1-4BB3-B0E9-3BFDA42AAF36}"/>
            </a:ext>
          </a:extLst>
        </xdr:cNvPr>
        <xdr:cNvSpPr/>
      </xdr:nvSpPr>
      <xdr:spPr>
        <a:xfrm>
          <a:off x="4584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154322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54498E71-A370-4E52-8DE1-423B71D69EA0}"/>
            </a:ext>
          </a:extLst>
        </xdr:cNvPr>
        <xdr:cNvSpPr txBox="1"/>
      </xdr:nvSpPr>
      <xdr:spPr>
        <a:xfrm>
          <a:off x="4673600"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17780</xdr:rowOff>
    </xdr:from>
    <xdr:to>
      <xdr:col>20</xdr:col>
      <xdr:colOff>38100</xdr:colOff>
      <xdr:row>58</xdr:row>
      <xdr:rowOff>119380</xdr:rowOff>
    </xdr:to>
    <xdr:sp macro="" textlink="">
      <xdr:nvSpPr>
        <xdr:cNvPr id="186" name="楕円 185">
          <a:extLst>
            <a:ext uri="{FF2B5EF4-FFF2-40B4-BE49-F238E27FC236}">
              <a16:creationId xmlns:a16="http://schemas.microsoft.com/office/drawing/2014/main" id="{7F7FDB66-A6F2-4642-9859-D9AFD0BB897D}"/>
            </a:ext>
          </a:extLst>
        </xdr:cNvPr>
        <xdr:cNvSpPr/>
      </xdr:nvSpPr>
      <xdr:spPr>
        <a:xfrm>
          <a:off x="3746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68580</xdr:rowOff>
    </xdr:from>
    <xdr:to>
      <xdr:col>24</xdr:col>
      <xdr:colOff>63500</xdr:colOff>
      <xdr:row>61</xdr:row>
      <xdr:rowOff>55245</xdr:rowOff>
    </xdr:to>
    <xdr:cxnSp macro="">
      <xdr:nvCxnSpPr>
        <xdr:cNvPr id="187" name="直線コネクタ 186">
          <a:extLst>
            <a:ext uri="{FF2B5EF4-FFF2-40B4-BE49-F238E27FC236}">
              <a16:creationId xmlns:a16="http://schemas.microsoft.com/office/drawing/2014/main" id="{7206354A-567A-46EB-AC7E-86AE1C5BB34C}"/>
            </a:ext>
          </a:extLst>
        </xdr:cNvPr>
        <xdr:cNvCxnSpPr/>
      </xdr:nvCxnSpPr>
      <xdr:spPr>
        <a:xfrm>
          <a:off x="3797300" y="10012680"/>
          <a:ext cx="838200" cy="50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170180</xdr:rowOff>
    </xdr:from>
    <xdr:to>
      <xdr:col>15</xdr:col>
      <xdr:colOff>101600</xdr:colOff>
      <xdr:row>58</xdr:row>
      <xdr:rowOff>100330</xdr:rowOff>
    </xdr:to>
    <xdr:sp macro="" textlink="">
      <xdr:nvSpPr>
        <xdr:cNvPr id="188" name="楕円 187">
          <a:extLst>
            <a:ext uri="{FF2B5EF4-FFF2-40B4-BE49-F238E27FC236}">
              <a16:creationId xmlns:a16="http://schemas.microsoft.com/office/drawing/2014/main" id="{72752E9F-DDA1-4829-B595-1AA5DC2D4F09}"/>
            </a:ext>
          </a:extLst>
        </xdr:cNvPr>
        <xdr:cNvSpPr/>
      </xdr:nvSpPr>
      <xdr:spPr>
        <a:xfrm>
          <a:off x="2857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49530</xdr:rowOff>
    </xdr:from>
    <xdr:to>
      <xdr:col>19</xdr:col>
      <xdr:colOff>177800</xdr:colOff>
      <xdr:row>58</xdr:row>
      <xdr:rowOff>68580</xdr:rowOff>
    </xdr:to>
    <xdr:cxnSp macro="">
      <xdr:nvCxnSpPr>
        <xdr:cNvPr id="189" name="直線コネクタ 188">
          <a:extLst>
            <a:ext uri="{FF2B5EF4-FFF2-40B4-BE49-F238E27FC236}">
              <a16:creationId xmlns:a16="http://schemas.microsoft.com/office/drawing/2014/main" id="{54F3EEC0-CF4D-4FDF-A222-8899188346E3}"/>
            </a:ext>
          </a:extLst>
        </xdr:cNvPr>
        <xdr:cNvCxnSpPr/>
      </xdr:nvCxnSpPr>
      <xdr:spPr>
        <a:xfrm>
          <a:off x="2908300" y="99936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166370</xdr:rowOff>
    </xdr:from>
    <xdr:to>
      <xdr:col>10</xdr:col>
      <xdr:colOff>165100</xdr:colOff>
      <xdr:row>58</xdr:row>
      <xdr:rowOff>96520</xdr:rowOff>
    </xdr:to>
    <xdr:sp macro="" textlink="">
      <xdr:nvSpPr>
        <xdr:cNvPr id="190" name="楕円 189">
          <a:extLst>
            <a:ext uri="{FF2B5EF4-FFF2-40B4-BE49-F238E27FC236}">
              <a16:creationId xmlns:a16="http://schemas.microsoft.com/office/drawing/2014/main" id="{8122267F-9E61-4136-A48B-4DB3BA099E01}"/>
            </a:ext>
          </a:extLst>
        </xdr:cNvPr>
        <xdr:cNvSpPr/>
      </xdr:nvSpPr>
      <xdr:spPr>
        <a:xfrm>
          <a:off x="1968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45720</xdr:rowOff>
    </xdr:from>
    <xdr:to>
      <xdr:col>15</xdr:col>
      <xdr:colOff>50800</xdr:colOff>
      <xdr:row>58</xdr:row>
      <xdr:rowOff>49530</xdr:rowOff>
    </xdr:to>
    <xdr:cxnSp macro="">
      <xdr:nvCxnSpPr>
        <xdr:cNvPr id="191" name="直線コネクタ 190">
          <a:extLst>
            <a:ext uri="{FF2B5EF4-FFF2-40B4-BE49-F238E27FC236}">
              <a16:creationId xmlns:a16="http://schemas.microsoft.com/office/drawing/2014/main" id="{1BE326D9-4EDE-4832-AC0D-24309BE4D66A}"/>
            </a:ext>
          </a:extLst>
        </xdr:cNvPr>
        <xdr:cNvCxnSpPr/>
      </xdr:nvCxnSpPr>
      <xdr:spPr>
        <a:xfrm>
          <a:off x="2019300" y="9989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10160</xdr:rowOff>
    </xdr:from>
    <xdr:to>
      <xdr:col>6</xdr:col>
      <xdr:colOff>38100</xdr:colOff>
      <xdr:row>58</xdr:row>
      <xdr:rowOff>111760</xdr:rowOff>
    </xdr:to>
    <xdr:sp macro="" textlink="">
      <xdr:nvSpPr>
        <xdr:cNvPr id="192" name="楕円 191">
          <a:extLst>
            <a:ext uri="{FF2B5EF4-FFF2-40B4-BE49-F238E27FC236}">
              <a16:creationId xmlns:a16="http://schemas.microsoft.com/office/drawing/2014/main" id="{DCAE7E4F-7475-4E29-A849-710275D9E4B5}"/>
            </a:ext>
          </a:extLst>
        </xdr:cNvPr>
        <xdr:cNvSpPr/>
      </xdr:nvSpPr>
      <xdr:spPr>
        <a:xfrm>
          <a:off x="1079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45720</xdr:rowOff>
    </xdr:from>
    <xdr:to>
      <xdr:col>10</xdr:col>
      <xdr:colOff>114300</xdr:colOff>
      <xdr:row>58</xdr:row>
      <xdr:rowOff>60960</xdr:rowOff>
    </xdr:to>
    <xdr:cxnSp macro="">
      <xdr:nvCxnSpPr>
        <xdr:cNvPr id="193" name="直線コネクタ 192">
          <a:extLst>
            <a:ext uri="{FF2B5EF4-FFF2-40B4-BE49-F238E27FC236}">
              <a16:creationId xmlns:a16="http://schemas.microsoft.com/office/drawing/2014/main" id="{5ECA5C67-B227-4887-93E5-3D20E84E60AB}"/>
            </a:ext>
          </a:extLst>
        </xdr:cNvPr>
        <xdr:cNvCxnSpPr/>
      </xdr:nvCxnSpPr>
      <xdr:spPr>
        <a:xfrm flipV="1">
          <a:off x="1130300" y="9989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AE7B7AC6-529C-451D-98DD-F0CBEE628A86}"/>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956881D7-F6FD-4335-AAF9-6B1BE4D5C41B}"/>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4BF9A5A3-6B7F-412D-9297-C469751815CC}"/>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857D22E7-7846-4CCE-A184-5068FDDC0A19}"/>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135907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BDE16012-1564-4067-B2C6-1CC1A7ECD0A4}"/>
            </a:ext>
          </a:extLst>
        </xdr:cNvPr>
        <xdr:cNvSpPr txBox="1"/>
      </xdr:nvSpPr>
      <xdr:spPr>
        <a:xfrm>
          <a:off x="35820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116857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54BB4C0B-E9D9-41D1-8D07-F9ED6F84B275}"/>
            </a:ext>
          </a:extLst>
        </xdr:cNvPr>
        <xdr:cNvSpPr txBox="1"/>
      </xdr:nvSpPr>
      <xdr:spPr>
        <a:xfrm>
          <a:off x="270574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113047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2A0209A9-10BB-479F-BDFA-A150D56F9712}"/>
            </a:ext>
          </a:extLst>
        </xdr:cNvPr>
        <xdr:cNvSpPr txBox="1"/>
      </xdr:nvSpPr>
      <xdr:spPr>
        <a:xfrm>
          <a:off x="1816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128287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A4BA9029-346C-4942-A8F4-9BF82D391FD3}"/>
            </a:ext>
          </a:extLst>
        </xdr:cNvPr>
        <xdr:cNvSpPr txBox="1"/>
      </xdr:nvSpPr>
      <xdr:spPr>
        <a:xfrm>
          <a:off x="927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4FFD6D54-CFFE-4586-9EC9-7A673EFEFDB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CE536CCA-2ACA-4B61-AB15-C4ACE2D7C79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A935B772-8C7A-4638-913F-4645527596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B87CDDE0-A67D-41B9-96CA-8AA4CAD8EF2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9C0BDB6C-51B2-4A25-8FBE-F713BD0DB1A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C63107B1-52CD-4044-8112-40EF25489EE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E553AE4-7074-450E-9923-4B8F3EEB06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F635FAD1-CA01-4756-B51B-FFBC84DF2B6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399D57A6-826D-4EC5-9222-FAF25E18A65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CB03267-6986-47EA-9910-6D839D84AB5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E6085D25-E791-43F1-918B-8EA0567412D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7D360D4A-49F1-4A3A-B833-60B1B926D21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637D0A8E-2738-4F7C-80FD-A9DB4F7E229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612715C7-D813-46FA-A243-8DDFD2D3E47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4E856393-5197-4FB7-A19E-7D03F7441F6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A12C3EFB-F565-4C1C-89CA-CE35D2965CE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53947141-3AF2-49CD-9284-3AB10CFE5FF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68222958-AC41-4511-82D8-CD0F41257E3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AEDC1005-0254-46A1-9397-3549117DDBB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D3D91B64-C8BA-444B-A41B-E3E3DA914157}"/>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AF88351-4FBD-45B9-AF57-87B01B8E42B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FF4409F6-8270-4B73-BE61-2947EF422BC2}"/>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E3E146E3-4F4A-405C-BEFF-AAD575223F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9DA3229-19DF-4A15-BBCD-7A34CB849BD5}"/>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8BE85255-433A-4FE7-AAF2-1889CF3420A6}"/>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BD7E28B0-3142-4D29-8B9A-485084FDF9EC}"/>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921A0D8-4B10-40B2-9D58-D8548E38D4CD}"/>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80F3B9FC-6071-4BB5-9536-0619843965EF}"/>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30992927-D198-4AB2-9798-5A4FA85F0CF2}"/>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57532004-BBD0-42DE-B8FE-D7134E3E7F21}"/>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292087F6-E077-4095-B409-EC9CD63D1A93}"/>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90454B44-F24D-4BF5-871E-090C42A9AFAF}"/>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C5C58CE5-8F1D-4E81-A178-60DF9FFFB793}"/>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5E052497-5232-48BC-976D-011B498B0AA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32ED38F0-E9B9-43BA-BC41-C933400A199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682970C-BA1C-478E-BA2D-D50AB921BF3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E681249-8097-4132-AE84-B4D7D890341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27E6048-5190-410C-BF3E-C2619C79D5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6CFE849-BCF4-4E21-B08D-B5F45305E52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167726</xdr:rowOff>
    </xdr:from>
    <xdr:to>
      <xdr:col>55</xdr:col>
      <xdr:colOff>50800</xdr:colOff>
      <xdr:row>62</xdr:row>
      <xdr:rowOff>97876</xdr:rowOff>
    </xdr:to>
    <xdr:sp macro="" textlink="">
      <xdr:nvSpPr>
        <xdr:cNvPr id="241" name="楕円 240">
          <a:extLst>
            <a:ext uri="{FF2B5EF4-FFF2-40B4-BE49-F238E27FC236}">
              <a16:creationId xmlns:a16="http://schemas.microsoft.com/office/drawing/2014/main" id="{EAA9B209-5A09-455F-9FEC-5B61C5444E89}"/>
            </a:ext>
          </a:extLst>
        </xdr:cNvPr>
        <xdr:cNvSpPr/>
      </xdr:nvSpPr>
      <xdr:spPr>
        <a:xfrm>
          <a:off x="10426700" y="1062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146153</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03AF9364-2BCE-4EC5-9C89-90977F7A1250}"/>
            </a:ext>
          </a:extLst>
        </xdr:cNvPr>
        <xdr:cNvSpPr txBox="1"/>
      </xdr:nvSpPr>
      <xdr:spPr>
        <a:xfrm>
          <a:off x="10515600" y="1060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33637</xdr:rowOff>
    </xdr:from>
    <xdr:to>
      <xdr:col>50</xdr:col>
      <xdr:colOff>165100</xdr:colOff>
      <xdr:row>63</xdr:row>
      <xdr:rowOff>135237</xdr:rowOff>
    </xdr:to>
    <xdr:sp macro="" textlink="">
      <xdr:nvSpPr>
        <xdr:cNvPr id="243" name="楕円 242">
          <a:extLst>
            <a:ext uri="{FF2B5EF4-FFF2-40B4-BE49-F238E27FC236}">
              <a16:creationId xmlns:a16="http://schemas.microsoft.com/office/drawing/2014/main" id="{53A400A1-27F9-4DAA-A3EC-E930554289EA}"/>
            </a:ext>
          </a:extLst>
        </xdr:cNvPr>
        <xdr:cNvSpPr/>
      </xdr:nvSpPr>
      <xdr:spPr>
        <a:xfrm>
          <a:off x="9588500" y="1083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47076</xdr:rowOff>
    </xdr:from>
    <xdr:to>
      <xdr:col>55</xdr:col>
      <xdr:colOff>0</xdr:colOff>
      <xdr:row>63</xdr:row>
      <xdr:rowOff>84437</xdr:rowOff>
    </xdr:to>
    <xdr:cxnSp macro="">
      <xdr:nvCxnSpPr>
        <xdr:cNvPr id="244" name="直線コネクタ 243">
          <a:extLst>
            <a:ext uri="{FF2B5EF4-FFF2-40B4-BE49-F238E27FC236}">
              <a16:creationId xmlns:a16="http://schemas.microsoft.com/office/drawing/2014/main" id="{FD546AD3-DE15-4E14-875F-01C53450EBA8}"/>
            </a:ext>
          </a:extLst>
        </xdr:cNvPr>
        <xdr:cNvCxnSpPr/>
      </xdr:nvCxnSpPr>
      <xdr:spPr>
        <a:xfrm flipV="1">
          <a:off x="9639300" y="10676976"/>
          <a:ext cx="838200" cy="20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36704</xdr:rowOff>
    </xdr:from>
    <xdr:to>
      <xdr:col>46</xdr:col>
      <xdr:colOff>38100</xdr:colOff>
      <xdr:row>63</xdr:row>
      <xdr:rowOff>138304</xdr:rowOff>
    </xdr:to>
    <xdr:sp macro="" textlink="">
      <xdr:nvSpPr>
        <xdr:cNvPr id="245" name="楕円 244">
          <a:extLst>
            <a:ext uri="{FF2B5EF4-FFF2-40B4-BE49-F238E27FC236}">
              <a16:creationId xmlns:a16="http://schemas.microsoft.com/office/drawing/2014/main" id="{6858C577-DDC9-45D6-85D5-E9516283F9B1}"/>
            </a:ext>
          </a:extLst>
        </xdr:cNvPr>
        <xdr:cNvSpPr/>
      </xdr:nvSpPr>
      <xdr:spPr>
        <a:xfrm>
          <a:off x="8699500" y="1083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84437</xdr:rowOff>
    </xdr:from>
    <xdr:to>
      <xdr:col>50</xdr:col>
      <xdr:colOff>114300</xdr:colOff>
      <xdr:row>63</xdr:row>
      <xdr:rowOff>87504</xdr:rowOff>
    </xdr:to>
    <xdr:cxnSp macro="">
      <xdr:nvCxnSpPr>
        <xdr:cNvPr id="246" name="直線コネクタ 245">
          <a:extLst>
            <a:ext uri="{FF2B5EF4-FFF2-40B4-BE49-F238E27FC236}">
              <a16:creationId xmlns:a16="http://schemas.microsoft.com/office/drawing/2014/main" id="{A822CF82-4375-47C9-AD37-510409C1EC5B}"/>
            </a:ext>
          </a:extLst>
        </xdr:cNvPr>
        <xdr:cNvCxnSpPr/>
      </xdr:nvCxnSpPr>
      <xdr:spPr>
        <a:xfrm flipV="1">
          <a:off x="8750300" y="10885787"/>
          <a:ext cx="889000" cy="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42552</xdr:rowOff>
    </xdr:from>
    <xdr:to>
      <xdr:col>41</xdr:col>
      <xdr:colOff>101600</xdr:colOff>
      <xdr:row>63</xdr:row>
      <xdr:rowOff>144152</xdr:rowOff>
    </xdr:to>
    <xdr:sp macro="" textlink="">
      <xdr:nvSpPr>
        <xdr:cNvPr id="247" name="楕円 246">
          <a:extLst>
            <a:ext uri="{FF2B5EF4-FFF2-40B4-BE49-F238E27FC236}">
              <a16:creationId xmlns:a16="http://schemas.microsoft.com/office/drawing/2014/main" id="{10A97D32-3964-4A87-A25A-2848D1862EFE}"/>
            </a:ext>
          </a:extLst>
        </xdr:cNvPr>
        <xdr:cNvSpPr/>
      </xdr:nvSpPr>
      <xdr:spPr>
        <a:xfrm>
          <a:off x="7810500" y="1084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87504</xdr:rowOff>
    </xdr:from>
    <xdr:to>
      <xdr:col>45</xdr:col>
      <xdr:colOff>177800</xdr:colOff>
      <xdr:row>63</xdr:row>
      <xdr:rowOff>93352</xdr:rowOff>
    </xdr:to>
    <xdr:cxnSp macro="">
      <xdr:nvCxnSpPr>
        <xdr:cNvPr id="248" name="直線コネクタ 247">
          <a:extLst>
            <a:ext uri="{FF2B5EF4-FFF2-40B4-BE49-F238E27FC236}">
              <a16:creationId xmlns:a16="http://schemas.microsoft.com/office/drawing/2014/main" id="{948C7BBC-AE18-42E3-8684-18CE436CAD4E}"/>
            </a:ext>
          </a:extLst>
        </xdr:cNvPr>
        <xdr:cNvCxnSpPr/>
      </xdr:nvCxnSpPr>
      <xdr:spPr>
        <a:xfrm flipV="1">
          <a:off x="7861300" y="10888854"/>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58425</xdr:rowOff>
    </xdr:from>
    <xdr:to>
      <xdr:col>36</xdr:col>
      <xdr:colOff>165100</xdr:colOff>
      <xdr:row>63</xdr:row>
      <xdr:rowOff>160025</xdr:rowOff>
    </xdr:to>
    <xdr:sp macro="" textlink="">
      <xdr:nvSpPr>
        <xdr:cNvPr id="249" name="楕円 248">
          <a:extLst>
            <a:ext uri="{FF2B5EF4-FFF2-40B4-BE49-F238E27FC236}">
              <a16:creationId xmlns:a16="http://schemas.microsoft.com/office/drawing/2014/main" id="{95BBE68F-B126-4852-B2B9-9148F9EF3507}"/>
            </a:ext>
          </a:extLst>
        </xdr:cNvPr>
        <xdr:cNvSpPr/>
      </xdr:nvSpPr>
      <xdr:spPr>
        <a:xfrm>
          <a:off x="6921500" y="1085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93352</xdr:rowOff>
    </xdr:from>
    <xdr:to>
      <xdr:col>41</xdr:col>
      <xdr:colOff>50800</xdr:colOff>
      <xdr:row>63</xdr:row>
      <xdr:rowOff>109225</xdr:rowOff>
    </xdr:to>
    <xdr:cxnSp macro="">
      <xdr:nvCxnSpPr>
        <xdr:cNvPr id="250" name="直線コネクタ 249">
          <a:extLst>
            <a:ext uri="{FF2B5EF4-FFF2-40B4-BE49-F238E27FC236}">
              <a16:creationId xmlns:a16="http://schemas.microsoft.com/office/drawing/2014/main" id="{8C5B3DEF-E306-4529-9B7C-509C29E61FC5}"/>
            </a:ext>
          </a:extLst>
        </xdr:cNvPr>
        <xdr:cNvCxnSpPr/>
      </xdr:nvCxnSpPr>
      <xdr:spPr>
        <a:xfrm flipV="1">
          <a:off x="6972300" y="10894702"/>
          <a:ext cx="889000" cy="1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9F964160-BD5A-4B7C-B2A6-034067680086}"/>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E2355F69-DBCC-4E55-AF09-531524D33776}"/>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8D683C5A-2B5C-493D-A947-A39AE08A6876}"/>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1D660DB6-766A-4481-961C-7003F424E374}"/>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126364</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74815F66-960F-4C2D-A885-658E1408AC95}"/>
            </a:ext>
          </a:extLst>
        </xdr:cNvPr>
        <xdr:cNvSpPr txBox="1"/>
      </xdr:nvSpPr>
      <xdr:spPr>
        <a:xfrm>
          <a:off x="9359411" y="1092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129431</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DDBB53F6-F78E-441E-BE0B-B72875E756A5}"/>
            </a:ext>
          </a:extLst>
        </xdr:cNvPr>
        <xdr:cNvSpPr txBox="1"/>
      </xdr:nvSpPr>
      <xdr:spPr>
        <a:xfrm>
          <a:off x="8483111" y="1093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135279</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73CD8201-1F40-4BC4-9C8F-0BB3F5621A14}"/>
            </a:ext>
          </a:extLst>
        </xdr:cNvPr>
        <xdr:cNvSpPr txBox="1"/>
      </xdr:nvSpPr>
      <xdr:spPr>
        <a:xfrm>
          <a:off x="7594111" y="1093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151152</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323B3E38-FF66-4626-A61C-B8F1426B97AB}"/>
            </a:ext>
          </a:extLst>
        </xdr:cNvPr>
        <xdr:cNvSpPr txBox="1"/>
      </xdr:nvSpPr>
      <xdr:spPr>
        <a:xfrm>
          <a:off x="6705111" y="1095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3CB41C9-4F81-4690-BDF6-8246A6367C8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B343BB1-BB21-4CF5-8F8C-76309AB1007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5CA2DAD-4D27-4BD0-8460-F1467321631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FB0F55E4-ED8F-4C0C-9714-704E74F07F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F0DFA0A-8C01-45CC-9A4F-8157BF60E29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92D600FB-F58A-4EE6-B983-48D29F1AF88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C5317C4-8A73-4BE1-9E82-1E49CFC8817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7EB1DA1-A051-46F1-916E-922EDAEA474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5D89AD5E-AE9D-4FDF-A72C-34AD7597262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358FAD63-48C5-4F75-847A-931D3ACFE36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0128102-E399-439F-8E00-ABB038EBCD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16108AB5-0EC5-4A16-8468-4F180471579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D69F6CBA-5231-49FE-AD63-3E361324E765}"/>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A2E44BC-DEA7-4E28-86C7-36389106D01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E0471829-9124-4317-966C-981B19635E2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4BE371B6-75A9-44D9-927F-794FE60CEBE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DA9A47BF-1CB8-43AE-A19C-18CF3413126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1CC271A-94E2-41B4-88A9-83E9255BAE5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CC33B107-24CC-4274-BFDC-F9CE360B324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7E9C9EDC-B9B7-4AFA-A173-165DCC00548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8CA4965F-D43E-400F-84EC-77E22E4A4BD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424F7713-D986-4D7F-B939-28C2395E6FE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3A4F91B9-17E9-493E-9778-40A310127E82}"/>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E59061C-6399-4D40-8EC6-58A65CB3C25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40621A30-F086-4E79-98DD-881A7FD5984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D8BE311-4D6F-4928-B3E9-6D897416F14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F7CEFA5A-079E-4549-A53B-643320A9170C}"/>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605F91B9-FB96-4411-903F-4475A4F62320}"/>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305BF3D4-A0B4-4807-AA93-7C3A0D6F883F}"/>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7960DABD-7680-4BA1-B397-6E7B2F0278A9}"/>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FDB5FB17-A760-4CAE-B93A-92D565731AEF}"/>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6E59504-3B1B-481B-8E95-1371D1C52D5E}"/>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DFDBE19C-E5F0-4941-8148-1448EEA3C485}"/>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F0F8FC2B-7D47-4923-8734-777410CBD1C1}"/>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E1E74BF2-B664-4ACC-AECA-1F7B0FBBBD0E}"/>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F329ABC2-62AB-41EF-A5E5-4E2B23A1C5EE}"/>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27A8F834-F07C-4EC4-B00D-BA20294DCF85}"/>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462DCCD-E927-4B2B-B286-CDA80D0005C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DBFF4C2-A2F9-4AFD-AE7D-131D883083C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99E64C6-5103-4235-8EC9-5594E4E5881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0EF04AB-06CA-4B44-922E-357EE287390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CE26DDD-6CD1-47BD-AD76-32700E25287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28121</xdr:rowOff>
    </xdr:from>
    <xdr:to>
      <xdr:col>24</xdr:col>
      <xdr:colOff>114300</xdr:colOff>
      <xdr:row>83</xdr:row>
      <xdr:rowOff>129721</xdr:rowOff>
    </xdr:to>
    <xdr:sp macro="" textlink="">
      <xdr:nvSpPr>
        <xdr:cNvPr id="301" name="楕円 300">
          <a:extLst>
            <a:ext uri="{FF2B5EF4-FFF2-40B4-BE49-F238E27FC236}">
              <a16:creationId xmlns:a16="http://schemas.microsoft.com/office/drawing/2014/main" id="{5304E753-78AE-4E07-B8E9-BEF025EA119E}"/>
            </a:ext>
          </a:extLst>
        </xdr:cNvPr>
        <xdr:cNvSpPr/>
      </xdr:nvSpPr>
      <xdr:spPr>
        <a:xfrm>
          <a:off x="45847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6548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57EE48C-CC46-45D8-94DB-0EEC696DD7B9}"/>
            </a:ext>
          </a:extLst>
        </xdr:cNvPr>
        <xdr:cNvSpPr txBox="1"/>
      </xdr:nvSpPr>
      <xdr:spPr>
        <a:xfrm>
          <a:off x="4673600"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134257</xdr:rowOff>
    </xdr:from>
    <xdr:to>
      <xdr:col>20</xdr:col>
      <xdr:colOff>38100</xdr:colOff>
      <xdr:row>83</xdr:row>
      <xdr:rowOff>64407</xdr:rowOff>
    </xdr:to>
    <xdr:sp macro="" textlink="">
      <xdr:nvSpPr>
        <xdr:cNvPr id="303" name="楕円 302">
          <a:extLst>
            <a:ext uri="{FF2B5EF4-FFF2-40B4-BE49-F238E27FC236}">
              <a16:creationId xmlns:a16="http://schemas.microsoft.com/office/drawing/2014/main" id="{8010C5D4-879C-4E66-854A-3E420C444557}"/>
            </a:ext>
          </a:extLst>
        </xdr:cNvPr>
        <xdr:cNvSpPr/>
      </xdr:nvSpPr>
      <xdr:spPr>
        <a:xfrm>
          <a:off x="3746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13607</xdr:rowOff>
    </xdr:from>
    <xdr:to>
      <xdr:col>24</xdr:col>
      <xdr:colOff>63500</xdr:colOff>
      <xdr:row>83</xdr:row>
      <xdr:rowOff>78921</xdr:rowOff>
    </xdr:to>
    <xdr:cxnSp macro="">
      <xdr:nvCxnSpPr>
        <xdr:cNvPr id="304" name="直線コネクタ 303">
          <a:extLst>
            <a:ext uri="{FF2B5EF4-FFF2-40B4-BE49-F238E27FC236}">
              <a16:creationId xmlns:a16="http://schemas.microsoft.com/office/drawing/2014/main" id="{C6A87B7C-1578-44E3-8E96-98D1D551D75E}"/>
            </a:ext>
          </a:extLst>
        </xdr:cNvPr>
        <xdr:cNvCxnSpPr/>
      </xdr:nvCxnSpPr>
      <xdr:spPr>
        <a:xfrm>
          <a:off x="3797300" y="1424395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85271</xdr:rowOff>
    </xdr:from>
    <xdr:to>
      <xdr:col>15</xdr:col>
      <xdr:colOff>101600</xdr:colOff>
      <xdr:row>83</xdr:row>
      <xdr:rowOff>15421</xdr:rowOff>
    </xdr:to>
    <xdr:sp macro="" textlink="">
      <xdr:nvSpPr>
        <xdr:cNvPr id="305" name="楕円 304">
          <a:extLst>
            <a:ext uri="{FF2B5EF4-FFF2-40B4-BE49-F238E27FC236}">
              <a16:creationId xmlns:a16="http://schemas.microsoft.com/office/drawing/2014/main" id="{523C3FC0-E468-424D-8F5B-419F3DA2C8CE}"/>
            </a:ext>
          </a:extLst>
        </xdr:cNvPr>
        <xdr:cNvSpPr/>
      </xdr:nvSpPr>
      <xdr:spPr>
        <a:xfrm>
          <a:off x="2857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136071</xdr:rowOff>
    </xdr:from>
    <xdr:to>
      <xdr:col>19</xdr:col>
      <xdr:colOff>177800</xdr:colOff>
      <xdr:row>83</xdr:row>
      <xdr:rowOff>13607</xdr:rowOff>
    </xdr:to>
    <xdr:cxnSp macro="">
      <xdr:nvCxnSpPr>
        <xdr:cNvPr id="306" name="直線コネクタ 305">
          <a:extLst>
            <a:ext uri="{FF2B5EF4-FFF2-40B4-BE49-F238E27FC236}">
              <a16:creationId xmlns:a16="http://schemas.microsoft.com/office/drawing/2014/main" id="{B8E345F9-75B0-458A-B3CE-ECFC2AE16FB0}"/>
            </a:ext>
          </a:extLst>
        </xdr:cNvPr>
        <xdr:cNvCxnSpPr/>
      </xdr:nvCxnSpPr>
      <xdr:spPr>
        <a:xfrm>
          <a:off x="2908300" y="141949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75474</xdr:rowOff>
    </xdr:from>
    <xdr:to>
      <xdr:col>10</xdr:col>
      <xdr:colOff>165100</xdr:colOff>
      <xdr:row>83</xdr:row>
      <xdr:rowOff>5624</xdr:rowOff>
    </xdr:to>
    <xdr:sp macro="" textlink="">
      <xdr:nvSpPr>
        <xdr:cNvPr id="307" name="楕円 306">
          <a:extLst>
            <a:ext uri="{FF2B5EF4-FFF2-40B4-BE49-F238E27FC236}">
              <a16:creationId xmlns:a16="http://schemas.microsoft.com/office/drawing/2014/main" id="{C1691A6B-FB0F-4B2A-8A8D-CF24607F578E}"/>
            </a:ext>
          </a:extLst>
        </xdr:cNvPr>
        <xdr:cNvSpPr/>
      </xdr:nvSpPr>
      <xdr:spPr>
        <a:xfrm>
          <a:off x="1968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126274</xdr:rowOff>
    </xdr:from>
    <xdr:to>
      <xdr:col>15</xdr:col>
      <xdr:colOff>50800</xdr:colOff>
      <xdr:row>82</xdr:row>
      <xdr:rowOff>136071</xdr:rowOff>
    </xdr:to>
    <xdr:cxnSp macro="">
      <xdr:nvCxnSpPr>
        <xdr:cNvPr id="308" name="直線コネクタ 307">
          <a:extLst>
            <a:ext uri="{FF2B5EF4-FFF2-40B4-BE49-F238E27FC236}">
              <a16:creationId xmlns:a16="http://schemas.microsoft.com/office/drawing/2014/main" id="{D324B1E7-6AC4-4B16-B07C-1D5949963454}"/>
            </a:ext>
          </a:extLst>
        </xdr:cNvPr>
        <xdr:cNvCxnSpPr/>
      </xdr:nvCxnSpPr>
      <xdr:spPr>
        <a:xfrm>
          <a:off x="2019300" y="1418517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117929</xdr:rowOff>
    </xdr:from>
    <xdr:to>
      <xdr:col>6</xdr:col>
      <xdr:colOff>38100</xdr:colOff>
      <xdr:row>83</xdr:row>
      <xdr:rowOff>48079</xdr:rowOff>
    </xdr:to>
    <xdr:sp macro="" textlink="">
      <xdr:nvSpPr>
        <xdr:cNvPr id="309" name="楕円 308">
          <a:extLst>
            <a:ext uri="{FF2B5EF4-FFF2-40B4-BE49-F238E27FC236}">
              <a16:creationId xmlns:a16="http://schemas.microsoft.com/office/drawing/2014/main" id="{67C5E7D4-3EC3-45A6-AD98-3636407C9350}"/>
            </a:ext>
          </a:extLst>
        </xdr:cNvPr>
        <xdr:cNvSpPr/>
      </xdr:nvSpPr>
      <xdr:spPr>
        <a:xfrm>
          <a:off x="1079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126274</xdr:rowOff>
    </xdr:from>
    <xdr:to>
      <xdr:col>10</xdr:col>
      <xdr:colOff>114300</xdr:colOff>
      <xdr:row>82</xdr:row>
      <xdr:rowOff>168729</xdr:rowOff>
    </xdr:to>
    <xdr:cxnSp macro="">
      <xdr:nvCxnSpPr>
        <xdr:cNvPr id="310" name="直線コネクタ 309">
          <a:extLst>
            <a:ext uri="{FF2B5EF4-FFF2-40B4-BE49-F238E27FC236}">
              <a16:creationId xmlns:a16="http://schemas.microsoft.com/office/drawing/2014/main" id="{FFC0E527-BE85-4446-9B5D-624BB3319213}"/>
            </a:ext>
          </a:extLst>
        </xdr:cNvPr>
        <xdr:cNvCxnSpPr/>
      </xdr:nvCxnSpPr>
      <xdr:spPr>
        <a:xfrm flipV="1">
          <a:off x="1130300" y="141851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16929A6E-46F6-4AE3-8607-B6ADF302FB90}"/>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439C921D-4D86-4A60-B095-CC18E74DBD08}"/>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EC97F5AA-9E48-4EAB-8EA8-CC84AE3A5E61}"/>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77A70B22-8E28-4B1C-8A34-84304D7123CA}"/>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55534</xdr:rowOff>
    </xdr:from>
    <xdr:ext cx="405111" cy="259045"/>
    <xdr:sp macro="" textlink="">
      <xdr:nvSpPr>
        <xdr:cNvPr id="315" name="n_1mainValue【公営住宅】&#10;有形固定資産減価償却率">
          <a:extLst>
            <a:ext uri="{FF2B5EF4-FFF2-40B4-BE49-F238E27FC236}">
              <a16:creationId xmlns:a16="http://schemas.microsoft.com/office/drawing/2014/main" id="{19A94D47-BE0D-4DE1-A116-379954F554AB}"/>
            </a:ext>
          </a:extLst>
        </xdr:cNvPr>
        <xdr:cNvSpPr txBox="1"/>
      </xdr:nvSpPr>
      <xdr:spPr>
        <a:xfrm>
          <a:off x="3582044" y="1428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6548</xdr:rowOff>
    </xdr:from>
    <xdr:ext cx="405111" cy="259045"/>
    <xdr:sp macro="" textlink="">
      <xdr:nvSpPr>
        <xdr:cNvPr id="316" name="n_2mainValue【公営住宅】&#10;有形固定資産減価償却率">
          <a:extLst>
            <a:ext uri="{FF2B5EF4-FFF2-40B4-BE49-F238E27FC236}">
              <a16:creationId xmlns:a16="http://schemas.microsoft.com/office/drawing/2014/main" id="{0A2B7E82-7DED-4142-828C-9CCA6BE2A8D4}"/>
            </a:ext>
          </a:extLst>
        </xdr:cNvPr>
        <xdr:cNvSpPr txBox="1"/>
      </xdr:nvSpPr>
      <xdr:spPr>
        <a:xfrm>
          <a:off x="2705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317" name="n_3mainValue【公営住宅】&#10;有形固定資産減価償却率">
          <a:extLst>
            <a:ext uri="{FF2B5EF4-FFF2-40B4-BE49-F238E27FC236}">
              <a16:creationId xmlns:a16="http://schemas.microsoft.com/office/drawing/2014/main" id="{F675F563-BF96-4F11-A55E-35610848F60C}"/>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39206</xdr:rowOff>
    </xdr:from>
    <xdr:ext cx="405111" cy="259045"/>
    <xdr:sp macro="" textlink="">
      <xdr:nvSpPr>
        <xdr:cNvPr id="318" name="n_4mainValue【公営住宅】&#10;有形固定資産減価償却率">
          <a:extLst>
            <a:ext uri="{FF2B5EF4-FFF2-40B4-BE49-F238E27FC236}">
              <a16:creationId xmlns:a16="http://schemas.microsoft.com/office/drawing/2014/main" id="{D984C066-710F-47A4-8D13-CD1F4962D743}"/>
            </a:ext>
          </a:extLst>
        </xdr:cNvPr>
        <xdr:cNvSpPr txBox="1"/>
      </xdr:nvSpPr>
      <xdr:spPr>
        <a:xfrm>
          <a:off x="927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C4865D8D-9263-482D-A7A9-B7E789F1A69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707A8EC8-044E-4D3A-AE30-0A8402A53EF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B30B579-DB5E-4514-BBD7-BA1807A6C2E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A5448023-5B3B-40F5-B3AC-B9F4924713B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E6D0B4A-20F6-427F-9384-0E6C86729BD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8D70BD6-5B28-4C9C-96FF-4EDDD00EFD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AAB56F6-F70C-456E-B971-BE01545C529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628618B0-830F-4BE8-AD46-555875228E8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C6E21F57-7A80-442F-AAB2-C7CD2836708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38C6C5E-0F27-44A7-9E88-6B0BCA4B90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55BD861-DE5B-4740-8230-452932A0CD3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2D3016AA-6345-4CA3-9042-0FA505CEA31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2C3BB114-F8BC-4EB0-8214-FFE59A18FC4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CF8464BF-EA86-46C1-BE6C-AF99F014C44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FC078972-8D58-467C-BFB6-F64E207F449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7B922286-5317-41E5-A3AF-8DF7A1F33A5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5CEE762-CF28-4FC4-9240-9E0C2038485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951ED441-5316-46F7-90BE-05240B983B8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BA6204D-B459-49C6-82EA-D663D9750CE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D4485DE4-7FBE-43A6-98B4-4BB9FCF1D2C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FE7F9FF-76B8-4AA6-AFAD-F5E3C143CC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09DF640-938F-49A6-9C4B-74219669DA1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813CF76-8504-4FAC-898F-E7800C756DA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1D12D8F5-E58D-4B59-9611-FF4D928918F1}"/>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D6DE45FE-959B-47B4-B7A1-2DE17B2A92BF}"/>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E68D85CE-7CAC-44F0-A716-85BFC75DB401}"/>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6D1F57FB-FA14-49AC-9034-5307B2602D13}"/>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FA2B899D-19FA-4637-8547-09E0305B10E1}"/>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A8B7196C-0705-423A-A810-0742C06E7A4D}"/>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24178EED-DD2B-4D17-B514-6CC171730E7B}"/>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645A4898-08F0-4C33-BC0D-6EF9EA58A014}"/>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DDFAD2B3-2AE6-4393-ACBE-155B716D0038}"/>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F755FAA2-B5A4-4592-9E04-CE6A7FA7650F}"/>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B733A55A-EC89-4711-8B77-8AD650F7E923}"/>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5D3D1BF-54BC-4643-98B1-9A14C61D61E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EF34B56-B786-45DC-8114-E135D484AAE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6C0609-2A78-4B1A-9A18-5FC35B765FB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A0A3E8B-9E79-460F-A288-D2068DB11A9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6F30295-F06D-48ED-985A-57E399670DC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13970</xdr:rowOff>
    </xdr:from>
    <xdr:to>
      <xdr:col>55</xdr:col>
      <xdr:colOff>50800</xdr:colOff>
      <xdr:row>79</xdr:row>
      <xdr:rowOff>115570</xdr:rowOff>
    </xdr:to>
    <xdr:sp macro="" textlink="">
      <xdr:nvSpPr>
        <xdr:cNvPr id="358" name="楕円 357">
          <a:extLst>
            <a:ext uri="{FF2B5EF4-FFF2-40B4-BE49-F238E27FC236}">
              <a16:creationId xmlns:a16="http://schemas.microsoft.com/office/drawing/2014/main" id="{E595E2D4-2F64-44EA-B28B-B98F400B00D0}"/>
            </a:ext>
          </a:extLst>
        </xdr:cNvPr>
        <xdr:cNvSpPr/>
      </xdr:nvSpPr>
      <xdr:spPr>
        <a:xfrm>
          <a:off x="1042670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36847</xdr:rowOff>
    </xdr:from>
    <xdr:ext cx="469744" cy="259045"/>
    <xdr:sp macro="" textlink="">
      <xdr:nvSpPr>
        <xdr:cNvPr id="359" name="【公営住宅】&#10;一人当たり面積該当値テキスト">
          <a:extLst>
            <a:ext uri="{FF2B5EF4-FFF2-40B4-BE49-F238E27FC236}">
              <a16:creationId xmlns:a16="http://schemas.microsoft.com/office/drawing/2014/main" id="{D5D6FDDF-9167-4159-839F-58709D6DDB65}"/>
            </a:ext>
          </a:extLst>
        </xdr:cNvPr>
        <xdr:cNvSpPr txBox="1"/>
      </xdr:nvSpPr>
      <xdr:spPr>
        <a:xfrm>
          <a:off x="10515600" y="134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30735</xdr:rowOff>
    </xdr:from>
    <xdr:to>
      <xdr:col>50</xdr:col>
      <xdr:colOff>165100</xdr:colOff>
      <xdr:row>79</xdr:row>
      <xdr:rowOff>132335</xdr:rowOff>
    </xdr:to>
    <xdr:sp macro="" textlink="">
      <xdr:nvSpPr>
        <xdr:cNvPr id="360" name="楕円 359">
          <a:extLst>
            <a:ext uri="{FF2B5EF4-FFF2-40B4-BE49-F238E27FC236}">
              <a16:creationId xmlns:a16="http://schemas.microsoft.com/office/drawing/2014/main" id="{0CC50A04-F31E-4C0E-A886-09E56A8E6CFF}"/>
            </a:ext>
          </a:extLst>
        </xdr:cNvPr>
        <xdr:cNvSpPr/>
      </xdr:nvSpPr>
      <xdr:spPr>
        <a:xfrm>
          <a:off x="95885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64770</xdr:rowOff>
    </xdr:from>
    <xdr:to>
      <xdr:col>55</xdr:col>
      <xdr:colOff>0</xdr:colOff>
      <xdr:row>79</xdr:row>
      <xdr:rowOff>81535</xdr:rowOff>
    </xdr:to>
    <xdr:cxnSp macro="">
      <xdr:nvCxnSpPr>
        <xdr:cNvPr id="361" name="直線コネクタ 360">
          <a:extLst>
            <a:ext uri="{FF2B5EF4-FFF2-40B4-BE49-F238E27FC236}">
              <a16:creationId xmlns:a16="http://schemas.microsoft.com/office/drawing/2014/main" id="{CC52F36C-7EEE-474B-BAA7-863E5940BCE9}"/>
            </a:ext>
          </a:extLst>
        </xdr:cNvPr>
        <xdr:cNvCxnSpPr/>
      </xdr:nvCxnSpPr>
      <xdr:spPr>
        <a:xfrm flipV="1">
          <a:off x="9639300" y="13609320"/>
          <a:ext cx="83820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49022</xdr:rowOff>
    </xdr:from>
    <xdr:to>
      <xdr:col>46</xdr:col>
      <xdr:colOff>38100</xdr:colOff>
      <xdr:row>79</xdr:row>
      <xdr:rowOff>150622</xdr:rowOff>
    </xdr:to>
    <xdr:sp macro="" textlink="">
      <xdr:nvSpPr>
        <xdr:cNvPr id="362" name="楕円 361">
          <a:extLst>
            <a:ext uri="{FF2B5EF4-FFF2-40B4-BE49-F238E27FC236}">
              <a16:creationId xmlns:a16="http://schemas.microsoft.com/office/drawing/2014/main" id="{F77E5FF0-14F8-4263-81E9-6A2E0EED7308}"/>
            </a:ext>
          </a:extLst>
        </xdr:cNvPr>
        <xdr:cNvSpPr/>
      </xdr:nvSpPr>
      <xdr:spPr>
        <a:xfrm>
          <a:off x="8699500" y="1359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81535</xdr:rowOff>
    </xdr:from>
    <xdr:to>
      <xdr:col>50</xdr:col>
      <xdr:colOff>114300</xdr:colOff>
      <xdr:row>79</xdr:row>
      <xdr:rowOff>99822</xdr:rowOff>
    </xdr:to>
    <xdr:cxnSp macro="">
      <xdr:nvCxnSpPr>
        <xdr:cNvPr id="363" name="直線コネクタ 362">
          <a:extLst>
            <a:ext uri="{FF2B5EF4-FFF2-40B4-BE49-F238E27FC236}">
              <a16:creationId xmlns:a16="http://schemas.microsoft.com/office/drawing/2014/main" id="{C3B2D5E4-939B-495D-97CA-19E1702D0CE7}"/>
            </a:ext>
          </a:extLst>
        </xdr:cNvPr>
        <xdr:cNvCxnSpPr/>
      </xdr:nvCxnSpPr>
      <xdr:spPr>
        <a:xfrm flipV="1">
          <a:off x="8750300" y="136260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64263</xdr:rowOff>
    </xdr:from>
    <xdr:to>
      <xdr:col>41</xdr:col>
      <xdr:colOff>101600</xdr:colOff>
      <xdr:row>79</xdr:row>
      <xdr:rowOff>165863</xdr:rowOff>
    </xdr:to>
    <xdr:sp macro="" textlink="">
      <xdr:nvSpPr>
        <xdr:cNvPr id="364" name="楕円 363">
          <a:extLst>
            <a:ext uri="{FF2B5EF4-FFF2-40B4-BE49-F238E27FC236}">
              <a16:creationId xmlns:a16="http://schemas.microsoft.com/office/drawing/2014/main" id="{8348DDC5-2AEB-4D00-918E-FF3D07BBC716}"/>
            </a:ext>
          </a:extLst>
        </xdr:cNvPr>
        <xdr:cNvSpPr/>
      </xdr:nvSpPr>
      <xdr:spPr>
        <a:xfrm>
          <a:off x="7810500" y="1360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99822</xdr:rowOff>
    </xdr:from>
    <xdr:to>
      <xdr:col>45</xdr:col>
      <xdr:colOff>177800</xdr:colOff>
      <xdr:row>79</xdr:row>
      <xdr:rowOff>115063</xdr:rowOff>
    </xdr:to>
    <xdr:cxnSp macro="">
      <xdr:nvCxnSpPr>
        <xdr:cNvPr id="365" name="直線コネクタ 364">
          <a:extLst>
            <a:ext uri="{FF2B5EF4-FFF2-40B4-BE49-F238E27FC236}">
              <a16:creationId xmlns:a16="http://schemas.microsoft.com/office/drawing/2014/main" id="{1D7C85F5-C851-4F32-BBF9-107FC69524BF}"/>
            </a:ext>
          </a:extLst>
        </xdr:cNvPr>
        <xdr:cNvCxnSpPr/>
      </xdr:nvCxnSpPr>
      <xdr:spPr>
        <a:xfrm flipV="1">
          <a:off x="7861300" y="13644372"/>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77215</xdr:rowOff>
    </xdr:from>
    <xdr:to>
      <xdr:col>36</xdr:col>
      <xdr:colOff>165100</xdr:colOff>
      <xdr:row>80</xdr:row>
      <xdr:rowOff>7365</xdr:rowOff>
    </xdr:to>
    <xdr:sp macro="" textlink="">
      <xdr:nvSpPr>
        <xdr:cNvPr id="366" name="楕円 365">
          <a:extLst>
            <a:ext uri="{FF2B5EF4-FFF2-40B4-BE49-F238E27FC236}">
              <a16:creationId xmlns:a16="http://schemas.microsoft.com/office/drawing/2014/main" id="{544C2CCA-65B0-4A3B-8FD2-C506C4C9F4AA}"/>
            </a:ext>
          </a:extLst>
        </xdr:cNvPr>
        <xdr:cNvSpPr/>
      </xdr:nvSpPr>
      <xdr:spPr>
        <a:xfrm>
          <a:off x="6921500" y="1362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115063</xdr:rowOff>
    </xdr:from>
    <xdr:to>
      <xdr:col>41</xdr:col>
      <xdr:colOff>50800</xdr:colOff>
      <xdr:row>79</xdr:row>
      <xdr:rowOff>128015</xdr:rowOff>
    </xdr:to>
    <xdr:cxnSp macro="">
      <xdr:nvCxnSpPr>
        <xdr:cNvPr id="367" name="直線コネクタ 366">
          <a:extLst>
            <a:ext uri="{FF2B5EF4-FFF2-40B4-BE49-F238E27FC236}">
              <a16:creationId xmlns:a16="http://schemas.microsoft.com/office/drawing/2014/main" id="{BBCADC75-3286-49BC-9E02-DB59E0B14EB8}"/>
            </a:ext>
          </a:extLst>
        </xdr:cNvPr>
        <xdr:cNvCxnSpPr/>
      </xdr:nvCxnSpPr>
      <xdr:spPr>
        <a:xfrm flipV="1">
          <a:off x="6972300" y="13659613"/>
          <a:ext cx="889000" cy="1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A105715F-BD13-4E2E-A5B4-EE459C33BCBC}"/>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79CC7E06-6EFC-4E56-98EB-C538CBF38095}"/>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762AC07E-DC0F-4269-84FA-95E5E8FC62CD}"/>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5CC73A9A-CDD7-481A-BF56-52627F8EE8E2}"/>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148862</xdr:rowOff>
    </xdr:from>
    <xdr:ext cx="469744" cy="259045"/>
    <xdr:sp macro="" textlink="">
      <xdr:nvSpPr>
        <xdr:cNvPr id="372" name="n_1mainValue【公営住宅】&#10;一人当たり面積">
          <a:extLst>
            <a:ext uri="{FF2B5EF4-FFF2-40B4-BE49-F238E27FC236}">
              <a16:creationId xmlns:a16="http://schemas.microsoft.com/office/drawing/2014/main" id="{85FBBB1F-CD34-48A0-93CA-87F5B9226FF7}"/>
            </a:ext>
          </a:extLst>
        </xdr:cNvPr>
        <xdr:cNvSpPr txBox="1"/>
      </xdr:nvSpPr>
      <xdr:spPr>
        <a:xfrm>
          <a:off x="9391727" y="1335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167149</xdr:rowOff>
    </xdr:from>
    <xdr:ext cx="469744" cy="259045"/>
    <xdr:sp macro="" textlink="">
      <xdr:nvSpPr>
        <xdr:cNvPr id="373" name="n_2mainValue【公営住宅】&#10;一人当たり面積">
          <a:extLst>
            <a:ext uri="{FF2B5EF4-FFF2-40B4-BE49-F238E27FC236}">
              <a16:creationId xmlns:a16="http://schemas.microsoft.com/office/drawing/2014/main" id="{F1FAB4DD-95FD-47B8-8C74-FC1342C52A68}"/>
            </a:ext>
          </a:extLst>
        </xdr:cNvPr>
        <xdr:cNvSpPr txBox="1"/>
      </xdr:nvSpPr>
      <xdr:spPr>
        <a:xfrm>
          <a:off x="8515427" y="1336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10940</xdr:rowOff>
    </xdr:from>
    <xdr:ext cx="469744" cy="259045"/>
    <xdr:sp macro="" textlink="">
      <xdr:nvSpPr>
        <xdr:cNvPr id="374" name="n_3mainValue【公営住宅】&#10;一人当たり面積">
          <a:extLst>
            <a:ext uri="{FF2B5EF4-FFF2-40B4-BE49-F238E27FC236}">
              <a16:creationId xmlns:a16="http://schemas.microsoft.com/office/drawing/2014/main" id="{6782FF52-26D7-447D-B03A-FC516FDE5FC7}"/>
            </a:ext>
          </a:extLst>
        </xdr:cNvPr>
        <xdr:cNvSpPr txBox="1"/>
      </xdr:nvSpPr>
      <xdr:spPr>
        <a:xfrm>
          <a:off x="7626427" y="1338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23892</xdr:rowOff>
    </xdr:from>
    <xdr:ext cx="469744" cy="259045"/>
    <xdr:sp macro="" textlink="">
      <xdr:nvSpPr>
        <xdr:cNvPr id="375" name="n_4mainValue【公営住宅】&#10;一人当たり面積">
          <a:extLst>
            <a:ext uri="{FF2B5EF4-FFF2-40B4-BE49-F238E27FC236}">
              <a16:creationId xmlns:a16="http://schemas.microsoft.com/office/drawing/2014/main" id="{2FCD30A4-11A8-4FFD-A8D5-D27E53EE5301}"/>
            </a:ext>
          </a:extLst>
        </xdr:cNvPr>
        <xdr:cNvSpPr txBox="1"/>
      </xdr:nvSpPr>
      <xdr:spPr>
        <a:xfrm>
          <a:off x="6737427" y="1339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FF7B9A7-1975-4041-9410-A20AF484448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7A16430-5ADC-44E8-9489-187DFAD593F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A62C8EA-E414-45DD-AF90-ED2B56B254C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24A3D94-965D-4DD9-8D12-F82C88F7F4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C232F8C-FE20-475B-A5A8-6D574F4333A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3D99FC7-5E2E-4268-80EF-A24B0B93980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7D9D19D-49F2-41C7-9EF5-EF3E3D85A1B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5E86799-2E5D-47B8-8C41-45319EE0684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77D9DB1-8FFB-4A6D-9BDC-2725BBEE55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F5E84C14-5BBF-4B3C-8A11-EA55DA130F3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CCE83F8-BE8A-47EA-A998-1D4846F65AE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E54E758-19C7-40B6-A93F-DCC645BBF92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8B336069-FED0-40B0-8379-DACCD567CBF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C8FE22C-B913-407E-BA88-08ED7D0D503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127BADB-2E1A-4C2D-BE66-C2D2D676219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B9074E6-6219-4A5D-B891-E80C720C29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ED428DA-3CC0-4856-B53A-74851C4ACD1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B2CDD9C-A39C-445F-BAF6-DF192E49082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B4832378-0DD7-448A-86E7-9AFE940BBFA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C949EA5-97FC-4C4A-93E8-4DAE0E5ADE8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98D7902F-B805-4160-B565-CE6E798FFC2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AE69B41-F1A4-4750-9285-6E6E76AC710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E6B8CB6-E0C7-4C24-8F56-13A5BD65665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F42CD10-636A-4602-9DFA-A83740D19B4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FA0BBCE9-6561-4C0B-A63B-FE82810A912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634A2265-D2A9-4FCE-A717-1443727851C3}"/>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C939BF7-005B-4C11-833B-B8EA5110EBF6}"/>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FDD02F7D-BF32-4B97-BCFE-78F917CC7188}"/>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6C4F4CBA-C3E0-4EAA-A3DE-0806BC701F2B}"/>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009A6417-144F-4F0B-82C6-4B3FF1F4E21A}"/>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61340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F3EAFF58-5A12-4E42-A658-5EF3E4F10AB8}"/>
            </a:ext>
          </a:extLst>
        </xdr:cNvPr>
        <xdr:cNvSpPr txBox="1"/>
      </xdr:nvSpPr>
      <xdr:spPr>
        <a:xfrm>
          <a:off x="4673600" y="1806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7787BAFC-E03F-45CB-BAB8-83843032D26A}"/>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0FB204E5-2EC5-42D9-99DE-BD68964ADAC5}"/>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06F254DB-E7BF-4F61-9669-A96C63795ED9}"/>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3AD253BD-36D8-4ACE-BD14-0B8CFBE334CE}"/>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69B00E63-5DA8-49CA-8EE8-D8D252B6DE0C}"/>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B2185F-2991-4C66-97DB-84AB23252BB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EFBBFC4-34B3-44D8-9F0C-B2E1FB1FD64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7528B1A-4EB4-405B-8C66-614514FDEB5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C5621A3-0D7A-42B5-90E5-7F73D991EA9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9303730-8F89-4A4F-BEB3-F91C154EF78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49893</xdr:rowOff>
    </xdr:from>
    <xdr:to>
      <xdr:col>24</xdr:col>
      <xdr:colOff>114300</xdr:colOff>
      <xdr:row>108</xdr:row>
      <xdr:rowOff>151493</xdr:rowOff>
    </xdr:to>
    <xdr:sp macro="" textlink="">
      <xdr:nvSpPr>
        <xdr:cNvPr id="417" name="楕円 416">
          <a:extLst>
            <a:ext uri="{FF2B5EF4-FFF2-40B4-BE49-F238E27FC236}">
              <a16:creationId xmlns:a16="http://schemas.microsoft.com/office/drawing/2014/main" id="{1F858C8A-9C87-4DDF-AD48-7D6FB40E9933}"/>
            </a:ext>
          </a:extLst>
        </xdr:cNvPr>
        <xdr:cNvSpPr/>
      </xdr:nvSpPr>
      <xdr:spPr>
        <a:xfrm>
          <a:off x="45847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136270</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3ACC1C3-4492-4C5B-A119-F1F9BA8CF54C}"/>
            </a:ext>
          </a:extLst>
        </xdr:cNvPr>
        <xdr:cNvSpPr txBox="1"/>
      </xdr:nvSpPr>
      <xdr:spPr>
        <a:xfrm>
          <a:off x="4673600" y="1848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149498</xdr:rowOff>
    </xdr:from>
    <xdr:to>
      <xdr:col>20</xdr:col>
      <xdr:colOff>38100</xdr:colOff>
      <xdr:row>109</xdr:row>
      <xdr:rowOff>79648</xdr:rowOff>
    </xdr:to>
    <xdr:sp macro="" textlink="">
      <xdr:nvSpPr>
        <xdr:cNvPr id="419" name="楕円 418">
          <a:extLst>
            <a:ext uri="{FF2B5EF4-FFF2-40B4-BE49-F238E27FC236}">
              <a16:creationId xmlns:a16="http://schemas.microsoft.com/office/drawing/2014/main" id="{645F477F-12EE-4B40-B867-B5BBBFF8F31C}"/>
            </a:ext>
          </a:extLst>
        </xdr:cNvPr>
        <xdr:cNvSpPr/>
      </xdr:nvSpPr>
      <xdr:spPr>
        <a:xfrm>
          <a:off x="3746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100693</xdr:rowOff>
    </xdr:from>
    <xdr:to>
      <xdr:col>24</xdr:col>
      <xdr:colOff>63500</xdr:colOff>
      <xdr:row>109</xdr:row>
      <xdr:rowOff>28848</xdr:rowOff>
    </xdr:to>
    <xdr:cxnSp macro="">
      <xdr:nvCxnSpPr>
        <xdr:cNvPr id="420" name="直線コネクタ 419">
          <a:extLst>
            <a:ext uri="{FF2B5EF4-FFF2-40B4-BE49-F238E27FC236}">
              <a16:creationId xmlns:a16="http://schemas.microsoft.com/office/drawing/2014/main" id="{FBD4E402-723B-44AD-8FC2-0DA08D29EA29}"/>
            </a:ext>
          </a:extLst>
        </xdr:cNvPr>
        <xdr:cNvCxnSpPr/>
      </xdr:nvCxnSpPr>
      <xdr:spPr>
        <a:xfrm flipV="1">
          <a:off x="3797300" y="18617293"/>
          <a:ext cx="8382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113574</xdr:rowOff>
    </xdr:from>
    <xdr:to>
      <xdr:col>15</xdr:col>
      <xdr:colOff>101600</xdr:colOff>
      <xdr:row>109</xdr:row>
      <xdr:rowOff>43724</xdr:rowOff>
    </xdr:to>
    <xdr:sp macro="" textlink="">
      <xdr:nvSpPr>
        <xdr:cNvPr id="421" name="楕円 420">
          <a:extLst>
            <a:ext uri="{FF2B5EF4-FFF2-40B4-BE49-F238E27FC236}">
              <a16:creationId xmlns:a16="http://schemas.microsoft.com/office/drawing/2014/main" id="{A5325E25-F101-4236-ACDE-9EFBD75FA0CB}"/>
            </a:ext>
          </a:extLst>
        </xdr:cNvPr>
        <xdr:cNvSpPr/>
      </xdr:nvSpPr>
      <xdr:spPr>
        <a:xfrm>
          <a:off x="2857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164374</xdr:rowOff>
    </xdr:from>
    <xdr:to>
      <xdr:col>19</xdr:col>
      <xdr:colOff>177800</xdr:colOff>
      <xdr:row>109</xdr:row>
      <xdr:rowOff>28848</xdr:rowOff>
    </xdr:to>
    <xdr:cxnSp macro="">
      <xdr:nvCxnSpPr>
        <xdr:cNvPr id="422" name="直線コネクタ 421">
          <a:extLst>
            <a:ext uri="{FF2B5EF4-FFF2-40B4-BE49-F238E27FC236}">
              <a16:creationId xmlns:a16="http://schemas.microsoft.com/office/drawing/2014/main" id="{4FA94CA9-2769-493D-A0F4-86CA4682A0C3}"/>
            </a:ext>
          </a:extLst>
        </xdr:cNvPr>
        <xdr:cNvCxnSpPr/>
      </xdr:nvCxnSpPr>
      <xdr:spPr>
        <a:xfrm>
          <a:off x="2908300" y="186809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107043</xdr:rowOff>
    </xdr:from>
    <xdr:to>
      <xdr:col>10</xdr:col>
      <xdr:colOff>165100</xdr:colOff>
      <xdr:row>109</xdr:row>
      <xdr:rowOff>37193</xdr:rowOff>
    </xdr:to>
    <xdr:sp macro="" textlink="">
      <xdr:nvSpPr>
        <xdr:cNvPr id="423" name="楕円 422">
          <a:extLst>
            <a:ext uri="{FF2B5EF4-FFF2-40B4-BE49-F238E27FC236}">
              <a16:creationId xmlns:a16="http://schemas.microsoft.com/office/drawing/2014/main" id="{2B34C0EE-E27F-4720-AF9E-4E827336C288}"/>
            </a:ext>
          </a:extLst>
        </xdr:cNvPr>
        <xdr:cNvSpPr/>
      </xdr:nvSpPr>
      <xdr:spPr>
        <a:xfrm>
          <a:off x="1968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157843</xdr:rowOff>
    </xdr:from>
    <xdr:to>
      <xdr:col>15</xdr:col>
      <xdr:colOff>50800</xdr:colOff>
      <xdr:row>108</xdr:row>
      <xdr:rowOff>164374</xdr:rowOff>
    </xdr:to>
    <xdr:cxnSp macro="">
      <xdr:nvCxnSpPr>
        <xdr:cNvPr id="424" name="直線コネクタ 423">
          <a:extLst>
            <a:ext uri="{FF2B5EF4-FFF2-40B4-BE49-F238E27FC236}">
              <a16:creationId xmlns:a16="http://schemas.microsoft.com/office/drawing/2014/main" id="{38B5EBBE-9179-4EC3-92EF-B41C19D21E12}"/>
            </a:ext>
          </a:extLst>
        </xdr:cNvPr>
        <xdr:cNvCxnSpPr/>
      </xdr:nvCxnSpPr>
      <xdr:spPr>
        <a:xfrm>
          <a:off x="2019300" y="186744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136434</xdr:rowOff>
    </xdr:from>
    <xdr:to>
      <xdr:col>6</xdr:col>
      <xdr:colOff>38100</xdr:colOff>
      <xdr:row>109</xdr:row>
      <xdr:rowOff>66584</xdr:rowOff>
    </xdr:to>
    <xdr:sp macro="" textlink="">
      <xdr:nvSpPr>
        <xdr:cNvPr id="425" name="楕円 424">
          <a:extLst>
            <a:ext uri="{FF2B5EF4-FFF2-40B4-BE49-F238E27FC236}">
              <a16:creationId xmlns:a16="http://schemas.microsoft.com/office/drawing/2014/main" id="{8E5ABF56-E686-4038-A7BA-7079D95B1B6C}"/>
            </a:ext>
          </a:extLst>
        </xdr:cNvPr>
        <xdr:cNvSpPr/>
      </xdr:nvSpPr>
      <xdr:spPr>
        <a:xfrm>
          <a:off x="1079500" y="186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157843</xdr:rowOff>
    </xdr:from>
    <xdr:to>
      <xdr:col>10</xdr:col>
      <xdr:colOff>114300</xdr:colOff>
      <xdr:row>109</xdr:row>
      <xdr:rowOff>15784</xdr:rowOff>
    </xdr:to>
    <xdr:cxnSp macro="">
      <xdr:nvCxnSpPr>
        <xdr:cNvPr id="426" name="直線コネクタ 425">
          <a:extLst>
            <a:ext uri="{FF2B5EF4-FFF2-40B4-BE49-F238E27FC236}">
              <a16:creationId xmlns:a16="http://schemas.microsoft.com/office/drawing/2014/main" id="{369F0C91-E8AB-4E94-B649-AF412BB0C6AD}"/>
            </a:ext>
          </a:extLst>
        </xdr:cNvPr>
        <xdr:cNvCxnSpPr/>
      </xdr:nvCxnSpPr>
      <xdr:spPr>
        <a:xfrm flipV="1">
          <a:off x="1130300" y="1867444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148426</xdr:rowOff>
    </xdr:from>
    <xdr:ext cx="405111" cy="259045"/>
    <xdr:sp macro="" textlink="">
      <xdr:nvSpPr>
        <xdr:cNvPr id="427" name="n_1aveValue【港湾・漁港】&#10;有形固定資産減価償却率">
          <a:extLst>
            <a:ext uri="{FF2B5EF4-FFF2-40B4-BE49-F238E27FC236}">
              <a16:creationId xmlns:a16="http://schemas.microsoft.com/office/drawing/2014/main" id="{6EA3987C-B24C-407B-9E5A-F30B48F0C306}"/>
            </a:ext>
          </a:extLst>
        </xdr:cNvPr>
        <xdr:cNvSpPr txBox="1"/>
      </xdr:nvSpPr>
      <xdr:spPr>
        <a:xfrm>
          <a:off x="3582044" y="17979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154957</xdr:rowOff>
    </xdr:from>
    <xdr:ext cx="405111" cy="259045"/>
    <xdr:sp macro="" textlink="">
      <xdr:nvSpPr>
        <xdr:cNvPr id="428" name="n_2aveValue【港湾・漁港】&#10;有形固定資産減価償却率">
          <a:extLst>
            <a:ext uri="{FF2B5EF4-FFF2-40B4-BE49-F238E27FC236}">
              <a16:creationId xmlns:a16="http://schemas.microsoft.com/office/drawing/2014/main" id="{B53814A7-D315-4B6B-ABB5-5F438863D09B}"/>
            </a:ext>
          </a:extLst>
        </xdr:cNvPr>
        <xdr:cNvSpPr txBox="1"/>
      </xdr:nvSpPr>
      <xdr:spPr>
        <a:xfrm>
          <a:off x="2705744" y="1798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136996</xdr:rowOff>
    </xdr:from>
    <xdr:ext cx="405111" cy="259045"/>
    <xdr:sp macro="" textlink="">
      <xdr:nvSpPr>
        <xdr:cNvPr id="429" name="n_3aveValue【港湾・漁港】&#10;有形固定資産減価償却率">
          <a:extLst>
            <a:ext uri="{FF2B5EF4-FFF2-40B4-BE49-F238E27FC236}">
              <a16:creationId xmlns:a16="http://schemas.microsoft.com/office/drawing/2014/main" id="{00B77BFF-DBC8-4B63-92A9-620572EC0396}"/>
            </a:ext>
          </a:extLst>
        </xdr:cNvPr>
        <xdr:cNvSpPr txBox="1"/>
      </xdr:nvSpPr>
      <xdr:spPr>
        <a:xfrm>
          <a:off x="1816744" y="17967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117401</xdr:rowOff>
    </xdr:from>
    <xdr:ext cx="405111" cy="259045"/>
    <xdr:sp macro="" textlink="">
      <xdr:nvSpPr>
        <xdr:cNvPr id="430" name="n_4aveValue【港湾・漁港】&#10;有形固定資産減価償却率">
          <a:extLst>
            <a:ext uri="{FF2B5EF4-FFF2-40B4-BE49-F238E27FC236}">
              <a16:creationId xmlns:a16="http://schemas.microsoft.com/office/drawing/2014/main" id="{09B4AA29-E5DB-4BEE-87CB-D94B0AF9DF00}"/>
            </a:ext>
          </a:extLst>
        </xdr:cNvPr>
        <xdr:cNvSpPr txBox="1"/>
      </xdr:nvSpPr>
      <xdr:spPr>
        <a:xfrm>
          <a:off x="927744" y="179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70775</xdr:rowOff>
    </xdr:from>
    <xdr:ext cx="405111" cy="259045"/>
    <xdr:sp macro="" textlink="">
      <xdr:nvSpPr>
        <xdr:cNvPr id="431" name="n_1mainValue【港湾・漁港】&#10;有形固定資産減価償却率">
          <a:extLst>
            <a:ext uri="{FF2B5EF4-FFF2-40B4-BE49-F238E27FC236}">
              <a16:creationId xmlns:a16="http://schemas.microsoft.com/office/drawing/2014/main" id="{10061423-F4AD-4EFB-8CD5-4BED9CD08A52}"/>
            </a:ext>
          </a:extLst>
        </xdr:cNvPr>
        <xdr:cNvSpPr txBox="1"/>
      </xdr:nvSpPr>
      <xdr:spPr>
        <a:xfrm>
          <a:off x="35820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34851</xdr:rowOff>
    </xdr:from>
    <xdr:ext cx="405111" cy="259045"/>
    <xdr:sp macro="" textlink="">
      <xdr:nvSpPr>
        <xdr:cNvPr id="432" name="n_2mainValue【港湾・漁港】&#10;有形固定資産減価償却率">
          <a:extLst>
            <a:ext uri="{FF2B5EF4-FFF2-40B4-BE49-F238E27FC236}">
              <a16:creationId xmlns:a16="http://schemas.microsoft.com/office/drawing/2014/main" id="{F0BB1AE4-4179-47A1-B369-76A2BD5746AE}"/>
            </a:ext>
          </a:extLst>
        </xdr:cNvPr>
        <xdr:cNvSpPr txBox="1"/>
      </xdr:nvSpPr>
      <xdr:spPr>
        <a:xfrm>
          <a:off x="2705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28320</xdr:rowOff>
    </xdr:from>
    <xdr:ext cx="405111" cy="259045"/>
    <xdr:sp macro="" textlink="">
      <xdr:nvSpPr>
        <xdr:cNvPr id="433" name="n_3mainValue【港湾・漁港】&#10;有形固定資産減価償却率">
          <a:extLst>
            <a:ext uri="{FF2B5EF4-FFF2-40B4-BE49-F238E27FC236}">
              <a16:creationId xmlns:a16="http://schemas.microsoft.com/office/drawing/2014/main" id="{89E55AA5-B881-4262-9E14-593ECCA31E7D}"/>
            </a:ext>
          </a:extLst>
        </xdr:cNvPr>
        <xdr:cNvSpPr txBox="1"/>
      </xdr:nvSpPr>
      <xdr:spPr>
        <a:xfrm>
          <a:off x="1816744" y="187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57711</xdr:rowOff>
    </xdr:from>
    <xdr:ext cx="405111" cy="259045"/>
    <xdr:sp macro="" textlink="">
      <xdr:nvSpPr>
        <xdr:cNvPr id="434" name="n_4mainValue【港湾・漁港】&#10;有形固定資産減価償却率">
          <a:extLst>
            <a:ext uri="{FF2B5EF4-FFF2-40B4-BE49-F238E27FC236}">
              <a16:creationId xmlns:a16="http://schemas.microsoft.com/office/drawing/2014/main" id="{B12652DB-4EB6-4786-BA95-B0D71DAAF0DB}"/>
            </a:ext>
          </a:extLst>
        </xdr:cNvPr>
        <xdr:cNvSpPr txBox="1"/>
      </xdr:nvSpPr>
      <xdr:spPr>
        <a:xfrm>
          <a:off x="927744" y="1874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4D6A9CA-5ED0-4E1F-BE68-5A3590C0EB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8F71C23-6E2E-4FF6-8C43-C5FCA740A65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D380DA5-908C-4A4F-BA25-B8EE7F136E7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69C521D-85B9-4026-AE7F-847EEC975A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0FD4552-326A-48C9-914A-5C75178C1A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E1F1C94-11FC-41E6-AAF6-8EC2416DC32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5513EFF-9CF3-4580-9983-92E1EEF335B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C2F1168-62CB-430E-A271-2F7E0A0245A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E544EC3-D294-48FF-BA52-8BB9261339C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43BF260-A969-464E-A3AE-BCE61FBF85B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32A429C7-7076-47B9-8A00-A0E11C95F37C}"/>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68B01322-6D15-4DAB-8A14-B9B568B0C1E7}"/>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C1AB7C5A-9453-46E4-930D-053BFFAB77B9}"/>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9C276ECC-BBB5-49DB-8C5A-6383BA28F4F1}"/>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769D482A-E8EC-465F-A85F-E024E0EEACEE}"/>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3E41E924-F979-42F1-824C-0BE1BA5C7551}"/>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38FED6B-3218-4043-8ACB-7A5F13E4E525}"/>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B27E89EF-F1ED-404D-908C-F1FD413C0569}"/>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CFE76C7F-96FB-41DE-81A9-C0403613D35F}"/>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40D5CA85-7E6B-4DF5-A0F7-F4D8D14507E8}"/>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ECC3CA0B-789A-48B7-9BCE-C2B848E841A2}"/>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3AB774C3-52AD-481D-9953-9BDC1AFE6340}"/>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BB7B6E6-6717-47D4-A4D8-94F167B2D9B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B618CAD0-600D-48E3-A391-E4A45D48880B}"/>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92A1ED70-FDC9-4382-9D32-2BD940C394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DB67700D-4EE8-4AAA-96CC-B317A8D1FD43}"/>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4D5415C5-46BC-4693-A193-D3A107854923}"/>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C5CFAFF2-2313-43CE-8394-C7FBE47A3E62}"/>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95AE1709-9325-45BD-A40E-671DBD5EA070}"/>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16EE7B3C-AED0-4240-9259-5D3C17D5C155}"/>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94415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D99D2455-A0CF-4831-8F29-463AB1D79C20}"/>
            </a:ext>
          </a:extLst>
        </xdr:cNvPr>
        <xdr:cNvSpPr txBox="1"/>
      </xdr:nvSpPr>
      <xdr:spPr>
        <a:xfrm>
          <a:off x="10515600" y="1843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E8412BAA-44BA-4B25-99A8-754ECD1E7DF7}"/>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15544F7A-27EC-486D-81BB-19C7365F0EB5}"/>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3B7F1B52-2A5B-4C82-AD31-2DC13812C836}"/>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D6BE1316-71B7-4F79-8CC6-D06DD6F76C38}"/>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FE32B130-6824-4CCF-8448-63CB8C98486F}"/>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C9D7765-7CAD-4D39-888C-87D60E6347E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03375B6-D85E-43BD-8452-8C12ECBAD25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4BA787F-6622-45D9-8F25-C214435D8E7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20EAA15-990B-4231-9BC2-C29B64CCF67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1DC5FC7-DCFF-4CE0-838D-A69DFFBDF1E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9917</xdr:rowOff>
    </xdr:from>
    <xdr:to>
      <xdr:col>55</xdr:col>
      <xdr:colOff>50800</xdr:colOff>
      <xdr:row>107</xdr:row>
      <xdr:rowOff>111517</xdr:rowOff>
    </xdr:to>
    <xdr:sp macro="" textlink="">
      <xdr:nvSpPr>
        <xdr:cNvPr id="476" name="楕円 475">
          <a:extLst>
            <a:ext uri="{FF2B5EF4-FFF2-40B4-BE49-F238E27FC236}">
              <a16:creationId xmlns:a16="http://schemas.microsoft.com/office/drawing/2014/main" id="{A2E6CE24-C1FF-4366-ABA9-40AAEF178DBA}"/>
            </a:ext>
          </a:extLst>
        </xdr:cNvPr>
        <xdr:cNvSpPr/>
      </xdr:nvSpPr>
      <xdr:spPr>
        <a:xfrm>
          <a:off x="10426700" y="183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32794</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ADC8E74C-660F-462D-A561-E45C387822D5}"/>
            </a:ext>
          </a:extLst>
        </xdr:cNvPr>
        <xdr:cNvSpPr txBox="1"/>
      </xdr:nvSpPr>
      <xdr:spPr>
        <a:xfrm>
          <a:off x="10515600" y="1820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15472</xdr:rowOff>
    </xdr:from>
    <xdr:to>
      <xdr:col>50</xdr:col>
      <xdr:colOff>165100</xdr:colOff>
      <xdr:row>107</xdr:row>
      <xdr:rowOff>117072</xdr:rowOff>
    </xdr:to>
    <xdr:sp macro="" textlink="">
      <xdr:nvSpPr>
        <xdr:cNvPr id="478" name="楕円 477">
          <a:extLst>
            <a:ext uri="{FF2B5EF4-FFF2-40B4-BE49-F238E27FC236}">
              <a16:creationId xmlns:a16="http://schemas.microsoft.com/office/drawing/2014/main" id="{014F027D-656B-451B-9C41-34DDC3043978}"/>
            </a:ext>
          </a:extLst>
        </xdr:cNvPr>
        <xdr:cNvSpPr/>
      </xdr:nvSpPr>
      <xdr:spPr>
        <a:xfrm>
          <a:off x="9588500" y="1836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60717</xdr:rowOff>
    </xdr:from>
    <xdr:to>
      <xdr:col>55</xdr:col>
      <xdr:colOff>0</xdr:colOff>
      <xdr:row>107</xdr:row>
      <xdr:rowOff>66272</xdr:rowOff>
    </xdr:to>
    <xdr:cxnSp macro="">
      <xdr:nvCxnSpPr>
        <xdr:cNvPr id="479" name="直線コネクタ 478">
          <a:extLst>
            <a:ext uri="{FF2B5EF4-FFF2-40B4-BE49-F238E27FC236}">
              <a16:creationId xmlns:a16="http://schemas.microsoft.com/office/drawing/2014/main" id="{2B2A5894-6EA1-42DA-BACD-2BC6028A0109}"/>
            </a:ext>
          </a:extLst>
        </xdr:cNvPr>
        <xdr:cNvCxnSpPr/>
      </xdr:nvCxnSpPr>
      <xdr:spPr>
        <a:xfrm flipV="1">
          <a:off x="9639300" y="18405867"/>
          <a:ext cx="838200" cy="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21337</xdr:rowOff>
    </xdr:from>
    <xdr:to>
      <xdr:col>46</xdr:col>
      <xdr:colOff>38100</xdr:colOff>
      <xdr:row>107</xdr:row>
      <xdr:rowOff>122937</xdr:rowOff>
    </xdr:to>
    <xdr:sp macro="" textlink="">
      <xdr:nvSpPr>
        <xdr:cNvPr id="480" name="楕円 479">
          <a:extLst>
            <a:ext uri="{FF2B5EF4-FFF2-40B4-BE49-F238E27FC236}">
              <a16:creationId xmlns:a16="http://schemas.microsoft.com/office/drawing/2014/main" id="{4A2E6A6A-7239-4188-B16F-1CD55316620A}"/>
            </a:ext>
          </a:extLst>
        </xdr:cNvPr>
        <xdr:cNvSpPr/>
      </xdr:nvSpPr>
      <xdr:spPr>
        <a:xfrm>
          <a:off x="8699500" y="1836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66272</xdr:rowOff>
    </xdr:from>
    <xdr:to>
      <xdr:col>50</xdr:col>
      <xdr:colOff>114300</xdr:colOff>
      <xdr:row>107</xdr:row>
      <xdr:rowOff>72137</xdr:rowOff>
    </xdr:to>
    <xdr:cxnSp macro="">
      <xdr:nvCxnSpPr>
        <xdr:cNvPr id="481" name="直線コネクタ 480">
          <a:extLst>
            <a:ext uri="{FF2B5EF4-FFF2-40B4-BE49-F238E27FC236}">
              <a16:creationId xmlns:a16="http://schemas.microsoft.com/office/drawing/2014/main" id="{ADF5EAAC-EE3E-4DCA-955D-E5CB55F690F5}"/>
            </a:ext>
          </a:extLst>
        </xdr:cNvPr>
        <xdr:cNvCxnSpPr/>
      </xdr:nvCxnSpPr>
      <xdr:spPr>
        <a:xfrm flipV="1">
          <a:off x="8750300" y="18411422"/>
          <a:ext cx="889000" cy="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32516</xdr:rowOff>
    </xdr:from>
    <xdr:to>
      <xdr:col>41</xdr:col>
      <xdr:colOff>101600</xdr:colOff>
      <xdr:row>107</xdr:row>
      <xdr:rowOff>134116</xdr:rowOff>
    </xdr:to>
    <xdr:sp macro="" textlink="">
      <xdr:nvSpPr>
        <xdr:cNvPr id="482" name="楕円 481">
          <a:extLst>
            <a:ext uri="{FF2B5EF4-FFF2-40B4-BE49-F238E27FC236}">
              <a16:creationId xmlns:a16="http://schemas.microsoft.com/office/drawing/2014/main" id="{E2B7066F-774F-4D3A-85EA-7AAB5868822A}"/>
            </a:ext>
          </a:extLst>
        </xdr:cNvPr>
        <xdr:cNvSpPr/>
      </xdr:nvSpPr>
      <xdr:spPr>
        <a:xfrm>
          <a:off x="7810500" y="1837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72137</xdr:rowOff>
    </xdr:from>
    <xdr:to>
      <xdr:col>45</xdr:col>
      <xdr:colOff>177800</xdr:colOff>
      <xdr:row>107</xdr:row>
      <xdr:rowOff>83316</xdr:rowOff>
    </xdr:to>
    <xdr:cxnSp macro="">
      <xdr:nvCxnSpPr>
        <xdr:cNvPr id="483" name="直線コネクタ 482">
          <a:extLst>
            <a:ext uri="{FF2B5EF4-FFF2-40B4-BE49-F238E27FC236}">
              <a16:creationId xmlns:a16="http://schemas.microsoft.com/office/drawing/2014/main" id="{0D1BEF09-69DD-4011-80EE-43E6A8AED172}"/>
            </a:ext>
          </a:extLst>
        </xdr:cNvPr>
        <xdr:cNvCxnSpPr/>
      </xdr:nvCxnSpPr>
      <xdr:spPr>
        <a:xfrm flipV="1">
          <a:off x="7861300" y="18417287"/>
          <a:ext cx="889000" cy="1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62861</xdr:rowOff>
    </xdr:from>
    <xdr:to>
      <xdr:col>36</xdr:col>
      <xdr:colOff>165100</xdr:colOff>
      <xdr:row>107</xdr:row>
      <xdr:rowOff>164461</xdr:rowOff>
    </xdr:to>
    <xdr:sp macro="" textlink="">
      <xdr:nvSpPr>
        <xdr:cNvPr id="484" name="楕円 483">
          <a:extLst>
            <a:ext uri="{FF2B5EF4-FFF2-40B4-BE49-F238E27FC236}">
              <a16:creationId xmlns:a16="http://schemas.microsoft.com/office/drawing/2014/main" id="{547FE940-ECA7-4378-8D9D-D69237117330}"/>
            </a:ext>
          </a:extLst>
        </xdr:cNvPr>
        <xdr:cNvSpPr/>
      </xdr:nvSpPr>
      <xdr:spPr>
        <a:xfrm>
          <a:off x="6921500" y="1840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83316</xdr:rowOff>
    </xdr:from>
    <xdr:to>
      <xdr:col>41</xdr:col>
      <xdr:colOff>50800</xdr:colOff>
      <xdr:row>107</xdr:row>
      <xdr:rowOff>113661</xdr:rowOff>
    </xdr:to>
    <xdr:cxnSp macro="">
      <xdr:nvCxnSpPr>
        <xdr:cNvPr id="485" name="直線コネクタ 484">
          <a:extLst>
            <a:ext uri="{FF2B5EF4-FFF2-40B4-BE49-F238E27FC236}">
              <a16:creationId xmlns:a16="http://schemas.microsoft.com/office/drawing/2014/main" id="{BC67CD47-6F81-483B-A56A-FB1A873C85C8}"/>
            </a:ext>
          </a:extLst>
        </xdr:cNvPr>
        <xdr:cNvCxnSpPr/>
      </xdr:nvCxnSpPr>
      <xdr:spPr>
        <a:xfrm flipV="1">
          <a:off x="6972300" y="18428466"/>
          <a:ext cx="889000" cy="3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39988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437B64B2-6942-41F4-ABC3-CCF2ADB4CF63}"/>
            </a:ext>
          </a:extLst>
        </xdr:cNvPr>
        <xdr:cNvSpPr txBox="1"/>
      </xdr:nvSpPr>
      <xdr:spPr>
        <a:xfrm>
          <a:off x="9359411" y="1855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47897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42EADC5D-14E6-49DD-83EB-AC5FA8166477}"/>
            </a:ext>
          </a:extLst>
        </xdr:cNvPr>
        <xdr:cNvSpPr txBox="1"/>
      </xdr:nvSpPr>
      <xdr:spPr>
        <a:xfrm>
          <a:off x="8483111" y="1856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50291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3C0D84CA-600B-440E-B719-EA5A931BE6CB}"/>
            </a:ext>
          </a:extLst>
        </xdr:cNvPr>
        <xdr:cNvSpPr txBox="1"/>
      </xdr:nvSpPr>
      <xdr:spPr>
        <a:xfrm>
          <a:off x="7594111" y="1856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47810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358D52E5-FD3D-4BE3-9D5C-3B97E1050EE3}"/>
            </a:ext>
          </a:extLst>
        </xdr:cNvPr>
        <xdr:cNvSpPr txBox="1"/>
      </xdr:nvSpPr>
      <xdr:spPr>
        <a:xfrm>
          <a:off x="6705111" y="1856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105</xdr:row>
      <xdr:rowOff>133599</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54CBD495-FD34-472F-9109-322E46B76677}"/>
            </a:ext>
          </a:extLst>
        </xdr:cNvPr>
        <xdr:cNvSpPr txBox="1"/>
      </xdr:nvSpPr>
      <xdr:spPr>
        <a:xfrm>
          <a:off x="9359411" y="1813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139464</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8277015F-447A-4F5D-BAA8-DD7C218CC85D}"/>
            </a:ext>
          </a:extLst>
        </xdr:cNvPr>
        <xdr:cNvSpPr txBox="1"/>
      </xdr:nvSpPr>
      <xdr:spPr>
        <a:xfrm>
          <a:off x="8483111" y="1814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150643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F9104E06-9353-4F70-9FF5-AA5B86CDA0FC}"/>
            </a:ext>
          </a:extLst>
        </xdr:cNvPr>
        <xdr:cNvSpPr txBox="1"/>
      </xdr:nvSpPr>
      <xdr:spPr>
        <a:xfrm>
          <a:off x="7594111" y="1815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9538</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A65A86D4-42B4-413C-92E3-CC92D9D9E970}"/>
            </a:ext>
          </a:extLst>
        </xdr:cNvPr>
        <xdr:cNvSpPr txBox="1"/>
      </xdr:nvSpPr>
      <xdr:spPr>
        <a:xfrm>
          <a:off x="6705111" y="181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BB81350-10D5-4174-8752-D3F04AC7EC9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D01F1ED-FEE8-4416-B4EA-F06804EF75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FABEEF9-B948-4844-B7E1-FD551478C02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2222786-6CCF-40A2-9458-D7E39B280DD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73E51740-C721-4507-A72D-BF0DC282F25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3BB782A-0324-47DB-8B5D-AACFBE77B5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86A2E7D-04CB-4725-80F7-3CF9152196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9B61A9B-5783-4087-9FD5-E024D86474D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34218B7-77A6-4D45-803E-C953EA3296E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F78CC49-BEFD-4EA4-B331-E9ECBB10C18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E2EB289-7B7B-4EAC-9FF3-AF4372A44E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3FC26060-AB13-43EE-B4E1-E83620E8943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73470167-E681-45B2-A546-66C60B07613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E7396729-7745-4140-9B8C-54CEA51E681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D0DA78AA-0E50-4232-96FF-FE7565E2BA76}"/>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B7587E50-D2EA-447B-8559-BFD61D31D6DD}"/>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EB273BEB-C836-4EB8-9F38-1A549CB23BD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17290B51-718C-492C-918B-F79AEF84985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8745EE20-DC66-4674-9328-FAD7446B4DB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F98C117-8AE3-4C0A-A633-0654B7F63BC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9D36A349-FEA8-4931-9508-2624187F537B}"/>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20BF025A-5BA2-4007-941A-84E4659111E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2222F3D1-0D9D-4472-8F55-7297DEA008FB}"/>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2D7CAC6D-0E4B-4AA2-A8E9-95F9E8DD508E}"/>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509042F7-FF53-4EF7-B456-527BEA2FD3F4}"/>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44977B40-B35B-46BF-8688-C0AACEE07137}"/>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93E811DD-62C5-4369-A908-B1E2AF6CB85D}"/>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6FB424F3-1B10-4238-BA89-8527E4A4A8FE}"/>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482CBAA3-B92E-4CA3-80C7-F852F46CA226}"/>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87DCF7DB-16D1-4D90-943D-B0E220E0200E}"/>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CD41670A-1476-49A7-867F-4C8FB80267E3}"/>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DD415A8C-39FD-4453-8938-8C85D1A4014C}"/>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7A3CCD2E-D86B-47A8-A54D-8D2E5DC343C3}"/>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718CB5F-D25B-42D3-835E-C39229C6F21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FDC0104-2F05-4C82-9770-91BDE2F740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3296BB2-A2CA-494D-B6E2-489DDBE98FE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61E0DB1-51D9-419C-B9E6-E9A604CC16C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27D640D-6111-462B-A18F-7948768FFC4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16256</xdr:rowOff>
    </xdr:from>
    <xdr:to>
      <xdr:col>85</xdr:col>
      <xdr:colOff>177800</xdr:colOff>
      <xdr:row>38</xdr:row>
      <xdr:rowOff>117856</xdr:rowOff>
    </xdr:to>
    <xdr:sp macro="" textlink="">
      <xdr:nvSpPr>
        <xdr:cNvPr id="532" name="楕円 531">
          <a:extLst>
            <a:ext uri="{FF2B5EF4-FFF2-40B4-BE49-F238E27FC236}">
              <a16:creationId xmlns:a16="http://schemas.microsoft.com/office/drawing/2014/main" id="{BC743C0E-EA44-49BB-A2C1-2ED814C294B5}"/>
            </a:ext>
          </a:extLst>
        </xdr:cNvPr>
        <xdr:cNvSpPr/>
      </xdr:nvSpPr>
      <xdr:spPr>
        <a:xfrm>
          <a:off x="16268700" y="653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166133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56F6BFCE-D77F-4696-9443-C7FC5835C63C}"/>
            </a:ext>
          </a:extLst>
        </xdr:cNvPr>
        <xdr:cNvSpPr txBox="1"/>
      </xdr:nvSpPr>
      <xdr:spPr>
        <a:xfrm>
          <a:off x="16357600"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xdr:rowOff>
    </xdr:from>
    <xdr:to>
      <xdr:col>81</xdr:col>
      <xdr:colOff>101600</xdr:colOff>
      <xdr:row>39</xdr:row>
      <xdr:rowOff>108712</xdr:rowOff>
    </xdr:to>
    <xdr:sp macro="" textlink="">
      <xdr:nvSpPr>
        <xdr:cNvPr id="534" name="楕円 533">
          <a:extLst>
            <a:ext uri="{FF2B5EF4-FFF2-40B4-BE49-F238E27FC236}">
              <a16:creationId xmlns:a16="http://schemas.microsoft.com/office/drawing/2014/main" id="{C02A44A5-11ED-4715-B448-D29BF99954CD}"/>
            </a:ext>
          </a:extLst>
        </xdr:cNvPr>
        <xdr:cNvSpPr/>
      </xdr:nvSpPr>
      <xdr:spPr>
        <a:xfrm>
          <a:off x="15430500" y="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67056</xdr:rowOff>
    </xdr:from>
    <xdr:to>
      <xdr:col>85</xdr:col>
      <xdr:colOff>127000</xdr:colOff>
      <xdr:row>39</xdr:row>
      <xdr:rowOff>57912</xdr:rowOff>
    </xdr:to>
    <xdr:cxnSp macro="">
      <xdr:nvCxnSpPr>
        <xdr:cNvPr id="535" name="直線コネクタ 534">
          <a:extLst>
            <a:ext uri="{FF2B5EF4-FFF2-40B4-BE49-F238E27FC236}">
              <a16:creationId xmlns:a16="http://schemas.microsoft.com/office/drawing/2014/main" id="{7B0FA8FE-FFB8-4449-A812-807D05C79443}"/>
            </a:ext>
          </a:extLst>
        </xdr:cNvPr>
        <xdr:cNvCxnSpPr/>
      </xdr:nvCxnSpPr>
      <xdr:spPr>
        <a:xfrm flipV="1">
          <a:off x="15481300" y="6582156"/>
          <a:ext cx="83820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137414</xdr:rowOff>
    </xdr:from>
    <xdr:to>
      <xdr:col>76</xdr:col>
      <xdr:colOff>165100</xdr:colOff>
      <xdr:row>39</xdr:row>
      <xdr:rowOff>67564</xdr:rowOff>
    </xdr:to>
    <xdr:sp macro="" textlink="">
      <xdr:nvSpPr>
        <xdr:cNvPr id="536" name="楕円 535">
          <a:extLst>
            <a:ext uri="{FF2B5EF4-FFF2-40B4-BE49-F238E27FC236}">
              <a16:creationId xmlns:a16="http://schemas.microsoft.com/office/drawing/2014/main" id="{711C5034-AE20-4130-A1F2-B88B62B80FBA}"/>
            </a:ext>
          </a:extLst>
        </xdr:cNvPr>
        <xdr:cNvSpPr/>
      </xdr:nvSpPr>
      <xdr:spPr>
        <a:xfrm>
          <a:off x="14541500" y="66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16764</xdr:rowOff>
    </xdr:from>
    <xdr:to>
      <xdr:col>81</xdr:col>
      <xdr:colOff>50800</xdr:colOff>
      <xdr:row>39</xdr:row>
      <xdr:rowOff>57912</xdr:rowOff>
    </xdr:to>
    <xdr:cxnSp macro="">
      <xdr:nvCxnSpPr>
        <xdr:cNvPr id="537" name="直線コネクタ 536">
          <a:extLst>
            <a:ext uri="{FF2B5EF4-FFF2-40B4-BE49-F238E27FC236}">
              <a16:creationId xmlns:a16="http://schemas.microsoft.com/office/drawing/2014/main" id="{53A31AF5-92D6-4C2C-BA3C-3D1A7FA169B8}"/>
            </a:ext>
          </a:extLst>
        </xdr:cNvPr>
        <xdr:cNvCxnSpPr/>
      </xdr:nvCxnSpPr>
      <xdr:spPr>
        <a:xfrm>
          <a:off x="14592300" y="670331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128270</xdr:rowOff>
    </xdr:from>
    <xdr:to>
      <xdr:col>72</xdr:col>
      <xdr:colOff>38100</xdr:colOff>
      <xdr:row>39</xdr:row>
      <xdr:rowOff>58420</xdr:rowOff>
    </xdr:to>
    <xdr:sp macro="" textlink="">
      <xdr:nvSpPr>
        <xdr:cNvPr id="538" name="楕円 537">
          <a:extLst>
            <a:ext uri="{FF2B5EF4-FFF2-40B4-BE49-F238E27FC236}">
              <a16:creationId xmlns:a16="http://schemas.microsoft.com/office/drawing/2014/main" id="{90B64160-3460-4033-83C3-52A3A3AA7570}"/>
            </a:ext>
          </a:extLst>
        </xdr:cNvPr>
        <xdr:cNvSpPr/>
      </xdr:nvSpPr>
      <xdr:spPr>
        <a:xfrm>
          <a:off x="1365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7620</xdr:rowOff>
    </xdr:from>
    <xdr:to>
      <xdr:col>76</xdr:col>
      <xdr:colOff>114300</xdr:colOff>
      <xdr:row>39</xdr:row>
      <xdr:rowOff>16764</xdr:rowOff>
    </xdr:to>
    <xdr:cxnSp macro="">
      <xdr:nvCxnSpPr>
        <xdr:cNvPr id="539" name="直線コネクタ 538">
          <a:extLst>
            <a:ext uri="{FF2B5EF4-FFF2-40B4-BE49-F238E27FC236}">
              <a16:creationId xmlns:a16="http://schemas.microsoft.com/office/drawing/2014/main" id="{1F4EE75A-BB77-448F-9497-2B46971F6493}"/>
            </a:ext>
          </a:extLst>
        </xdr:cNvPr>
        <xdr:cNvCxnSpPr/>
      </xdr:nvCxnSpPr>
      <xdr:spPr>
        <a:xfrm>
          <a:off x="13703300" y="66941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164846</xdr:rowOff>
    </xdr:from>
    <xdr:to>
      <xdr:col>67</xdr:col>
      <xdr:colOff>101600</xdr:colOff>
      <xdr:row>39</xdr:row>
      <xdr:rowOff>94996</xdr:rowOff>
    </xdr:to>
    <xdr:sp macro="" textlink="">
      <xdr:nvSpPr>
        <xdr:cNvPr id="540" name="楕円 539">
          <a:extLst>
            <a:ext uri="{FF2B5EF4-FFF2-40B4-BE49-F238E27FC236}">
              <a16:creationId xmlns:a16="http://schemas.microsoft.com/office/drawing/2014/main" id="{B6356535-523A-469D-8691-719E29C60AFB}"/>
            </a:ext>
          </a:extLst>
        </xdr:cNvPr>
        <xdr:cNvSpPr/>
      </xdr:nvSpPr>
      <xdr:spPr>
        <a:xfrm>
          <a:off x="12763500" y="667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7620</xdr:rowOff>
    </xdr:from>
    <xdr:to>
      <xdr:col>71</xdr:col>
      <xdr:colOff>177800</xdr:colOff>
      <xdr:row>39</xdr:row>
      <xdr:rowOff>44196</xdr:rowOff>
    </xdr:to>
    <xdr:cxnSp macro="">
      <xdr:nvCxnSpPr>
        <xdr:cNvPr id="541" name="直線コネクタ 540">
          <a:extLst>
            <a:ext uri="{FF2B5EF4-FFF2-40B4-BE49-F238E27FC236}">
              <a16:creationId xmlns:a16="http://schemas.microsoft.com/office/drawing/2014/main" id="{EF137BC2-9280-430A-B3FC-2B5BB74DC4CF}"/>
            </a:ext>
          </a:extLst>
        </xdr:cNvPr>
        <xdr:cNvCxnSpPr/>
      </xdr:nvCxnSpPr>
      <xdr:spPr>
        <a:xfrm flipV="1">
          <a:off x="12814300" y="669417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F453EB57-05D7-48AA-BEDC-A9FB8B985B38}"/>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2453CE11-A2F2-44FC-9679-C7FD6BBF842A}"/>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B8CD0426-86FB-4706-85BF-3C455FEC3A5B}"/>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3407B2D0-3E9C-40CA-95AB-97AAE1A9435A}"/>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99839</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D8F018F5-F94E-4D5E-841D-C6DB8A50E55B}"/>
            </a:ext>
          </a:extLst>
        </xdr:cNvPr>
        <xdr:cNvSpPr txBox="1"/>
      </xdr:nvSpPr>
      <xdr:spPr>
        <a:xfrm>
          <a:off x="15266044" y="678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58691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9176E93D-C0F0-4BD3-BCC2-2CBC4AD85EDF}"/>
            </a:ext>
          </a:extLst>
        </xdr:cNvPr>
        <xdr:cNvSpPr txBox="1"/>
      </xdr:nvSpPr>
      <xdr:spPr>
        <a:xfrm>
          <a:off x="14389744" y="674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443643C4-7118-4AE5-9B18-B9023ABF43CE}"/>
            </a:ext>
          </a:extLst>
        </xdr:cNvPr>
        <xdr:cNvSpPr txBox="1"/>
      </xdr:nvSpPr>
      <xdr:spPr>
        <a:xfrm>
          <a:off x="13500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86123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AAC93447-D606-47F6-9F8B-40668AE22501}"/>
            </a:ext>
          </a:extLst>
        </xdr:cNvPr>
        <xdr:cNvSpPr txBox="1"/>
      </xdr:nvSpPr>
      <xdr:spPr>
        <a:xfrm>
          <a:off x="12611744" y="677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45BA48C4-B80D-4654-A0E3-4CAC0B2EA6A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D8386B88-E63E-4F1E-82AC-9352AD5A93E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FA6F750F-3151-49B1-B4F6-0ADD86B9752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F79E583C-AD88-49E9-93FA-4930D7ED5D0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21A039FA-22D9-4462-9F01-2AC77725D2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F3AC7213-4473-4F7B-B5DF-643822B9814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171CC1AD-B27B-4A4B-B377-904A48F4148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DBB7062-C864-4346-A2FF-4FF3E235D1B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E4042A3-5BA7-4F73-A01C-81855FF9368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C670331D-853F-4D51-A4BF-2A6C85CF46F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226BEE6A-BDED-4E19-B0BC-AD8527EAE6A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805EDC9F-7B8E-4BDB-9739-7AB143FC58D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78F79D37-BA52-4A00-95FD-0000F751836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85D76E47-CFDB-40A1-BD6F-4B770945587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D44C348A-E00F-4F86-83AC-5BF09835B27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789F14AF-3AC8-4943-B246-FC3116A50F1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DD8CD1EB-A87B-4696-B00A-02A689ABBD0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1A33C58C-8F1D-4E0A-8587-A60068B4F5F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57CD329-7D48-4509-A3AE-3D71CB36688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98298CB6-E6CA-48C9-87FB-4C8F6BE9B0E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CB7E3BC-E646-44EE-82D4-17E45DE8AC1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001AADE5-517D-401C-B7B3-4F7161AD918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7C4C8A60-0162-4BCD-B6E6-18D2123594B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97CED270-99F4-46C2-8BFF-F9328DCB180A}"/>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A4FDF798-B81A-4C31-8269-7461EEAA7F09}"/>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944F5C02-2938-480A-B825-C5BD92F84964}"/>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5DC083E5-EECC-4690-AA64-04A918CDB424}"/>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2F0BA3CC-F96E-48E2-9DAE-71736B9A470B}"/>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786916AA-AA47-41BF-A783-4C7DEC343A0A}"/>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5283B91A-3937-4A2D-A6B6-23C393A49453}"/>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B7BDC9F9-0A14-4F1B-86F3-25ED7E8DD8B4}"/>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B34F95E6-ECDD-400C-9D90-5CE90F5D4C89}"/>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B6077670-AEE7-4736-91C2-C1FD44DD0D03}"/>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6F263CBC-2FFD-4B06-9F7F-4E8C8DD02866}"/>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EFEF920-A582-4385-9E23-9D0F3DD7A8C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D4D1FC3-BFAD-44C3-BA67-730F7D5E9F3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3657861-ADD9-4328-8E82-80F4376547E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9A49BEB-4B92-4607-B0DC-189FDA27BAA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4EE7826-6AB8-4A11-A19D-7D673760A7F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67310</xdr:rowOff>
    </xdr:from>
    <xdr:to>
      <xdr:col>116</xdr:col>
      <xdr:colOff>114300</xdr:colOff>
      <xdr:row>41</xdr:row>
      <xdr:rowOff>168910</xdr:rowOff>
    </xdr:to>
    <xdr:sp macro="" textlink="">
      <xdr:nvSpPr>
        <xdr:cNvPr id="589" name="楕円 588">
          <a:extLst>
            <a:ext uri="{FF2B5EF4-FFF2-40B4-BE49-F238E27FC236}">
              <a16:creationId xmlns:a16="http://schemas.microsoft.com/office/drawing/2014/main" id="{C4DFEFF0-351D-4F1A-9238-E814BD56C14E}"/>
            </a:ext>
          </a:extLst>
        </xdr:cNvPr>
        <xdr:cNvSpPr/>
      </xdr:nvSpPr>
      <xdr:spPr>
        <a:xfrm>
          <a:off x="22110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153687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58B4E122-9B26-4965-8B55-2740A806EF1F}"/>
            </a:ext>
          </a:extLst>
        </xdr:cNvPr>
        <xdr:cNvSpPr txBox="1"/>
      </xdr:nvSpPr>
      <xdr:spPr>
        <a:xfrm>
          <a:off x="22199600"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67310</xdr:rowOff>
    </xdr:from>
    <xdr:to>
      <xdr:col>112</xdr:col>
      <xdr:colOff>38100</xdr:colOff>
      <xdr:row>41</xdr:row>
      <xdr:rowOff>168910</xdr:rowOff>
    </xdr:to>
    <xdr:sp macro="" textlink="">
      <xdr:nvSpPr>
        <xdr:cNvPr id="591" name="楕円 590">
          <a:extLst>
            <a:ext uri="{FF2B5EF4-FFF2-40B4-BE49-F238E27FC236}">
              <a16:creationId xmlns:a16="http://schemas.microsoft.com/office/drawing/2014/main" id="{2D9E9F3B-098F-477F-8325-2D5505DB0C54}"/>
            </a:ext>
          </a:extLst>
        </xdr:cNvPr>
        <xdr:cNvSpPr/>
      </xdr:nvSpPr>
      <xdr:spPr>
        <a:xfrm>
          <a:off x="21272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118110</xdr:rowOff>
    </xdr:from>
    <xdr:to>
      <xdr:col>116</xdr:col>
      <xdr:colOff>63500</xdr:colOff>
      <xdr:row>41</xdr:row>
      <xdr:rowOff>118110</xdr:rowOff>
    </xdr:to>
    <xdr:cxnSp macro="">
      <xdr:nvCxnSpPr>
        <xdr:cNvPr id="592" name="直線コネクタ 591">
          <a:extLst>
            <a:ext uri="{FF2B5EF4-FFF2-40B4-BE49-F238E27FC236}">
              <a16:creationId xmlns:a16="http://schemas.microsoft.com/office/drawing/2014/main" id="{93CF8D64-A6CF-48C6-AED2-666FBE3CAC97}"/>
            </a:ext>
          </a:extLst>
        </xdr:cNvPr>
        <xdr:cNvCxnSpPr/>
      </xdr:nvCxnSpPr>
      <xdr:spPr>
        <a:xfrm>
          <a:off x="21323300" y="7147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67310</xdr:rowOff>
    </xdr:from>
    <xdr:to>
      <xdr:col>107</xdr:col>
      <xdr:colOff>101600</xdr:colOff>
      <xdr:row>41</xdr:row>
      <xdr:rowOff>168910</xdr:rowOff>
    </xdr:to>
    <xdr:sp macro="" textlink="">
      <xdr:nvSpPr>
        <xdr:cNvPr id="593" name="楕円 592">
          <a:extLst>
            <a:ext uri="{FF2B5EF4-FFF2-40B4-BE49-F238E27FC236}">
              <a16:creationId xmlns:a16="http://schemas.microsoft.com/office/drawing/2014/main" id="{B3586129-C3DB-4B14-930B-F21FE062B26A}"/>
            </a:ext>
          </a:extLst>
        </xdr:cNvPr>
        <xdr:cNvSpPr/>
      </xdr:nvSpPr>
      <xdr:spPr>
        <a:xfrm>
          <a:off x="20383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118110</xdr:rowOff>
    </xdr:from>
    <xdr:to>
      <xdr:col>111</xdr:col>
      <xdr:colOff>177800</xdr:colOff>
      <xdr:row>41</xdr:row>
      <xdr:rowOff>118110</xdr:rowOff>
    </xdr:to>
    <xdr:cxnSp macro="">
      <xdr:nvCxnSpPr>
        <xdr:cNvPr id="594" name="直線コネクタ 593">
          <a:extLst>
            <a:ext uri="{FF2B5EF4-FFF2-40B4-BE49-F238E27FC236}">
              <a16:creationId xmlns:a16="http://schemas.microsoft.com/office/drawing/2014/main" id="{A767E5D2-6ED1-48C2-A7A9-16DF34531682}"/>
            </a:ext>
          </a:extLst>
        </xdr:cNvPr>
        <xdr:cNvCxnSpPr/>
      </xdr:nvCxnSpPr>
      <xdr:spPr>
        <a:xfrm>
          <a:off x="20434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67310</xdr:rowOff>
    </xdr:from>
    <xdr:to>
      <xdr:col>102</xdr:col>
      <xdr:colOff>165100</xdr:colOff>
      <xdr:row>41</xdr:row>
      <xdr:rowOff>168910</xdr:rowOff>
    </xdr:to>
    <xdr:sp macro="" textlink="">
      <xdr:nvSpPr>
        <xdr:cNvPr id="595" name="楕円 594">
          <a:extLst>
            <a:ext uri="{FF2B5EF4-FFF2-40B4-BE49-F238E27FC236}">
              <a16:creationId xmlns:a16="http://schemas.microsoft.com/office/drawing/2014/main" id="{AC39FA12-5404-4721-B148-F21A4B8B84A6}"/>
            </a:ext>
          </a:extLst>
        </xdr:cNvPr>
        <xdr:cNvSpPr/>
      </xdr:nvSpPr>
      <xdr:spPr>
        <a:xfrm>
          <a:off x="19494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118110</xdr:rowOff>
    </xdr:from>
    <xdr:to>
      <xdr:col>107</xdr:col>
      <xdr:colOff>50800</xdr:colOff>
      <xdr:row>41</xdr:row>
      <xdr:rowOff>118110</xdr:rowOff>
    </xdr:to>
    <xdr:cxnSp macro="">
      <xdr:nvCxnSpPr>
        <xdr:cNvPr id="596" name="直線コネクタ 595">
          <a:extLst>
            <a:ext uri="{FF2B5EF4-FFF2-40B4-BE49-F238E27FC236}">
              <a16:creationId xmlns:a16="http://schemas.microsoft.com/office/drawing/2014/main" id="{DBDE690A-CDD8-4535-A6A4-6F50E4950C7A}"/>
            </a:ext>
          </a:extLst>
        </xdr:cNvPr>
        <xdr:cNvCxnSpPr/>
      </xdr:nvCxnSpPr>
      <xdr:spPr>
        <a:xfrm>
          <a:off x="19545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67310</xdr:rowOff>
    </xdr:from>
    <xdr:to>
      <xdr:col>98</xdr:col>
      <xdr:colOff>38100</xdr:colOff>
      <xdr:row>41</xdr:row>
      <xdr:rowOff>168910</xdr:rowOff>
    </xdr:to>
    <xdr:sp macro="" textlink="">
      <xdr:nvSpPr>
        <xdr:cNvPr id="597" name="楕円 596">
          <a:extLst>
            <a:ext uri="{FF2B5EF4-FFF2-40B4-BE49-F238E27FC236}">
              <a16:creationId xmlns:a16="http://schemas.microsoft.com/office/drawing/2014/main" id="{5D1FFF3E-0326-4498-BAF0-146C80E93BE0}"/>
            </a:ext>
          </a:extLst>
        </xdr:cNvPr>
        <xdr:cNvSpPr/>
      </xdr:nvSpPr>
      <xdr:spPr>
        <a:xfrm>
          <a:off x="18605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118110</xdr:rowOff>
    </xdr:from>
    <xdr:to>
      <xdr:col>102</xdr:col>
      <xdr:colOff>114300</xdr:colOff>
      <xdr:row>41</xdr:row>
      <xdr:rowOff>118110</xdr:rowOff>
    </xdr:to>
    <xdr:cxnSp macro="">
      <xdr:nvCxnSpPr>
        <xdr:cNvPr id="598" name="直線コネクタ 597">
          <a:extLst>
            <a:ext uri="{FF2B5EF4-FFF2-40B4-BE49-F238E27FC236}">
              <a16:creationId xmlns:a16="http://schemas.microsoft.com/office/drawing/2014/main" id="{1CAD2E11-B658-458A-B189-BDC503C85CF4}"/>
            </a:ext>
          </a:extLst>
        </xdr:cNvPr>
        <xdr:cNvCxnSpPr/>
      </xdr:nvCxnSpPr>
      <xdr:spPr>
        <a:xfrm>
          <a:off x="18656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C9C447B9-6B84-4BD7-9D41-9D6D619A5EFC}"/>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41B07963-9D88-485B-B7EA-9B321E32D5CD}"/>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AAE630D9-EBEC-4229-87DE-0D0E7A75B224}"/>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2623A937-CD23-489A-9DD9-FA504A4D0073}"/>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160037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4006A382-F21D-4B5F-A69F-05099F3ACE99}"/>
            </a:ext>
          </a:extLst>
        </xdr:cNvPr>
        <xdr:cNvSpPr txBox="1"/>
      </xdr:nvSpPr>
      <xdr:spPr>
        <a:xfrm>
          <a:off x="210757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160037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45E09189-1707-4BF0-AE07-7AA6D3CEB877}"/>
            </a:ext>
          </a:extLst>
        </xdr:cNvPr>
        <xdr:cNvSpPr txBox="1"/>
      </xdr:nvSpPr>
      <xdr:spPr>
        <a:xfrm>
          <a:off x="20199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160037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967BD3A7-EBA4-4CD0-B138-B2EF6DD802F8}"/>
            </a:ext>
          </a:extLst>
        </xdr:cNvPr>
        <xdr:cNvSpPr txBox="1"/>
      </xdr:nvSpPr>
      <xdr:spPr>
        <a:xfrm>
          <a:off x="19310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160037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4AF3AD1A-AB29-45DC-B3F7-6882E6432609}"/>
            </a:ext>
          </a:extLst>
        </xdr:cNvPr>
        <xdr:cNvSpPr txBox="1"/>
      </xdr:nvSpPr>
      <xdr:spPr>
        <a:xfrm>
          <a:off x="18421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B8F3387-B50C-4C81-B517-039008982CA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4BEE4DB-7ED3-4C73-AA8E-DE8ACFF7A28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A2AE26B-2B8C-4E78-A7B2-5B742EBCC63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3900E775-36A2-4AA3-BF09-B188C5ABEB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CB5ABFC-969C-4EA4-8164-5E527C12885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50D9968-0267-43BB-B58A-3A737745230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783E184-F328-4ABC-92FB-5C4BC1F7FA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B076864C-ABBB-4018-A7A9-CF3A57A0198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FBCE773-4E0A-40B2-A172-86F12B3CBAA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DBB1E43-C963-4B14-BB67-70AB70A36A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5D57814-C2A9-48D5-9584-924B1F8BA86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E05558B9-3AA9-4E35-A06E-268A74F56E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133ECA9-3A39-4E97-8ADC-BDB8DDB7A66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4809DF57-0F05-4B3B-A29F-6A3BE813CC9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232D8C5C-23D6-43D6-A7AC-D0E670096E6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5FC33E53-28FD-4E89-8931-53813F4F902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831A1E43-8B32-44F6-8085-51F6902A1D2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DD43BFF-CCC2-4E8B-9162-F88E8B585BE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C89ED550-16DA-4A86-8622-7640E976E0A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6BE5B99-4741-4DB0-B229-49510D8C1B4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A41CCBE-F02C-4CDB-8825-F04F6A8CB38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F3C025E9-9D81-47CD-B615-06048507EF1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C9E4081-CBF5-4679-AEED-423311EF3F1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128033A0-52C1-4AD8-A1C3-3714D79D32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E5C23D12-F31E-4CAD-B493-0D2A48C0CBBB}"/>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2522027A-E724-4468-BB3F-1FEC9F3493CC}"/>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C7851F2D-B4B0-4412-BF7A-F338C8FB9EE7}"/>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D3BA4DC3-7F6F-402B-A49A-E753790C7DAB}"/>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44E351C9-6D9D-43AE-AFC7-11AE76E72114}"/>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3A490474-738D-490A-BE28-64C1D9DFCEF2}"/>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71620C88-1F79-427B-9D42-AE032B1B8163}"/>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816EA417-B27D-4589-8991-6C69BECA371F}"/>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DE8DB553-3736-478E-B732-1B609C8621F3}"/>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1BBCA3E4-C909-45F5-8461-89BF78AB485A}"/>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245153A1-E8A7-48EC-B93E-B0B74C151ADF}"/>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1941FA9-DACE-4C47-89CD-FAE6CAE639F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E73B7BF-D6C4-41F5-AF66-316836819CD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A85A60C-B5F9-4C9B-9352-BF10429BE81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A49AB49-52F3-493D-A74C-B723750DFF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916247A-798D-454A-97CE-C17697E10A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90170</xdr:rowOff>
    </xdr:from>
    <xdr:to>
      <xdr:col>85</xdr:col>
      <xdr:colOff>177800</xdr:colOff>
      <xdr:row>61</xdr:row>
      <xdr:rowOff>20320</xdr:rowOff>
    </xdr:to>
    <xdr:sp macro="" textlink="">
      <xdr:nvSpPr>
        <xdr:cNvPr id="647" name="楕円 646">
          <a:extLst>
            <a:ext uri="{FF2B5EF4-FFF2-40B4-BE49-F238E27FC236}">
              <a16:creationId xmlns:a16="http://schemas.microsoft.com/office/drawing/2014/main" id="{BADBB5EA-E71D-4661-88A1-5CC340B95832}"/>
            </a:ext>
          </a:extLst>
        </xdr:cNvPr>
        <xdr:cNvSpPr/>
      </xdr:nvSpPr>
      <xdr:spPr>
        <a:xfrm>
          <a:off x="162687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113047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8AE4F20F-C0D6-47EE-892E-003372A685CB}"/>
            </a:ext>
          </a:extLst>
        </xdr:cNvPr>
        <xdr:cNvSpPr txBox="1"/>
      </xdr:nvSpPr>
      <xdr:spPr>
        <a:xfrm>
          <a:off x="16357600"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160655</xdr:rowOff>
    </xdr:from>
    <xdr:to>
      <xdr:col>81</xdr:col>
      <xdr:colOff>101600</xdr:colOff>
      <xdr:row>61</xdr:row>
      <xdr:rowOff>90805</xdr:rowOff>
    </xdr:to>
    <xdr:sp macro="" textlink="">
      <xdr:nvSpPr>
        <xdr:cNvPr id="649" name="楕円 648">
          <a:extLst>
            <a:ext uri="{FF2B5EF4-FFF2-40B4-BE49-F238E27FC236}">
              <a16:creationId xmlns:a16="http://schemas.microsoft.com/office/drawing/2014/main" id="{DD444587-EB1D-495B-AD96-53FC99404821}"/>
            </a:ext>
          </a:extLst>
        </xdr:cNvPr>
        <xdr:cNvSpPr/>
      </xdr:nvSpPr>
      <xdr:spPr>
        <a:xfrm>
          <a:off x="15430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140970</xdr:rowOff>
    </xdr:from>
    <xdr:to>
      <xdr:col>85</xdr:col>
      <xdr:colOff>127000</xdr:colOff>
      <xdr:row>61</xdr:row>
      <xdr:rowOff>40005</xdr:rowOff>
    </xdr:to>
    <xdr:cxnSp macro="">
      <xdr:nvCxnSpPr>
        <xdr:cNvPr id="650" name="直線コネクタ 649">
          <a:extLst>
            <a:ext uri="{FF2B5EF4-FFF2-40B4-BE49-F238E27FC236}">
              <a16:creationId xmlns:a16="http://schemas.microsoft.com/office/drawing/2014/main" id="{60C70619-A2EE-441E-8FF9-C8FECA7755D1}"/>
            </a:ext>
          </a:extLst>
        </xdr:cNvPr>
        <xdr:cNvCxnSpPr/>
      </xdr:nvCxnSpPr>
      <xdr:spPr>
        <a:xfrm flipV="1">
          <a:off x="15481300" y="10427970"/>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132080</xdr:rowOff>
    </xdr:from>
    <xdr:to>
      <xdr:col>76</xdr:col>
      <xdr:colOff>165100</xdr:colOff>
      <xdr:row>61</xdr:row>
      <xdr:rowOff>62230</xdr:rowOff>
    </xdr:to>
    <xdr:sp macro="" textlink="">
      <xdr:nvSpPr>
        <xdr:cNvPr id="651" name="楕円 650">
          <a:extLst>
            <a:ext uri="{FF2B5EF4-FFF2-40B4-BE49-F238E27FC236}">
              <a16:creationId xmlns:a16="http://schemas.microsoft.com/office/drawing/2014/main" id="{BFC09B75-E797-4FB7-9C6A-319DF6743FF6}"/>
            </a:ext>
          </a:extLst>
        </xdr:cNvPr>
        <xdr:cNvSpPr/>
      </xdr:nvSpPr>
      <xdr:spPr>
        <a:xfrm>
          <a:off x="14541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11430</xdr:rowOff>
    </xdr:from>
    <xdr:to>
      <xdr:col>81</xdr:col>
      <xdr:colOff>50800</xdr:colOff>
      <xdr:row>61</xdr:row>
      <xdr:rowOff>40005</xdr:rowOff>
    </xdr:to>
    <xdr:cxnSp macro="">
      <xdr:nvCxnSpPr>
        <xdr:cNvPr id="652" name="直線コネクタ 651">
          <a:extLst>
            <a:ext uri="{FF2B5EF4-FFF2-40B4-BE49-F238E27FC236}">
              <a16:creationId xmlns:a16="http://schemas.microsoft.com/office/drawing/2014/main" id="{A787016D-CEAC-41F9-B462-0EBEE6C55D6A}"/>
            </a:ext>
          </a:extLst>
        </xdr:cNvPr>
        <xdr:cNvCxnSpPr/>
      </xdr:nvCxnSpPr>
      <xdr:spPr>
        <a:xfrm>
          <a:off x="14592300" y="104698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126365</xdr:rowOff>
    </xdr:from>
    <xdr:to>
      <xdr:col>72</xdr:col>
      <xdr:colOff>38100</xdr:colOff>
      <xdr:row>61</xdr:row>
      <xdr:rowOff>56515</xdr:rowOff>
    </xdr:to>
    <xdr:sp macro="" textlink="">
      <xdr:nvSpPr>
        <xdr:cNvPr id="653" name="楕円 652">
          <a:extLst>
            <a:ext uri="{FF2B5EF4-FFF2-40B4-BE49-F238E27FC236}">
              <a16:creationId xmlns:a16="http://schemas.microsoft.com/office/drawing/2014/main" id="{DB148205-0DF1-4B80-ABE3-A3BA9ACFD741}"/>
            </a:ext>
          </a:extLst>
        </xdr:cNvPr>
        <xdr:cNvSpPr/>
      </xdr:nvSpPr>
      <xdr:spPr>
        <a:xfrm>
          <a:off x="13652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xdr:rowOff>
    </xdr:from>
    <xdr:to>
      <xdr:col>76</xdr:col>
      <xdr:colOff>114300</xdr:colOff>
      <xdr:row>61</xdr:row>
      <xdr:rowOff>11430</xdr:rowOff>
    </xdr:to>
    <xdr:cxnSp macro="">
      <xdr:nvCxnSpPr>
        <xdr:cNvPr id="654" name="直線コネクタ 653">
          <a:extLst>
            <a:ext uri="{FF2B5EF4-FFF2-40B4-BE49-F238E27FC236}">
              <a16:creationId xmlns:a16="http://schemas.microsoft.com/office/drawing/2014/main" id="{B61560DC-40F8-475F-BF6A-88D723C5CEB4}"/>
            </a:ext>
          </a:extLst>
        </xdr:cNvPr>
        <xdr:cNvCxnSpPr/>
      </xdr:nvCxnSpPr>
      <xdr:spPr>
        <a:xfrm>
          <a:off x="13703300" y="104641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151130</xdr:rowOff>
    </xdr:from>
    <xdr:to>
      <xdr:col>67</xdr:col>
      <xdr:colOff>101600</xdr:colOff>
      <xdr:row>61</xdr:row>
      <xdr:rowOff>81280</xdr:rowOff>
    </xdr:to>
    <xdr:sp macro="" textlink="">
      <xdr:nvSpPr>
        <xdr:cNvPr id="655" name="楕円 654">
          <a:extLst>
            <a:ext uri="{FF2B5EF4-FFF2-40B4-BE49-F238E27FC236}">
              <a16:creationId xmlns:a16="http://schemas.microsoft.com/office/drawing/2014/main" id="{E27AD243-2C2A-4583-A774-4A8A296B5627}"/>
            </a:ext>
          </a:extLst>
        </xdr:cNvPr>
        <xdr:cNvSpPr/>
      </xdr:nvSpPr>
      <xdr:spPr>
        <a:xfrm>
          <a:off x="12763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177800</xdr:colOff>
      <xdr:row>61</xdr:row>
      <xdr:rowOff>30480</xdr:rowOff>
    </xdr:to>
    <xdr:cxnSp macro="">
      <xdr:nvCxnSpPr>
        <xdr:cNvPr id="656" name="直線コネクタ 655">
          <a:extLst>
            <a:ext uri="{FF2B5EF4-FFF2-40B4-BE49-F238E27FC236}">
              <a16:creationId xmlns:a16="http://schemas.microsoft.com/office/drawing/2014/main" id="{7AB78562-3A4F-4570-94C6-0C97BA4B7312}"/>
            </a:ext>
          </a:extLst>
        </xdr:cNvPr>
        <xdr:cNvCxnSpPr/>
      </xdr:nvCxnSpPr>
      <xdr:spPr>
        <a:xfrm flipV="1">
          <a:off x="12814300" y="104641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657" name="n_1aveValue【学校施設】&#10;有形固定資産減価償却率">
          <a:extLst>
            <a:ext uri="{FF2B5EF4-FFF2-40B4-BE49-F238E27FC236}">
              <a16:creationId xmlns:a16="http://schemas.microsoft.com/office/drawing/2014/main" id="{DA10E64F-D1D4-41BC-9542-DEDAD0E29CC7}"/>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658" name="n_2aveValue【学校施設】&#10;有形固定資産減価償却率">
          <a:extLst>
            <a:ext uri="{FF2B5EF4-FFF2-40B4-BE49-F238E27FC236}">
              <a16:creationId xmlns:a16="http://schemas.microsoft.com/office/drawing/2014/main" id="{D85E9A19-E543-4DDA-A917-171B359C9C46}"/>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a:extLst>
            <a:ext uri="{FF2B5EF4-FFF2-40B4-BE49-F238E27FC236}">
              <a16:creationId xmlns:a16="http://schemas.microsoft.com/office/drawing/2014/main" id="{78C3EB8E-6759-44EE-93F9-5C15D6CF72D7}"/>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660" name="n_4aveValue【学校施設】&#10;有形固定資産減価償却率">
          <a:extLst>
            <a:ext uri="{FF2B5EF4-FFF2-40B4-BE49-F238E27FC236}">
              <a16:creationId xmlns:a16="http://schemas.microsoft.com/office/drawing/2014/main" id="{DD86A602-A926-41BD-A0AF-04D9BF567028}"/>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81932</xdr:rowOff>
    </xdr:from>
    <xdr:ext cx="405111" cy="259045"/>
    <xdr:sp macro="" textlink="">
      <xdr:nvSpPr>
        <xdr:cNvPr id="661" name="n_1mainValue【学校施設】&#10;有形固定資産減価償却率">
          <a:extLst>
            <a:ext uri="{FF2B5EF4-FFF2-40B4-BE49-F238E27FC236}">
              <a16:creationId xmlns:a16="http://schemas.microsoft.com/office/drawing/2014/main" id="{554C702B-2506-4375-9FD6-F3A5E6689898}"/>
            </a:ext>
          </a:extLst>
        </xdr:cNvPr>
        <xdr:cNvSpPr txBox="1"/>
      </xdr:nvSpPr>
      <xdr:spPr>
        <a:xfrm>
          <a:off x="152660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53357</xdr:rowOff>
    </xdr:from>
    <xdr:ext cx="405111" cy="259045"/>
    <xdr:sp macro="" textlink="">
      <xdr:nvSpPr>
        <xdr:cNvPr id="662" name="n_2mainValue【学校施設】&#10;有形固定資産減価償却率">
          <a:extLst>
            <a:ext uri="{FF2B5EF4-FFF2-40B4-BE49-F238E27FC236}">
              <a16:creationId xmlns:a16="http://schemas.microsoft.com/office/drawing/2014/main" id="{86B358AA-3660-4DA6-9B71-DDBC489415EB}"/>
            </a:ext>
          </a:extLst>
        </xdr:cNvPr>
        <xdr:cNvSpPr txBox="1"/>
      </xdr:nvSpPr>
      <xdr:spPr>
        <a:xfrm>
          <a:off x="14389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47642</xdr:rowOff>
    </xdr:from>
    <xdr:ext cx="405111" cy="259045"/>
    <xdr:sp macro="" textlink="">
      <xdr:nvSpPr>
        <xdr:cNvPr id="663" name="n_3mainValue【学校施設】&#10;有形固定資産減価償却率">
          <a:extLst>
            <a:ext uri="{FF2B5EF4-FFF2-40B4-BE49-F238E27FC236}">
              <a16:creationId xmlns:a16="http://schemas.microsoft.com/office/drawing/2014/main" id="{120EADF0-90D9-43E1-956A-263A11CA40EA}"/>
            </a:ext>
          </a:extLst>
        </xdr:cNvPr>
        <xdr:cNvSpPr txBox="1"/>
      </xdr:nvSpPr>
      <xdr:spPr>
        <a:xfrm>
          <a:off x="13500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72407</xdr:rowOff>
    </xdr:from>
    <xdr:ext cx="405111" cy="259045"/>
    <xdr:sp macro="" textlink="">
      <xdr:nvSpPr>
        <xdr:cNvPr id="664" name="n_4mainValue【学校施設】&#10;有形固定資産減価償却率">
          <a:extLst>
            <a:ext uri="{FF2B5EF4-FFF2-40B4-BE49-F238E27FC236}">
              <a16:creationId xmlns:a16="http://schemas.microsoft.com/office/drawing/2014/main" id="{2ECBB88E-FDFB-48C0-984F-5EC7C1D8E81C}"/>
            </a:ext>
          </a:extLst>
        </xdr:cNvPr>
        <xdr:cNvSpPr txBox="1"/>
      </xdr:nvSpPr>
      <xdr:spPr>
        <a:xfrm>
          <a:off x="12611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7A297C6-6ED6-4C8B-B953-36F2480F2BF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CB3E46BF-C509-4608-A6B7-A3A18B13888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4A9B702-94B2-44E2-A7AA-419EDE11EB9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59DD492-8FF1-4A08-93C9-40E18E3C984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C2AC6978-C363-49E8-89A9-FC8FCAE5553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0376E64-7DE4-491B-B8D1-56FEB0F748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63C93958-CC90-4315-BF40-2816C18912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D8797469-4AAB-4BD3-814F-2B539691269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A18712C-BC92-4C90-ABAA-DEB13986D60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F0859994-DA25-49AF-88D8-AA112D12CF3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3F7B1029-0BE4-470A-96BC-B580A2CFC46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96E8E714-E85E-4E25-9307-39E2E90B3AC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A6C84DD1-07D1-4B4D-A0FF-729934A93CB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87E4230D-0474-429D-BFD9-B2EE4BD9C37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245CDDF8-F138-42BF-9280-DC2B9341ADA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D6252D2F-9669-460C-89C2-153BC8E58BD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65C21A75-147E-49D1-90EB-3EBDC1D6079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AB8DB5EF-E022-4DC1-AA5A-D4820890C66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83C97A88-B12A-4D9F-9AA5-1C59C105F46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262EA467-3E3E-40E3-A500-756C1E401A4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CA3E8E3C-6E59-4595-A304-B4E8561FE4F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54646648-0128-49B0-A1DA-34A16E63C00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D66CD37C-193A-4FB9-8039-D5DE5B1E1D9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549F0213-EF97-4545-B274-8DBAF03F2B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F40CDA78-0A23-4C5D-A5F6-FEAEC6B63D5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D3D58769-FE10-4B1C-932E-5B8A0C52B41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5F09BBE9-8A6B-4CEF-9494-DEECF6F295B7}"/>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4EFEE4F8-4440-44C6-B1D3-8B17D1E0B4CA}"/>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2CA0523E-C0E7-4F0A-9523-D2B6CD6A0738}"/>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532C78DA-51C3-4A74-BDE3-A5C24EB650E1}"/>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05620F8C-D08A-45AA-82B6-967B7D70FF82}"/>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6" name="【学校施設】&#10;一人当たり面積平均値テキスト">
          <a:extLst>
            <a:ext uri="{FF2B5EF4-FFF2-40B4-BE49-F238E27FC236}">
              <a16:creationId xmlns:a16="http://schemas.microsoft.com/office/drawing/2014/main" id="{BDFB179E-41C1-4D4D-B62E-7102FA64880A}"/>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D5E9DC3D-4BE0-4632-8306-AD3D3F9F1247}"/>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4F7D99BB-B1AB-4C34-98EC-E27DF9F6D020}"/>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E9EADA3E-2822-4080-85DD-A592903F41F6}"/>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1BA7CFB2-F660-4EDE-BE87-85D9B8521D64}"/>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1A70368E-7C9A-4E84-B4B1-5291A77F200A}"/>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6988CD7-47F5-437E-98F9-35628E1414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534486E-A4B0-41E0-865F-D9D7C31B63B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2345049-D052-4E56-8B7B-31BAAD14AC2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9BED940-43DB-49DA-AC54-B5523C0ADC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7870ABA-5F65-40CF-9D1D-DA63EAAF0E4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6894</xdr:rowOff>
    </xdr:from>
    <xdr:to>
      <xdr:col>116</xdr:col>
      <xdr:colOff>114300</xdr:colOff>
      <xdr:row>60</xdr:row>
      <xdr:rowOff>108494</xdr:rowOff>
    </xdr:to>
    <xdr:sp macro="" textlink="">
      <xdr:nvSpPr>
        <xdr:cNvPr id="707" name="楕円 706">
          <a:extLst>
            <a:ext uri="{FF2B5EF4-FFF2-40B4-BE49-F238E27FC236}">
              <a16:creationId xmlns:a16="http://schemas.microsoft.com/office/drawing/2014/main" id="{9F94B8B6-8611-4427-B786-A77D2FD3D785}"/>
            </a:ext>
          </a:extLst>
        </xdr:cNvPr>
        <xdr:cNvSpPr/>
      </xdr:nvSpPr>
      <xdr:spPr>
        <a:xfrm>
          <a:off x="22110700" y="1029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29771</xdr:rowOff>
    </xdr:from>
    <xdr:ext cx="469744" cy="259045"/>
    <xdr:sp macro="" textlink="">
      <xdr:nvSpPr>
        <xdr:cNvPr id="708" name="【学校施設】&#10;一人当たり面積該当値テキスト">
          <a:extLst>
            <a:ext uri="{FF2B5EF4-FFF2-40B4-BE49-F238E27FC236}">
              <a16:creationId xmlns:a16="http://schemas.microsoft.com/office/drawing/2014/main" id="{DFA671FA-957E-4D71-92C3-1F00FA3A6FE4}"/>
            </a:ext>
          </a:extLst>
        </xdr:cNvPr>
        <xdr:cNvSpPr txBox="1"/>
      </xdr:nvSpPr>
      <xdr:spPr>
        <a:xfrm>
          <a:off x="22199600" y="1014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146231</xdr:rowOff>
    </xdr:from>
    <xdr:to>
      <xdr:col>112</xdr:col>
      <xdr:colOff>38100</xdr:colOff>
      <xdr:row>61</xdr:row>
      <xdr:rowOff>76381</xdr:rowOff>
    </xdr:to>
    <xdr:sp macro="" textlink="">
      <xdr:nvSpPr>
        <xdr:cNvPr id="709" name="楕円 708">
          <a:extLst>
            <a:ext uri="{FF2B5EF4-FFF2-40B4-BE49-F238E27FC236}">
              <a16:creationId xmlns:a16="http://schemas.microsoft.com/office/drawing/2014/main" id="{6B685961-64B1-41EE-A429-AEF5913A0870}"/>
            </a:ext>
          </a:extLst>
        </xdr:cNvPr>
        <xdr:cNvSpPr/>
      </xdr:nvSpPr>
      <xdr:spPr>
        <a:xfrm>
          <a:off x="21272500" y="1043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57694</xdr:rowOff>
    </xdr:from>
    <xdr:to>
      <xdr:col>116</xdr:col>
      <xdr:colOff>63500</xdr:colOff>
      <xdr:row>61</xdr:row>
      <xdr:rowOff>25581</xdr:rowOff>
    </xdr:to>
    <xdr:cxnSp macro="">
      <xdr:nvCxnSpPr>
        <xdr:cNvPr id="710" name="直線コネクタ 709">
          <a:extLst>
            <a:ext uri="{FF2B5EF4-FFF2-40B4-BE49-F238E27FC236}">
              <a16:creationId xmlns:a16="http://schemas.microsoft.com/office/drawing/2014/main" id="{172C190E-B124-4F19-B644-F83630DC552E}"/>
            </a:ext>
          </a:extLst>
        </xdr:cNvPr>
        <xdr:cNvCxnSpPr/>
      </xdr:nvCxnSpPr>
      <xdr:spPr>
        <a:xfrm flipV="1">
          <a:off x="21323300" y="10344694"/>
          <a:ext cx="838200" cy="13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151674</xdr:rowOff>
    </xdr:from>
    <xdr:to>
      <xdr:col>107</xdr:col>
      <xdr:colOff>101600</xdr:colOff>
      <xdr:row>61</xdr:row>
      <xdr:rowOff>81824</xdr:rowOff>
    </xdr:to>
    <xdr:sp macro="" textlink="">
      <xdr:nvSpPr>
        <xdr:cNvPr id="711" name="楕円 710">
          <a:extLst>
            <a:ext uri="{FF2B5EF4-FFF2-40B4-BE49-F238E27FC236}">
              <a16:creationId xmlns:a16="http://schemas.microsoft.com/office/drawing/2014/main" id="{6D7EC3B8-21E9-43FE-845D-DD8785BD4885}"/>
            </a:ext>
          </a:extLst>
        </xdr:cNvPr>
        <xdr:cNvSpPr/>
      </xdr:nvSpPr>
      <xdr:spPr>
        <a:xfrm>
          <a:off x="20383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25581</xdr:rowOff>
    </xdr:from>
    <xdr:to>
      <xdr:col>111</xdr:col>
      <xdr:colOff>177800</xdr:colOff>
      <xdr:row>61</xdr:row>
      <xdr:rowOff>31024</xdr:rowOff>
    </xdr:to>
    <xdr:cxnSp macro="">
      <xdr:nvCxnSpPr>
        <xdr:cNvPr id="712" name="直線コネクタ 711">
          <a:extLst>
            <a:ext uri="{FF2B5EF4-FFF2-40B4-BE49-F238E27FC236}">
              <a16:creationId xmlns:a16="http://schemas.microsoft.com/office/drawing/2014/main" id="{0E291959-6366-4F96-8484-786669F06B9C}"/>
            </a:ext>
          </a:extLst>
        </xdr:cNvPr>
        <xdr:cNvCxnSpPr/>
      </xdr:nvCxnSpPr>
      <xdr:spPr>
        <a:xfrm flipV="1">
          <a:off x="20434300" y="10484031"/>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170180</xdr:rowOff>
    </xdr:from>
    <xdr:to>
      <xdr:col>102</xdr:col>
      <xdr:colOff>165100</xdr:colOff>
      <xdr:row>61</xdr:row>
      <xdr:rowOff>100330</xdr:rowOff>
    </xdr:to>
    <xdr:sp macro="" textlink="">
      <xdr:nvSpPr>
        <xdr:cNvPr id="713" name="楕円 712">
          <a:extLst>
            <a:ext uri="{FF2B5EF4-FFF2-40B4-BE49-F238E27FC236}">
              <a16:creationId xmlns:a16="http://schemas.microsoft.com/office/drawing/2014/main" id="{CBC574D9-1156-4F79-A2D7-60A98608966F}"/>
            </a:ext>
          </a:extLst>
        </xdr:cNvPr>
        <xdr:cNvSpPr/>
      </xdr:nvSpPr>
      <xdr:spPr>
        <a:xfrm>
          <a:off x="19494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31024</xdr:rowOff>
    </xdr:from>
    <xdr:to>
      <xdr:col>107</xdr:col>
      <xdr:colOff>50800</xdr:colOff>
      <xdr:row>61</xdr:row>
      <xdr:rowOff>49530</xdr:rowOff>
    </xdr:to>
    <xdr:cxnSp macro="">
      <xdr:nvCxnSpPr>
        <xdr:cNvPr id="714" name="直線コネクタ 713">
          <a:extLst>
            <a:ext uri="{FF2B5EF4-FFF2-40B4-BE49-F238E27FC236}">
              <a16:creationId xmlns:a16="http://schemas.microsoft.com/office/drawing/2014/main" id="{4C89C08E-E934-4E06-AAF7-8D6EBBE69F07}"/>
            </a:ext>
          </a:extLst>
        </xdr:cNvPr>
        <xdr:cNvCxnSpPr/>
      </xdr:nvCxnSpPr>
      <xdr:spPr>
        <a:xfrm flipV="1">
          <a:off x="19545300" y="10489474"/>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22678</xdr:rowOff>
    </xdr:from>
    <xdr:to>
      <xdr:col>98</xdr:col>
      <xdr:colOff>38100</xdr:colOff>
      <xdr:row>61</xdr:row>
      <xdr:rowOff>124278</xdr:rowOff>
    </xdr:to>
    <xdr:sp macro="" textlink="">
      <xdr:nvSpPr>
        <xdr:cNvPr id="715" name="楕円 714">
          <a:extLst>
            <a:ext uri="{FF2B5EF4-FFF2-40B4-BE49-F238E27FC236}">
              <a16:creationId xmlns:a16="http://schemas.microsoft.com/office/drawing/2014/main" id="{105E0544-9729-40CF-9F74-AC0295197F6D}"/>
            </a:ext>
          </a:extLst>
        </xdr:cNvPr>
        <xdr:cNvSpPr/>
      </xdr:nvSpPr>
      <xdr:spPr>
        <a:xfrm>
          <a:off x="18605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49530</xdr:rowOff>
    </xdr:from>
    <xdr:to>
      <xdr:col>102</xdr:col>
      <xdr:colOff>114300</xdr:colOff>
      <xdr:row>61</xdr:row>
      <xdr:rowOff>73478</xdr:rowOff>
    </xdr:to>
    <xdr:cxnSp macro="">
      <xdr:nvCxnSpPr>
        <xdr:cNvPr id="716" name="直線コネクタ 715">
          <a:extLst>
            <a:ext uri="{FF2B5EF4-FFF2-40B4-BE49-F238E27FC236}">
              <a16:creationId xmlns:a16="http://schemas.microsoft.com/office/drawing/2014/main" id="{3ECC34F1-1684-443B-B8C6-B8F3E2FAE70F}"/>
            </a:ext>
          </a:extLst>
        </xdr:cNvPr>
        <xdr:cNvCxnSpPr/>
      </xdr:nvCxnSpPr>
      <xdr:spPr>
        <a:xfrm flipV="1">
          <a:off x="18656300" y="10507980"/>
          <a:ext cx="889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7" name="n_1aveValue【学校施設】&#10;一人当たり面積">
          <a:extLst>
            <a:ext uri="{FF2B5EF4-FFF2-40B4-BE49-F238E27FC236}">
              <a16:creationId xmlns:a16="http://schemas.microsoft.com/office/drawing/2014/main" id="{02029A51-5884-4D4E-8C8A-757E4445C0CB}"/>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18" name="n_2aveValue【学校施設】&#10;一人当たり面積">
          <a:extLst>
            <a:ext uri="{FF2B5EF4-FFF2-40B4-BE49-F238E27FC236}">
              <a16:creationId xmlns:a16="http://schemas.microsoft.com/office/drawing/2014/main" id="{5BC1D636-6D2E-41E9-A22C-CEC8D5DE7815}"/>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19" name="n_3aveValue【学校施設】&#10;一人当たり面積">
          <a:extLst>
            <a:ext uri="{FF2B5EF4-FFF2-40B4-BE49-F238E27FC236}">
              <a16:creationId xmlns:a16="http://schemas.microsoft.com/office/drawing/2014/main" id="{F35EEAC6-4A39-42CB-AC66-64675BEFAF7C}"/>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0" name="n_4aveValue【学校施設】&#10;一人当たり面積">
          <a:extLst>
            <a:ext uri="{FF2B5EF4-FFF2-40B4-BE49-F238E27FC236}">
              <a16:creationId xmlns:a16="http://schemas.microsoft.com/office/drawing/2014/main" id="{C98047A2-65D6-4316-A74B-600D36002F02}"/>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92908</xdr:rowOff>
    </xdr:from>
    <xdr:ext cx="469744" cy="259045"/>
    <xdr:sp macro="" textlink="">
      <xdr:nvSpPr>
        <xdr:cNvPr id="721" name="n_1mainValue【学校施設】&#10;一人当たり面積">
          <a:extLst>
            <a:ext uri="{FF2B5EF4-FFF2-40B4-BE49-F238E27FC236}">
              <a16:creationId xmlns:a16="http://schemas.microsoft.com/office/drawing/2014/main" id="{F88012BB-3C05-4F2E-99A9-1900478E0C33}"/>
            </a:ext>
          </a:extLst>
        </xdr:cNvPr>
        <xdr:cNvSpPr txBox="1"/>
      </xdr:nvSpPr>
      <xdr:spPr>
        <a:xfrm>
          <a:off x="21075727" y="1020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98351</xdr:rowOff>
    </xdr:from>
    <xdr:ext cx="469744" cy="259045"/>
    <xdr:sp macro="" textlink="">
      <xdr:nvSpPr>
        <xdr:cNvPr id="722" name="n_2mainValue【学校施設】&#10;一人当たり面積">
          <a:extLst>
            <a:ext uri="{FF2B5EF4-FFF2-40B4-BE49-F238E27FC236}">
              <a16:creationId xmlns:a16="http://schemas.microsoft.com/office/drawing/2014/main" id="{6D19AA51-051B-4903-A933-9964CF88DA79}"/>
            </a:ext>
          </a:extLst>
        </xdr:cNvPr>
        <xdr:cNvSpPr txBox="1"/>
      </xdr:nvSpPr>
      <xdr:spPr>
        <a:xfrm>
          <a:off x="20199427" y="1021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116857</xdr:rowOff>
    </xdr:from>
    <xdr:ext cx="469744" cy="259045"/>
    <xdr:sp macro="" textlink="">
      <xdr:nvSpPr>
        <xdr:cNvPr id="723" name="n_3mainValue【学校施設】&#10;一人当たり面積">
          <a:extLst>
            <a:ext uri="{FF2B5EF4-FFF2-40B4-BE49-F238E27FC236}">
              <a16:creationId xmlns:a16="http://schemas.microsoft.com/office/drawing/2014/main" id="{C006CBDD-CE1B-49DB-96C5-6B1115B6A7DD}"/>
            </a:ext>
          </a:extLst>
        </xdr:cNvPr>
        <xdr:cNvSpPr txBox="1"/>
      </xdr:nvSpPr>
      <xdr:spPr>
        <a:xfrm>
          <a:off x="19310427" y="1023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140805</xdr:rowOff>
    </xdr:from>
    <xdr:ext cx="469744" cy="259045"/>
    <xdr:sp macro="" textlink="">
      <xdr:nvSpPr>
        <xdr:cNvPr id="724" name="n_4mainValue【学校施設】&#10;一人当たり面積">
          <a:extLst>
            <a:ext uri="{FF2B5EF4-FFF2-40B4-BE49-F238E27FC236}">
              <a16:creationId xmlns:a16="http://schemas.microsoft.com/office/drawing/2014/main" id="{3A4DFFAA-DB33-48FB-8F79-34A8FB5CAC03}"/>
            </a:ext>
          </a:extLst>
        </xdr:cNvPr>
        <xdr:cNvSpPr txBox="1"/>
      </xdr:nvSpPr>
      <xdr:spPr>
        <a:xfrm>
          <a:off x="18421427" y="1025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F211FA00-3B89-4264-9E3E-2F2F83A3024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F30F21FC-FA42-4D99-9EC2-1A0E8A9242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1CA44D4C-7957-4546-BBA7-FCF93635214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BF80C7E3-EF98-4E8F-9D60-1D55A1945F2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33D6FCA6-E497-4382-8553-4F9436589C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FA27DC56-A4C9-485C-8315-5D0E2D2982D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CDCD090-4DD4-476E-BF3D-F363A335F9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E0B1405F-14B3-40D9-90D2-647EB9AE291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842F6E81-83C1-48D9-A456-AD54CE13809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57A7E486-3E5B-4E19-8C1F-D555BAEEC4D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9365EBC-B94E-45AE-98ED-D0B9CCE8F7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FE3245DD-FA6F-4E7C-9757-844E6CCA660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AE6FE267-1696-4CFA-B1D9-AFF62F7DFF9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F52243BC-4B9F-413F-8DDB-C98A1023C06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C99E4692-0AA7-4E19-AA6D-4E82BA5547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22DB7796-0848-407B-9065-18C93397919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C566D530-1C91-4308-B1E3-137B98400BE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6DEEDB19-D0AC-4FE9-A132-DC831DC8855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A4F7D836-3CEC-4B7F-B556-F6C0936A921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DA72D3E3-47C6-489B-B6D8-5920FF1337B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ACC3E02B-AF12-4478-85C5-28072ABCC32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7FF2CF6B-198F-413C-9B20-593298A18CD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10EE2FE7-DA9D-46F2-BD38-BD986AB528F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39646829-2876-4B17-8335-730E42EB32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369566D9-9C7C-40E6-8187-77773F581566}"/>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2FA40C33-CA58-4F37-9E06-4F5BC8EA2DD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AEC1D027-AB74-419B-9055-486B62377C0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FD90B09E-EF45-4251-99DE-75AFEA889676}"/>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8DE9BC59-3966-4A03-A36E-417730309857}"/>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04BF5D1F-CD89-4EF3-8FA7-6A499C12605D}"/>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0D455F9C-7493-4B88-B58C-3A3CD91CAB12}"/>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A2D46DD0-74F8-4BC2-9F64-8C41E6E100A1}"/>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6675242A-97CD-46D8-B6D6-6726A836C682}"/>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F4ECB417-7FF4-4D37-9624-931BA053A908}"/>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9DBA68A9-0972-4C23-B951-773F9422C179}"/>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DD7C927-F587-4A80-B566-268E0084779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3869874-FA77-4401-9804-3C3524B9B85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A05FE16-7988-47F8-ABF7-865BC213EF7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8F68013-D1D2-42BC-8393-D6F192CDD23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E94705B-B41C-4543-942C-280C101D171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71120</xdr:rowOff>
    </xdr:from>
    <xdr:to>
      <xdr:col>85</xdr:col>
      <xdr:colOff>177800</xdr:colOff>
      <xdr:row>83</xdr:row>
      <xdr:rowOff>1270</xdr:rowOff>
    </xdr:to>
    <xdr:sp macro="" textlink="">
      <xdr:nvSpPr>
        <xdr:cNvPr id="765" name="楕円 764">
          <a:extLst>
            <a:ext uri="{FF2B5EF4-FFF2-40B4-BE49-F238E27FC236}">
              <a16:creationId xmlns:a16="http://schemas.microsoft.com/office/drawing/2014/main" id="{DD3C14C9-C19F-4274-A876-5E08B4B7F9CA}"/>
            </a:ext>
          </a:extLst>
        </xdr:cNvPr>
        <xdr:cNvSpPr/>
      </xdr:nvSpPr>
      <xdr:spPr>
        <a:xfrm>
          <a:off x="162687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49547</xdr:rowOff>
    </xdr:from>
    <xdr:ext cx="405111" cy="259045"/>
    <xdr:sp macro="" textlink="">
      <xdr:nvSpPr>
        <xdr:cNvPr id="766" name="【児童館】&#10;有形固定資産減価償却率該当値テキスト">
          <a:extLst>
            <a:ext uri="{FF2B5EF4-FFF2-40B4-BE49-F238E27FC236}">
              <a16:creationId xmlns:a16="http://schemas.microsoft.com/office/drawing/2014/main" id="{5D523A90-391B-49AD-9336-10DFEE307710}"/>
            </a:ext>
          </a:extLst>
        </xdr:cNvPr>
        <xdr:cNvSpPr txBox="1"/>
      </xdr:nvSpPr>
      <xdr:spPr>
        <a:xfrm>
          <a:off x="16357600"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151130</xdr:rowOff>
    </xdr:from>
    <xdr:to>
      <xdr:col>81</xdr:col>
      <xdr:colOff>101600</xdr:colOff>
      <xdr:row>83</xdr:row>
      <xdr:rowOff>81280</xdr:rowOff>
    </xdr:to>
    <xdr:sp macro="" textlink="">
      <xdr:nvSpPr>
        <xdr:cNvPr id="767" name="楕円 766">
          <a:extLst>
            <a:ext uri="{FF2B5EF4-FFF2-40B4-BE49-F238E27FC236}">
              <a16:creationId xmlns:a16="http://schemas.microsoft.com/office/drawing/2014/main" id="{4247FFEE-8F17-4926-BCBF-2A6A08069693}"/>
            </a:ext>
          </a:extLst>
        </xdr:cNvPr>
        <xdr:cNvSpPr/>
      </xdr:nvSpPr>
      <xdr:spPr>
        <a:xfrm>
          <a:off x="15430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121920</xdr:rowOff>
    </xdr:from>
    <xdr:to>
      <xdr:col>85</xdr:col>
      <xdr:colOff>127000</xdr:colOff>
      <xdr:row>83</xdr:row>
      <xdr:rowOff>30480</xdr:rowOff>
    </xdr:to>
    <xdr:cxnSp macro="">
      <xdr:nvCxnSpPr>
        <xdr:cNvPr id="768" name="直線コネクタ 767">
          <a:extLst>
            <a:ext uri="{FF2B5EF4-FFF2-40B4-BE49-F238E27FC236}">
              <a16:creationId xmlns:a16="http://schemas.microsoft.com/office/drawing/2014/main" id="{242E28D7-D5EA-4496-AD27-F7E6FEBDF852}"/>
            </a:ext>
          </a:extLst>
        </xdr:cNvPr>
        <xdr:cNvCxnSpPr/>
      </xdr:nvCxnSpPr>
      <xdr:spPr>
        <a:xfrm flipV="1">
          <a:off x="15481300" y="1418082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122555</xdr:rowOff>
    </xdr:from>
    <xdr:to>
      <xdr:col>76</xdr:col>
      <xdr:colOff>165100</xdr:colOff>
      <xdr:row>83</xdr:row>
      <xdr:rowOff>52705</xdr:rowOff>
    </xdr:to>
    <xdr:sp macro="" textlink="">
      <xdr:nvSpPr>
        <xdr:cNvPr id="769" name="楕円 768">
          <a:extLst>
            <a:ext uri="{FF2B5EF4-FFF2-40B4-BE49-F238E27FC236}">
              <a16:creationId xmlns:a16="http://schemas.microsoft.com/office/drawing/2014/main" id="{7CEECB39-1988-48AC-B50B-76B6D94DF4E4}"/>
            </a:ext>
          </a:extLst>
        </xdr:cNvPr>
        <xdr:cNvSpPr/>
      </xdr:nvSpPr>
      <xdr:spPr>
        <a:xfrm>
          <a:off x="14541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xdr:rowOff>
    </xdr:from>
    <xdr:to>
      <xdr:col>81</xdr:col>
      <xdr:colOff>50800</xdr:colOff>
      <xdr:row>83</xdr:row>
      <xdr:rowOff>30480</xdr:rowOff>
    </xdr:to>
    <xdr:cxnSp macro="">
      <xdr:nvCxnSpPr>
        <xdr:cNvPr id="770" name="直線コネクタ 769">
          <a:extLst>
            <a:ext uri="{FF2B5EF4-FFF2-40B4-BE49-F238E27FC236}">
              <a16:creationId xmlns:a16="http://schemas.microsoft.com/office/drawing/2014/main" id="{B0ADA72C-A930-4D11-9468-CDABEBA67B2A}"/>
            </a:ext>
          </a:extLst>
        </xdr:cNvPr>
        <xdr:cNvCxnSpPr/>
      </xdr:nvCxnSpPr>
      <xdr:spPr>
        <a:xfrm>
          <a:off x="14592300" y="142322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116839</xdr:rowOff>
    </xdr:from>
    <xdr:to>
      <xdr:col>72</xdr:col>
      <xdr:colOff>38100</xdr:colOff>
      <xdr:row>83</xdr:row>
      <xdr:rowOff>46989</xdr:rowOff>
    </xdr:to>
    <xdr:sp macro="" textlink="">
      <xdr:nvSpPr>
        <xdr:cNvPr id="771" name="楕円 770">
          <a:extLst>
            <a:ext uri="{FF2B5EF4-FFF2-40B4-BE49-F238E27FC236}">
              <a16:creationId xmlns:a16="http://schemas.microsoft.com/office/drawing/2014/main" id="{F680FD4C-4557-4FB4-B882-6A21F3F7A27B}"/>
            </a:ext>
          </a:extLst>
        </xdr:cNvPr>
        <xdr:cNvSpPr/>
      </xdr:nvSpPr>
      <xdr:spPr>
        <a:xfrm>
          <a:off x="13652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167639</xdr:rowOff>
    </xdr:from>
    <xdr:to>
      <xdr:col>76</xdr:col>
      <xdr:colOff>114300</xdr:colOff>
      <xdr:row>83</xdr:row>
      <xdr:rowOff>1905</xdr:rowOff>
    </xdr:to>
    <xdr:cxnSp macro="">
      <xdr:nvCxnSpPr>
        <xdr:cNvPr id="772" name="直線コネクタ 771">
          <a:extLst>
            <a:ext uri="{FF2B5EF4-FFF2-40B4-BE49-F238E27FC236}">
              <a16:creationId xmlns:a16="http://schemas.microsoft.com/office/drawing/2014/main" id="{29FB501E-3A5B-4720-97DC-097E13CC9103}"/>
            </a:ext>
          </a:extLst>
        </xdr:cNvPr>
        <xdr:cNvCxnSpPr/>
      </xdr:nvCxnSpPr>
      <xdr:spPr>
        <a:xfrm>
          <a:off x="13703300" y="142265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141605</xdr:rowOff>
    </xdr:from>
    <xdr:to>
      <xdr:col>67</xdr:col>
      <xdr:colOff>101600</xdr:colOff>
      <xdr:row>83</xdr:row>
      <xdr:rowOff>71755</xdr:rowOff>
    </xdr:to>
    <xdr:sp macro="" textlink="">
      <xdr:nvSpPr>
        <xdr:cNvPr id="773" name="楕円 772">
          <a:extLst>
            <a:ext uri="{FF2B5EF4-FFF2-40B4-BE49-F238E27FC236}">
              <a16:creationId xmlns:a16="http://schemas.microsoft.com/office/drawing/2014/main" id="{7CF35FC0-9624-4AB3-90E9-35A91B7AE482}"/>
            </a:ext>
          </a:extLst>
        </xdr:cNvPr>
        <xdr:cNvSpPr/>
      </xdr:nvSpPr>
      <xdr:spPr>
        <a:xfrm>
          <a:off x="12763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167639</xdr:rowOff>
    </xdr:from>
    <xdr:to>
      <xdr:col>71</xdr:col>
      <xdr:colOff>177800</xdr:colOff>
      <xdr:row>83</xdr:row>
      <xdr:rowOff>20955</xdr:rowOff>
    </xdr:to>
    <xdr:cxnSp macro="">
      <xdr:nvCxnSpPr>
        <xdr:cNvPr id="774" name="直線コネクタ 773">
          <a:extLst>
            <a:ext uri="{FF2B5EF4-FFF2-40B4-BE49-F238E27FC236}">
              <a16:creationId xmlns:a16="http://schemas.microsoft.com/office/drawing/2014/main" id="{48190C8B-8C36-4C2B-B90D-776B9DFC7320}"/>
            </a:ext>
          </a:extLst>
        </xdr:cNvPr>
        <xdr:cNvCxnSpPr/>
      </xdr:nvCxnSpPr>
      <xdr:spPr>
        <a:xfrm flipV="1">
          <a:off x="12814300" y="1422653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775" name="n_1aveValue【児童館】&#10;有形固定資産減価償却率">
          <a:extLst>
            <a:ext uri="{FF2B5EF4-FFF2-40B4-BE49-F238E27FC236}">
              <a16:creationId xmlns:a16="http://schemas.microsoft.com/office/drawing/2014/main" id="{DB628B21-DAC7-488F-A8A6-388E576933EE}"/>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776" name="n_2aveValue【児童館】&#10;有形固定資産減価償却率">
          <a:extLst>
            <a:ext uri="{FF2B5EF4-FFF2-40B4-BE49-F238E27FC236}">
              <a16:creationId xmlns:a16="http://schemas.microsoft.com/office/drawing/2014/main" id="{E51C7FDF-0170-45F8-BA4B-F897327EAAA5}"/>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7" name="n_3aveValue【児童館】&#10;有形固定資産減価償却率">
          <a:extLst>
            <a:ext uri="{FF2B5EF4-FFF2-40B4-BE49-F238E27FC236}">
              <a16:creationId xmlns:a16="http://schemas.microsoft.com/office/drawing/2014/main" id="{C237F77C-B7D1-4A10-AD5B-1C0A4AE869F5}"/>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778" name="n_4aveValue【児童館】&#10;有形固定資産減価償却率">
          <a:extLst>
            <a:ext uri="{FF2B5EF4-FFF2-40B4-BE49-F238E27FC236}">
              <a16:creationId xmlns:a16="http://schemas.microsoft.com/office/drawing/2014/main" id="{BE042741-3FBA-40B6-891C-122B9F3BDA62}"/>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72407</xdr:rowOff>
    </xdr:from>
    <xdr:ext cx="405111" cy="259045"/>
    <xdr:sp macro="" textlink="">
      <xdr:nvSpPr>
        <xdr:cNvPr id="779" name="n_1mainValue【児童館】&#10;有形固定資産減価償却率">
          <a:extLst>
            <a:ext uri="{FF2B5EF4-FFF2-40B4-BE49-F238E27FC236}">
              <a16:creationId xmlns:a16="http://schemas.microsoft.com/office/drawing/2014/main" id="{5C42021F-D06D-4964-9892-7EBB9EE2AB4C}"/>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43832</xdr:rowOff>
    </xdr:from>
    <xdr:ext cx="405111" cy="259045"/>
    <xdr:sp macro="" textlink="">
      <xdr:nvSpPr>
        <xdr:cNvPr id="780" name="n_2mainValue【児童館】&#10;有形固定資産減価償却率">
          <a:extLst>
            <a:ext uri="{FF2B5EF4-FFF2-40B4-BE49-F238E27FC236}">
              <a16:creationId xmlns:a16="http://schemas.microsoft.com/office/drawing/2014/main" id="{37196D18-8B04-47EE-AC64-09895EDF889A}"/>
            </a:ext>
          </a:extLst>
        </xdr:cNvPr>
        <xdr:cNvSpPr txBox="1"/>
      </xdr:nvSpPr>
      <xdr:spPr>
        <a:xfrm>
          <a:off x="14389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38116</xdr:rowOff>
    </xdr:from>
    <xdr:ext cx="405111" cy="259045"/>
    <xdr:sp macro="" textlink="">
      <xdr:nvSpPr>
        <xdr:cNvPr id="781" name="n_3mainValue【児童館】&#10;有形固定資産減価償却率">
          <a:extLst>
            <a:ext uri="{FF2B5EF4-FFF2-40B4-BE49-F238E27FC236}">
              <a16:creationId xmlns:a16="http://schemas.microsoft.com/office/drawing/2014/main" id="{8F9307A4-7F2C-4C1C-900D-1E99D7815EF3}"/>
            </a:ext>
          </a:extLst>
        </xdr:cNvPr>
        <xdr:cNvSpPr txBox="1"/>
      </xdr:nvSpPr>
      <xdr:spPr>
        <a:xfrm>
          <a:off x="13500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62882</xdr:rowOff>
    </xdr:from>
    <xdr:ext cx="405111" cy="259045"/>
    <xdr:sp macro="" textlink="">
      <xdr:nvSpPr>
        <xdr:cNvPr id="782" name="n_4mainValue【児童館】&#10;有形固定資産減価償却率">
          <a:extLst>
            <a:ext uri="{FF2B5EF4-FFF2-40B4-BE49-F238E27FC236}">
              <a16:creationId xmlns:a16="http://schemas.microsoft.com/office/drawing/2014/main" id="{3BE041F6-3A08-452D-A17A-AD5E36F128F6}"/>
            </a:ext>
          </a:extLst>
        </xdr:cNvPr>
        <xdr:cNvSpPr txBox="1"/>
      </xdr:nvSpPr>
      <xdr:spPr>
        <a:xfrm>
          <a:off x="12611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BB955AF-627B-41C3-AF05-9E022A75D1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183483EE-6283-4B78-A451-6090BE69771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9BA1AF50-03A6-4A90-966C-5FC831ED804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DE6BBEB7-84B4-4A6E-AC40-880D4F0109B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BAAF062D-BA35-4B8C-9D60-C189CE7BD72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E883EDA2-BFA3-4261-BBE3-66A79141574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CF640E0A-01DF-426B-9CE6-0ADBF6A01A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D789B79A-1991-443E-A29B-A512CED2ED3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9D718DFA-2C3B-4472-A351-CDB3F737C18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5DF67AF7-C008-4276-8B60-BD9733900E4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273020B8-8DB2-40F9-97FC-70F0A150F85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B2750E94-9DD6-43AA-A044-3F1243D4D27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F15E9FD-368B-4344-BE91-6A0BA420C9D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CE410DDA-A93C-4BC3-8DBD-4D55C2415A0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3E4CD53B-C69F-4CE5-BE9F-6785FBC2757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F124DB6B-461C-4F24-BC75-CD7B0721861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5E0B19EB-0DDD-4520-AC3B-27DE83287EF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3C6EA533-DB03-4FB8-A6B0-4D8A4DDF91C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8FDA793E-F6B3-4D2C-8C07-A977BBF064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2B451020-0E13-4624-B280-6C66AF17D34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BCC63CC5-1B6B-4CF9-ABAD-BAF19BB89F7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1709AA2B-58D1-4B23-9341-35E5BEDA17F1}"/>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D2B1A8D4-ACFC-46AE-B64C-B5AF1F40B2FF}"/>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34830613-22AB-4D33-A539-89ADFD509F58}"/>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CFF65915-6816-4817-BFEF-18367705D1D6}"/>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7FB9F01B-38BB-4173-95F9-6B9809E040E8}"/>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5F619113-0E64-43EC-91FB-B3C530863454}"/>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18BDE1FB-C350-4A09-BC92-3CE8DB8A3201}"/>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53772FE8-68F7-43BA-8752-94E6BE9C7018}"/>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07D95A5C-ECC9-431D-9D74-F24CF9C91FAA}"/>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4A08EE18-2923-4738-8927-220F72980CAA}"/>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02020435-D54D-4EDC-875A-7BD60F45D6F8}"/>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D79ED7A6-9B29-4D33-A67A-A8AAC3B1635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E400FEA3-1EC9-43FD-AE74-A2B76A02F49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F5C7180-F31C-49DB-A6E2-22B64DFFCA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284CB1A-5838-4860-8D6C-DE19C3C0837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9489641-9AE4-4273-845B-495042F2164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820" name="楕円 819">
          <a:extLst>
            <a:ext uri="{FF2B5EF4-FFF2-40B4-BE49-F238E27FC236}">
              <a16:creationId xmlns:a16="http://schemas.microsoft.com/office/drawing/2014/main" id="{9C19802F-9C55-4A7D-B376-019B1894B326}"/>
            </a:ext>
          </a:extLst>
        </xdr:cNvPr>
        <xdr:cNvSpPr/>
      </xdr:nvSpPr>
      <xdr:spPr>
        <a:xfrm>
          <a:off x="22110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821" name="【児童館】&#10;一人当たり面積該当値テキスト">
          <a:extLst>
            <a:ext uri="{FF2B5EF4-FFF2-40B4-BE49-F238E27FC236}">
              <a16:creationId xmlns:a16="http://schemas.microsoft.com/office/drawing/2014/main" id="{75878A32-D9AE-4B09-808C-7849312C9ABD}"/>
            </a:ext>
          </a:extLst>
        </xdr:cNvPr>
        <xdr:cNvSpPr txBox="1"/>
      </xdr:nvSpPr>
      <xdr:spPr>
        <a:xfrm>
          <a:off x="22199600" y="1457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822" name="楕円 821">
          <a:extLst>
            <a:ext uri="{FF2B5EF4-FFF2-40B4-BE49-F238E27FC236}">
              <a16:creationId xmlns:a16="http://schemas.microsoft.com/office/drawing/2014/main" id="{F47555BE-7419-483C-9E6E-BF4A8D07F346}"/>
            </a:ext>
          </a:extLst>
        </xdr:cNvPr>
        <xdr:cNvSpPr/>
      </xdr:nvSpPr>
      <xdr:spPr>
        <a:xfrm>
          <a:off x="2127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140970</xdr:rowOff>
    </xdr:to>
    <xdr:cxnSp macro="">
      <xdr:nvCxnSpPr>
        <xdr:cNvPr id="823" name="直線コネクタ 822">
          <a:extLst>
            <a:ext uri="{FF2B5EF4-FFF2-40B4-BE49-F238E27FC236}">
              <a16:creationId xmlns:a16="http://schemas.microsoft.com/office/drawing/2014/main" id="{A0CDA022-16F0-4365-AF9B-A3F994111272}"/>
            </a:ext>
          </a:extLst>
        </xdr:cNvPr>
        <xdr:cNvCxnSpPr/>
      </xdr:nvCxnSpPr>
      <xdr:spPr>
        <a:xfrm>
          <a:off x="21323300" y="1471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824" name="楕円 823">
          <a:extLst>
            <a:ext uri="{FF2B5EF4-FFF2-40B4-BE49-F238E27FC236}">
              <a16:creationId xmlns:a16="http://schemas.microsoft.com/office/drawing/2014/main" id="{2931605E-3B2F-4FAE-8A5E-39CB82F747EF}"/>
            </a:ext>
          </a:extLst>
        </xdr:cNvPr>
        <xdr:cNvSpPr/>
      </xdr:nvSpPr>
      <xdr:spPr>
        <a:xfrm>
          <a:off x="20383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825" name="直線コネクタ 824">
          <a:extLst>
            <a:ext uri="{FF2B5EF4-FFF2-40B4-BE49-F238E27FC236}">
              <a16:creationId xmlns:a16="http://schemas.microsoft.com/office/drawing/2014/main" id="{19572EF6-8BC6-413C-B2EC-4FA564984889}"/>
            </a:ext>
          </a:extLst>
        </xdr:cNvPr>
        <xdr:cNvCxnSpPr/>
      </xdr:nvCxnSpPr>
      <xdr:spPr>
        <a:xfrm>
          <a:off x="20434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826" name="楕円 825">
          <a:extLst>
            <a:ext uri="{FF2B5EF4-FFF2-40B4-BE49-F238E27FC236}">
              <a16:creationId xmlns:a16="http://schemas.microsoft.com/office/drawing/2014/main" id="{43C2B727-1949-40CB-998B-AE7DB5637065}"/>
            </a:ext>
          </a:extLst>
        </xdr:cNvPr>
        <xdr:cNvSpPr/>
      </xdr:nvSpPr>
      <xdr:spPr>
        <a:xfrm>
          <a:off x="19494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827" name="直線コネクタ 826">
          <a:extLst>
            <a:ext uri="{FF2B5EF4-FFF2-40B4-BE49-F238E27FC236}">
              <a16:creationId xmlns:a16="http://schemas.microsoft.com/office/drawing/2014/main" id="{EA7D5F88-167B-4397-BCFD-2085D0EA3779}"/>
            </a:ext>
          </a:extLst>
        </xdr:cNvPr>
        <xdr:cNvCxnSpPr/>
      </xdr:nvCxnSpPr>
      <xdr:spPr>
        <a:xfrm>
          <a:off x="19545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828" name="楕円 827">
          <a:extLst>
            <a:ext uri="{FF2B5EF4-FFF2-40B4-BE49-F238E27FC236}">
              <a16:creationId xmlns:a16="http://schemas.microsoft.com/office/drawing/2014/main" id="{B109ED46-2F8F-4350-ABAB-E6FE48867E13}"/>
            </a:ext>
          </a:extLst>
        </xdr:cNvPr>
        <xdr:cNvSpPr/>
      </xdr:nvSpPr>
      <xdr:spPr>
        <a:xfrm>
          <a:off x="18605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829" name="直線コネクタ 828">
          <a:extLst>
            <a:ext uri="{FF2B5EF4-FFF2-40B4-BE49-F238E27FC236}">
              <a16:creationId xmlns:a16="http://schemas.microsoft.com/office/drawing/2014/main" id="{4E371B44-57A8-4AD3-A392-E20352B8F022}"/>
            </a:ext>
          </a:extLst>
        </xdr:cNvPr>
        <xdr:cNvCxnSpPr/>
      </xdr:nvCxnSpPr>
      <xdr:spPr>
        <a:xfrm>
          <a:off x="18656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C9ACA9D2-8630-4C7E-96CD-B14DC155CDFA}"/>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2F8ECB78-EDD2-4328-93C0-C8F77E99D769}"/>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2" name="n_3aveValue【児童館】&#10;一人当たり面積">
          <a:extLst>
            <a:ext uri="{FF2B5EF4-FFF2-40B4-BE49-F238E27FC236}">
              <a16:creationId xmlns:a16="http://schemas.microsoft.com/office/drawing/2014/main" id="{E4ABC2BB-1FBB-4F1B-BCED-ABE85C19C80D}"/>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833" name="n_4aveValue【児童館】&#10;一人当たり面積">
          <a:extLst>
            <a:ext uri="{FF2B5EF4-FFF2-40B4-BE49-F238E27FC236}">
              <a16:creationId xmlns:a16="http://schemas.microsoft.com/office/drawing/2014/main" id="{75BAD26E-C7C8-49DA-9192-C569C925AB4A}"/>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834" name="n_1mainValue【児童館】&#10;一人当たり面積">
          <a:extLst>
            <a:ext uri="{FF2B5EF4-FFF2-40B4-BE49-F238E27FC236}">
              <a16:creationId xmlns:a16="http://schemas.microsoft.com/office/drawing/2014/main" id="{7C294611-B37C-43DF-A85F-2DC1F87FC418}"/>
            </a:ext>
          </a:extLst>
        </xdr:cNvPr>
        <xdr:cNvSpPr txBox="1"/>
      </xdr:nvSpPr>
      <xdr:spPr>
        <a:xfrm>
          <a:off x="210757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835" name="n_2mainValue【児童館】&#10;一人当たり面積">
          <a:extLst>
            <a:ext uri="{FF2B5EF4-FFF2-40B4-BE49-F238E27FC236}">
              <a16:creationId xmlns:a16="http://schemas.microsoft.com/office/drawing/2014/main" id="{07FCA161-9DB0-4556-8DA1-484FC1807CE7}"/>
            </a:ext>
          </a:extLst>
        </xdr:cNvPr>
        <xdr:cNvSpPr txBox="1"/>
      </xdr:nvSpPr>
      <xdr:spPr>
        <a:xfrm>
          <a:off x="20199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836" name="n_3mainValue【児童館】&#10;一人当たり面積">
          <a:extLst>
            <a:ext uri="{FF2B5EF4-FFF2-40B4-BE49-F238E27FC236}">
              <a16:creationId xmlns:a16="http://schemas.microsoft.com/office/drawing/2014/main" id="{548F120C-E99D-4B82-8ACA-FE371AAD510F}"/>
            </a:ext>
          </a:extLst>
        </xdr:cNvPr>
        <xdr:cNvSpPr txBox="1"/>
      </xdr:nvSpPr>
      <xdr:spPr>
        <a:xfrm>
          <a:off x="19310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837" name="n_4mainValue【児童館】&#10;一人当たり面積">
          <a:extLst>
            <a:ext uri="{FF2B5EF4-FFF2-40B4-BE49-F238E27FC236}">
              <a16:creationId xmlns:a16="http://schemas.microsoft.com/office/drawing/2014/main" id="{69D19B38-4F32-4767-8BD5-06C9A06DE410}"/>
            </a:ext>
          </a:extLst>
        </xdr:cNvPr>
        <xdr:cNvSpPr txBox="1"/>
      </xdr:nvSpPr>
      <xdr:spPr>
        <a:xfrm>
          <a:off x="18421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7F6F9658-AE6E-49BF-9973-E3A56C627D9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724DE527-7FB6-4388-A553-7B7708A677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89DF1F50-3FC3-4AFB-81E1-F394C9011A3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F9C01CB1-3E21-410C-9F80-5857623180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7FA87ABD-AF2B-4E16-BDE5-4CF00A0F723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FBF26F32-E1C4-4975-BC5D-74F1D07BDFE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6F124938-82E5-4281-A83A-1E1CA78F661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7F833990-0FF1-4FD0-9C96-C4B49A73139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B66E8CC4-DBF3-4CF9-B734-4F1BB7CF8F1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91E74E9F-AB0C-4C07-939C-4A345638232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7515A83E-47D1-40B7-9F56-067D5B743AC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830BC70B-FE4F-4D90-87B9-3794379F294E}"/>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9E366381-8DF4-4BDB-9C5D-DD4CD26AB22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CD7A498E-9ABA-401A-B99B-BFA0B14A5869}"/>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5A71D2D6-7F31-4F16-895E-D47644A9E8C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EC1B1DB3-2AAA-4D9D-98E7-775F3BBC96E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9B9FD0D0-D2B2-4AD9-9BD4-1885938E2ED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C9A49464-8DC0-43C0-9C76-A9FEFE6D2D07}"/>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40084BF8-5497-4F0C-8E4F-40E2B2707E3A}"/>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D4B7B7D6-FF99-49E9-82F5-E85E9566E71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74BC1784-3123-4B84-AC23-80E5D4C73111}"/>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8DFA144A-DED8-4B35-B22C-1FF41ECEF2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448F776D-B5F5-43F1-95C1-2C837446F93E}"/>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884F4DAB-1454-445F-8DE2-B2E5BE9C42ED}"/>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DC0261CD-263C-46F6-818C-8B4A714E3AF2}"/>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24BA7A12-681C-4A49-AE6D-B59960D402D1}"/>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2F9D714D-0332-434F-B159-D6C7F7EB734B}"/>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865" name="【公民館】&#10;有形固定資産減価償却率平均値テキスト">
          <a:extLst>
            <a:ext uri="{FF2B5EF4-FFF2-40B4-BE49-F238E27FC236}">
              <a16:creationId xmlns:a16="http://schemas.microsoft.com/office/drawing/2014/main" id="{C741BCC0-395C-49F7-B5EF-A65D0412AE8D}"/>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C4BD4BE7-B2F3-4428-AA93-31CFA215CA94}"/>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D6ED2F4E-6124-4337-86C0-B78886CBA4EB}"/>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F3A6739A-B0C2-42AC-B25E-E46FDA7E7789}"/>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8BFE3848-5574-49B7-8015-BA09BD6D68B7}"/>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4E2F926B-4C22-4007-B4A2-FCDFEF95937C}"/>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76E05FBB-B526-4D40-801E-7CB1DBC7583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425D0607-4BCA-40C7-A6A8-0CD3F29053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2852E7D-9721-47E0-8832-0B6BDEA0B0F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F17B69F9-1D1A-4AF1-895F-A3766F089D7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D0C86EA5-7534-4B63-970A-51B64E5708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98552</xdr:rowOff>
    </xdr:from>
    <xdr:to>
      <xdr:col>85</xdr:col>
      <xdr:colOff>177800</xdr:colOff>
      <xdr:row>105</xdr:row>
      <xdr:rowOff>28702</xdr:rowOff>
    </xdr:to>
    <xdr:sp macro="" textlink="">
      <xdr:nvSpPr>
        <xdr:cNvPr id="876" name="楕円 875">
          <a:extLst>
            <a:ext uri="{FF2B5EF4-FFF2-40B4-BE49-F238E27FC236}">
              <a16:creationId xmlns:a16="http://schemas.microsoft.com/office/drawing/2014/main" id="{DE7E7AEB-E7AD-4D37-9221-281C200CE590}"/>
            </a:ext>
          </a:extLst>
        </xdr:cNvPr>
        <xdr:cNvSpPr/>
      </xdr:nvSpPr>
      <xdr:spPr>
        <a:xfrm>
          <a:off x="162687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76979</xdr:rowOff>
    </xdr:from>
    <xdr:ext cx="405111" cy="259045"/>
    <xdr:sp macro="" textlink="">
      <xdr:nvSpPr>
        <xdr:cNvPr id="877" name="【公民館】&#10;有形固定資産減価償却率該当値テキスト">
          <a:extLst>
            <a:ext uri="{FF2B5EF4-FFF2-40B4-BE49-F238E27FC236}">
              <a16:creationId xmlns:a16="http://schemas.microsoft.com/office/drawing/2014/main" id="{B0F7CA61-7174-4DD6-BA0D-125BBC9905E3}"/>
            </a:ext>
          </a:extLst>
        </xdr:cNvPr>
        <xdr:cNvSpPr txBox="1"/>
      </xdr:nvSpPr>
      <xdr:spPr>
        <a:xfrm>
          <a:off x="16357600" y="1790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153415</xdr:rowOff>
    </xdr:from>
    <xdr:to>
      <xdr:col>81</xdr:col>
      <xdr:colOff>101600</xdr:colOff>
      <xdr:row>106</xdr:row>
      <xdr:rowOff>83565</xdr:rowOff>
    </xdr:to>
    <xdr:sp macro="" textlink="">
      <xdr:nvSpPr>
        <xdr:cNvPr id="878" name="楕円 877">
          <a:extLst>
            <a:ext uri="{FF2B5EF4-FFF2-40B4-BE49-F238E27FC236}">
              <a16:creationId xmlns:a16="http://schemas.microsoft.com/office/drawing/2014/main" id="{068F6913-8F48-4011-916D-8D0FF9FE5D86}"/>
            </a:ext>
          </a:extLst>
        </xdr:cNvPr>
        <xdr:cNvSpPr/>
      </xdr:nvSpPr>
      <xdr:spPr>
        <a:xfrm>
          <a:off x="154305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149352</xdr:rowOff>
    </xdr:from>
    <xdr:to>
      <xdr:col>85</xdr:col>
      <xdr:colOff>127000</xdr:colOff>
      <xdr:row>106</xdr:row>
      <xdr:rowOff>32765</xdr:rowOff>
    </xdr:to>
    <xdr:cxnSp macro="">
      <xdr:nvCxnSpPr>
        <xdr:cNvPr id="879" name="直線コネクタ 878">
          <a:extLst>
            <a:ext uri="{FF2B5EF4-FFF2-40B4-BE49-F238E27FC236}">
              <a16:creationId xmlns:a16="http://schemas.microsoft.com/office/drawing/2014/main" id="{AFD7613A-B605-454C-BC04-42E9CFC744DE}"/>
            </a:ext>
          </a:extLst>
        </xdr:cNvPr>
        <xdr:cNvCxnSpPr/>
      </xdr:nvCxnSpPr>
      <xdr:spPr>
        <a:xfrm flipV="1">
          <a:off x="15481300" y="17980152"/>
          <a:ext cx="838200" cy="22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112268</xdr:rowOff>
    </xdr:from>
    <xdr:to>
      <xdr:col>76</xdr:col>
      <xdr:colOff>165100</xdr:colOff>
      <xdr:row>106</xdr:row>
      <xdr:rowOff>42418</xdr:rowOff>
    </xdr:to>
    <xdr:sp macro="" textlink="">
      <xdr:nvSpPr>
        <xdr:cNvPr id="880" name="楕円 879">
          <a:extLst>
            <a:ext uri="{FF2B5EF4-FFF2-40B4-BE49-F238E27FC236}">
              <a16:creationId xmlns:a16="http://schemas.microsoft.com/office/drawing/2014/main" id="{4BD7CA7B-D578-449E-9817-35871A9E77F3}"/>
            </a:ext>
          </a:extLst>
        </xdr:cNvPr>
        <xdr:cNvSpPr/>
      </xdr:nvSpPr>
      <xdr:spPr>
        <a:xfrm>
          <a:off x="14541500" y="1811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163068</xdr:rowOff>
    </xdr:from>
    <xdr:to>
      <xdr:col>81</xdr:col>
      <xdr:colOff>50800</xdr:colOff>
      <xdr:row>106</xdr:row>
      <xdr:rowOff>32765</xdr:rowOff>
    </xdr:to>
    <xdr:cxnSp macro="">
      <xdr:nvCxnSpPr>
        <xdr:cNvPr id="881" name="直線コネクタ 880">
          <a:extLst>
            <a:ext uri="{FF2B5EF4-FFF2-40B4-BE49-F238E27FC236}">
              <a16:creationId xmlns:a16="http://schemas.microsoft.com/office/drawing/2014/main" id="{19F6F0E5-12A3-4D56-8427-117A50F3273E}"/>
            </a:ext>
          </a:extLst>
        </xdr:cNvPr>
        <xdr:cNvCxnSpPr/>
      </xdr:nvCxnSpPr>
      <xdr:spPr>
        <a:xfrm>
          <a:off x="14592300" y="1816531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882" name="楕円 881">
          <a:extLst>
            <a:ext uri="{FF2B5EF4-FFF2-40B4-BE49-F238E27FC236}">
              <a16:creationId xmlns:a16="http://schemas.microsoft.com/office/drawing/2014/main" id="{E43E2B58-14AE-41B6-9DBC-ACFC828766F5}"/>
            </a:ext>
          </a:extLst>
        </xdr:cNvPr>
        <xdr:cNvSpPr/>
      </xdr:nvSpPr>
      <xdr:spPr>
        <a:xfrm>
          <a:off x="1365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105</xdr:row>
      <xdr:rowOff>163068</xdr:rowOff>
    </xdr:to>
    <xdr:cxnSp macro="">
      <xdr:nvCxnSpPr>
        <xdr:cNvPr id="883" name="直線コネクタ 882">
          <a:extLst>
            <a:ext uri="{FF2B5EF4-FFF2-40B4-BE49-F238E27FC236}">
              <a16:creationId xmlns:a16="http://schemas.microsoft.com/office/drawing/2014/main" id="{AF82CAAE-98DD-4507-A067-61863A1DCF97}"/>
            </a:ext>
          </a:extLst>
        </xdr:cNvPr>
        <xdr:cNvCxnSpPr/>
      </xdr:nvCxnSpPr>
      <xdr:spPr>
        <a:xfrm>
          <a:off x="13703300" y="1815846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139700</xdr:rowOff>
    </xdr:from>
    <xdr:to>
      <xdr:col>67</xdr:col>
      <xdr:colOff>101600</xdr:colOff>
      <xdr:row>106</xdr:row>
      <xdr:rowOff>69850</xdr:rowOff>
    </xdr:to>
    <xdr:sp macro="" textlink="">
      <xdr:nvSpPr>
        <xdr:cNvPr id="884" name="楕円 883">
          <a:extLst>
            <a:ext uri="{FF2B5EF4-FFF2-40B4-BE49-F238E27FC236}">
              <a16:creationId xmlns:a16="http://schemas.microsoft.com/office/drawing/2014/main" id="{298E28C3-E34E-4178-8936-5F45FEDD9859}"/>
            </a:ext>
          </a:extLst>
        </xdr:cNvPr>
        <xdr:cNvSpPr/>
      </xdr:nvSpPr>
      <xdr:spPr>
        <a:xfrm>
          <a:off x="1276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156211</xdr:rowOff>
    </xdr:from>
    <xdr:to>
      <xdr:col>71</xdr:col>
      <xdr:colOff>177800</xdr:colOff>
      <xdr:row>106</xdr:row>
      <xdr:rowOff>19050</xdr:rowOff>
    </xdr:to>
    <xdr:cxnSp macro="">
      <xdr:nvCxnSpPr>
        <xdr:cNvPr id="885" name="直線コネクタ 884">
          <a:extLst>
            <a:ext uri="{FF2B5EF4-FFF2-40B4-BE49-F238E27FC236}">
              <a16:creationId xmlns:a16="http://schemas.microsoft.com/office/drawing/2014/main" id="{F17B177A-BAFB-4E8D-B409-C61BFA53A711}"/>
            </a:ext>
          </a:extLst>
        </xdr:cNvPr>
        <xdr:cNvCxnSpPr/>
      </xdr:nvCxnSpPr>
      <xdr:spPr>
        <a:xfrm flipV="1">
          <a:off x="12814300" y="181584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886" name="n_1aveValue【公民館】&#10;有形固定資産減価償却率">
          <a:extLst>
            <a:ext uri="{FF2B5EF4-FFF2-40B4-BE49-F238E27FC236}">
              <a16:creationId xmlns:a16="http://schemas.microsoft.com/office/drawing/2014/main" id="{78E2F4FC-4955-4B31-9E55-E0FB8CEEC8BD}"/>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887" name="n_2aveValue【公民館】&#10;有形固定資産減価償却率">
          <a:extLst>
            <a:ext uri="{FF2B5EF4-FFF2-40B4-BE49-F238E27FC236}">
              <a16:creationId xmlns:a16="http://schemas.microsoft.com/office/drawing/2014/main" id="{E719AE4A-FC47-4262-A8E1-3A84B0CEC2DC}"/>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88" name="n_3aveValue【公民館】&#10;有形固定資産減価償却率">
          <a:extLst>
            <a:ext uri="{FF2B5EF4-FFF2-40B4-BE49-F238E27FC236}">
              <a16:creationId xmlns:a16="http://schemas.microsoft.com/office/drawing/2014/main" id="{CD2B2075-8C85-435D-AC52-25ADD32A7535}"/>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889" name="n_4aveValue【公民館】&#10;有形固定資産減価償却率">
          <a:extLst>
            <a:ext uri="{FF2B5EF4-FFF2-40B4-BE49-F238E27FC236}">
              <a16:creationId xmlns:a16="http://schemas.microsoft.com/office/drawing/2014/main" id="{5BC8BD03-5D8A-4478-8979-EF21BB979DE1}"/>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74692</xdr:rowOff>
    </xdr:from>
    <xdr:ext cx="405111" cy="259045"/>
    <xdr:sp macro="" textlink="">
      <xdr:nvSpPr>
        <xdr:cNvPr id="890" name="n_1mainValue【公民館】&#10;有形固定資産減価償却率">
          <a:extLst>
            <a:ext uri="{FF2B5EF4-FFF2-40B4-BE49-F238E27FC236}">
              <a16:creationId xmlns:a16="http://schemas.microsoft.com/office/drawing/2014/main" id="{575A05DE-7820-466A-8342-DE46CB24EDA6}"/>
            </a:ext>
          </a:extLst>
        </xdr:cNvPr>
        <xdr:cNvSpPr txBox="1"/>
      </xdr:nvSpPr>
      <xdr:spPr>
        <a:xfrm>
          <a:off x="15266044" y="1824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33545</xdr:rowOff>
    </xdr:from>
    <xdr:ext cx="405111" cy="259045"/>
    <xdr:sp macro="" textlink="">
      <xdr:nvSpPr>
        <xdr:cNvPr id="891" name="n_2mainValue【公民館】&#10;有形固定資産減価償却率">
          <a:extLst>
            <a:ext uri="{FF2B5EF4-FFF2-40B4-BE49-F238E27FC236}">
              <a16:creationId xmlns:a16="http://schemas.microsoft.com/office/drawing/2014/main" id="{3937617F-BC49-4F29-8381-30DDD2F189FD}"/>
            </a:ext>
          </a:extLst>
        </xdr:cNvPr>
        <xdr:cNvSpPr txBox="1"/>
      </xdr:nvSpPr>
      <xdr:spPr>
        <a:xfrm>
          <a:off x="14389744" y="1820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26688</xdr:rowOff>
    </xdr:from>
    <xdr:ext cx="405111" cy="259045"/>
    <xdr:sp macro="" textlink="">
      <xdr:nvSpPr>
        <xdr:cNvPr id="892" name="n_3mainValue【公民館】&#10;有形固定資産減価償却率">
          <a:extLst>
            <a:ext uri="{FF2B5EF4-FFF2-40B4-BE49-F238E27FC236}">
              <a16:creationId xmlns:a16="http://schemas.microsoft.com/office/drawing/2014/main" id="{325E9351-B6CF-4FD5-94F2-4568E24EB5ED}"/>
            </a:ext>
          </a:extLst>
        </xdr:cNvPr>
        <xdr:cNvSpPr txBox="1"/>
      </xdr:nvSpPr>
      <xdr:spPr>
        <a:xfrm>
          <a:off x="13500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60977</xdr:rowOff>
    </xdr:from>
    <xdr:ext cx="405111" cy="259045"/>
    <xdr:sp macro="" textlink="">
      <xdr:nvSpPr>
        <xdr:cNvPr id="893" name="n_4mainValue【公民館】&#10;有形固定資産減価償却率">
          <a:extLst>
            <a:ext uri="{FF2B5EF4-FFF2-40B4-BE49-F238E27FC236}">
              <a16:creationId xmlns:a16="http://schemas.microsoft.com/office/drawing/2014/main" id="{D4C523E2-2E88-45A2-8A77-74EE2B93EC03}"/>
            </a:ext>
          </a:extLst>
        </xdr:cNvPr>
        <xdr:cNvSpPr txBox="1"/>
      </xdr:nvSpPr>
      <xdr:spPr>
        <a:xfrm>
          <a:off x="12611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2BABFD6C-794D-4C20-BF56-6983E3D581A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3B858E14-19AD-485E-9079-49ECA1395A8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C834F1F7-6931-4061-9B41-F4386BDD16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3739E901-86AD-486E-B0FA-6FAA960119F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9C27EA67-93C2-45C0-88D6-981F7F6697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42935AF2-54B5-4861-9074-11ADE117B6E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CF4388B8-BC5A-42F1-8D59-88E382BE574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83560685-3235-48E3-8CFF-A429CECE7D3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60FA82BE-5447-4AF3-BA47-C662F5C6F24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D96A4B06-7E1B-4E4B-8430-185E48B81E4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E84D7BBD-7883-4B22-8249-E0DA23D02F7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B6421679-E165-4ED6-BCCF-3E608FC24C7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B7E2E4A4-085B-40F8-8451-8BE889C5BC5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74FB2E0D-6F42-4507-955A-52B4CC0485E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76D0A545-E341-411D-A500-B353DA66EC9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AFAE6F62-AC73-4E72-BF20-8304CD179F0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95693572-6D81-4228-A593-1A4F086BB83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F39B682A-2BE4-492B-ABEA-D2DFC00415F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38733F04-D76C-461D-8EFC-E6D1FB25064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DA311A21-B5B4-4586-A64D-6C90D7419B0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C0CE3CF-A80F-489E-99AC-EE1DCB886FE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686E33E3-7B60-4D58-B79D-B6DA1848179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61B07BB2-A2BB-44DA-A772-A640879C9D7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89DA3C50-7AC1-462A-A564-4D1B4351F005}"/>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1FC2E0FF-BE59-4CD9-9A28-E6C1A419A608}"/>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2ECE4BEE-660B-4AAC-A7A9-41A29EC1605B}"/>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C96B2050-1F53-4ECA-8847-7F7F79A9857C}"/>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4D9FE3AE-CA83-4786-A76E-9FC1F14B4F71}"/>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922" name="【公民館】&#10;一人当たり面積平均値テキスト">
          <a:extLst>
            <a:ext uri="{FF2B5EF4-FFF2-40B4-BE49-F238E27FC236}">
              <a16:creationId xmlns:a16="http://schemas.microsoft.com/office/drawing/2014/main" id="{AB0C83ED-9228-489B-9A58-9988095D9C97}"/>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71889F2C-641D-4D80-B45E-AD994A4246D5}"/>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7E5AF92D-D99A-4D15-BA19-8160BF0FB642}"/>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3DFC0B52-2A19-490D-BBB4-2B47F8873183}"/>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781CE9EF-CD8E-4B1A-A765-A05634861833}"/>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52FCB11F-248C-485A-9151-78118B4EE6D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2DB654A-5094-470A-8D8D-B39C758008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C88CF5C8-83A7-443B-916C-2CA4CAED0D6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A0C2E3F-A224-48FD-AC45-A99C716DA75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299D171C-04C1-4D8F-B6D6-24CEDB92A86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621A6C3-8D21-4A57-A23D-D4161BFCFBB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17780</xdr:rowOff>
    </xdr:from>
    <xdr:to>
      <xdr:col>116</xdr:col>
      <xdr:colOff>114300</xdr:colOff>
      <xdr:row>106</xdr:row>
      <xdr:rowOff>119380</xdr:rowOff>
    </xdr:to>
    <xdr:sp macro="" textlink="">
      <xdr:nvSpPr>
        <xdr:cNvPr id="933" name="楕円 932">
          <a:extLst>
            <a:ext uri="{FF2B5EF4-FFF2-40B4-BE49-F238E27FC236}">
              <a16:creationId xmlns:a16="http://schemas.microsoft.com/office/drawing/2014/main" id="{5D186077-86AB-4DEC-A5BB-B5E97EDF7D12}"/>
            </a:ext>
          </a:extLst>
        </xdr:cNvPr>
        <xdr:cNvSpPr/>
      </xdr:nvSpPr>
      <xdr:spPr>
        <a:xfrm>
          <a:off x="22110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167657</xdr:rowOff>
    </xdr:from>
    <xdr:ext cx="469744" cy="259045"/>
    <xdr:sp macro="" textlink="">
      <xdr:nvSpPr>
        <xdr:cNvPr id="934" name="【公民館】&#10;一人当たり面積該当値テキスト">
          <a:extLst>
            <a:ext uri="{FF2B5EF4-FFF2-40B4-BE49-F238E27FC236}">
              <a16:creationId xmlns:a16="http://schemas.microsoft.com/office/drawing/2014/main" id="{852E1A2F-9C12-453C-B502-78F19B2B504E}"/>
            </a:ext>
          </a:extLst>
        </xdr:cNvPr>
        <xdr:cNvSpPr txBox="1"/>
      </xdr:nvSpPr>
      <xdr:spPr>
        <a:xfrm>
          <a:off x="22199600"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25400</xdr:rowOff>
    </xdr:from>
    <xdr:to>
      <xdr:col>112</xdr:col>
      <xdr:colOff>38100</xdr:colOff>
      <xdr:row>106</xdr:row>
      <xdr:rowOff>127000</xdr:rowOff>
    </xdr:to>
    <xdr:sp macro="" textlink="">
      <xdr:nvSpPr>
        <xdr:cNvPr id="935" name="楕円 934">
          <a:extLst>
            <a:ext uri="{FF2B5EF4-FFF2-40B4-BE49-F238E27FC236}">
              <a16:creationId xmlns:a16="http://schemas.microsoft.com/office/drawing/2014/main" id="{7B05ABC0-4120-4C57-8CBB-64FD002074E5}"/>
            </a:ext>
          </a:extLst>
        </xdr:cNvPr>
        <xdr:cNvSpPr/>
      </xdr:nvSpPr>
      <xdr:spPr>
        <a:xfrm>
          <a:off x="2127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68580</xdr:rowOff>
    </xdr:from>
    <xdr:to>
      <xdr:col>116</xdr:col>
      <xdr:colOff>63500</xdr:colOff>
      <xdr:row>106</xdr:row>
      <xdr:rowOff>76200</xdr:rowOff>
    </xdr:to>
    <xdr:cxnSp macro="">
      <xdr:nvCxnSpPr>
        <xdr:cNvPr id="936" name="直線コネクタ 935">
          <a:extLst>
            <a:ext uri="{FF2B5EF4-FFF2-40B4-BE49-F238E27FC236}">
              <a16:creationId xmlns:a16="http://schemas.microsoft.com/office/drawing/2014/main" id="{9AD265DE-3CA9-41CA-82DD-13A60D90F546}"/>
            </a:ext>
          </a:extLst>
        </xdr:cNvPr>
        <xdr:cNvCxnSpPr/>
      </xdr:nvCxnSpPr>
      <xdr:spPr>
        <a:xfrm flipV="1">
          <a:off x="21323300" y="182422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10161</xdr:rowOff>
    </xdr:from>
    <xdr:to>
      <xdr:col>107</xdr:col>
      <xdr:colOff>101600</xdr:colOff>
      <xdr:row>106</xdr:row>
      <xdr:rowOff>111761</xdr:rowOff>
    </xdr:to>
    <xdr:sp macro="" textlink="">
      <xdr:nvSpPr>
        <xdr:cNvPr id="937" name="楕円 936">
          <a:extLst>
            <a:ext uri="{FF2B5EF4-FFF2-40B4-BE49-F238E27FC236}">
              <a16:creationId xmlns:a16="http://schemas.microsoft.com/office/drawing/2014/main" id="{5BA744A6-65A8-49BD-A4FE-EF969FE5DE2B}"/>
            </a:ext>
          </a:extLst>
        </xdr:cNvPr>
        <xdr:cNvSpPr/>
      </xdr:nvSpPr>
      <xdr:spPr>
        <a:xfrm>
          <a:off x="20383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60961</xdr:rowOff>
    </xdr:from>
    <xdr:to>
      <xdr:col>111</xdr:col>
      <xdr:colOff>177800</xdr:colOff>
      <xdr:row>106</xdr:row>
      <xdr:rowOff>76200</xdr:rowOff>
    </xdr:to>
    <xdr:cxnSp macro="">
      <xdr:nvCxnSpPr>
        <xdr:cNvPr id="938" name="直線コネクタ 937">
          <a:extLst>
            <a:ext uri="{FF2B5EF4-FFF2-40B4-BE49-F238E27FC236}">
              <a16:creationId xmlns:a16="http://schemas.microsoft.com/office/drawing/2014/main" id="{D80E4993-CAF8-4D37-9919-59F6E9B25691}"/>
            </a:ext>
          </a:extLst>
        </xdr:cNvPr>
        <xdr:cNvCxnSpPr/>
      </xdr:nvCxnSpPr>
      <xdr:spPr>
        <a:xfrm>
          <a:off x="20434300" y="182346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17780</xdr:rowOff>
    </xdr:from>
    <xdr:to>
      <xdr:col>102</xdr:col>
      <xdr:colOff>165100</xdr:colOff>
      <xdr:row>106</xdr:row>
      <xdr:rowOff>119380</xdr:rowOff>
    </xdr:to>
    <xdr:sp macro="" textlink="">
      <xdr:nvSpPr>
        <xdr:cNvPr id="939" name="楕円 938">
          <a:extLst>
            <a:ext uri="{FF2B5EF4-FFF2-40B4-BE49-F238E27FC236}">
              <a16:creationId xmlns:a16="http://schemas.microsoft.com/office/drawing/2014/main" id="{C5C7FE66-17F4-4A54-9266-4F473CF1F508}"/>
            </a:ext>
          </a:extLst>
        </xdr:cNvPr>
        <xdr:cNvSpPr/>
      </xdr:nvSpPr>
      <xdr:spPr>
        <a:xfrm>
          <a:off x="19494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60961</xdr:rowOff>
    </xdr:from>
    <xdr:to>
      <xdr:col>107</xdr:col>
      <xdr:colOff>50800</xdr:colOff>
      <xdr:row>106</xdr:row>
      <xdr:rowOff>68580</xdr:rowOff>
    </xdr:to>
    <xdr:cxnSp macro="">
      <xdr:nvCxnSpPr>
        <xdr:cNvPr id="940" name="直線コネクタ 939">
          <a:extLst>
            <a:ext uri="{FF2B5EF4-FFF2-40B4-BE49-F238E27FC236}">
              <a16:creationId xmlns:a16="http://schemas.microsoft.com/office/drawing/2014/main" id="{3EB1D78F-83BB-445E-B521-28A03275130C}"/>
            </a:ext>
          </a:extLst>
        </xdr:cNvPr>
        <xdr:cNvCxnSpPr/>
      </xdr:nvCxnSpPr>
      <xdr:spPr>
        <a:xfrm flipV="1">
          <a:off x="19545300" y="18234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143511</xdr:rowOff>
    </xdr:from>
    <xdr:to>
      <xdr:col>98</xdr:col>
      <xdr:colOff>38100</xdr:colOff>
      <xdr:row>106</xdr:row>
      <xdr:rowOff>73661</xdr:rowOff>
    </xdr:to>
    <xdr:sp macro="" textlink="">
      <xdr:nvSpPr>
        <xdr:cNvPr id="941" name="楕円 940">
          <a:extLst>
            <a:ext uri="{FF2B5EF4-FFF2-40B4-BE49-F238E27FC236}">
              <a16:creationId xmlns:a16="http://schemas.microsoft.com/office/drawing/2014/main" id="{99355BBF-0CAC-407F-A252-C20872256AB7}"/>
            </a:ext>
          </a:extLst>
        </xdr:cNvPr>
        <xdr:cNvSpPr/>
      </xdr:nvSpPr>
      <xdr:spPr>
        <a:xfrm>
          <a:off x="18605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68580</xdr:rowOff>
    </xdr:to>
    <xdr:cxnSp macro="">
      <xdr:nvCxnSpPr>
        <xdr:cNvPr id="942" name="直線コネクタ 941">
          <a:extLst>
            <a:ext uri="{FF2B5EF4-FFF2-40B4-BE49-F238E27FC236}">
              <a16:creationId xmlns:a16="http://schemas.microsoft.com/office/drawing/2014/main" id="{B5EAA82B-7A5E-4674-8833-1AC9B9E429D9}"/>
            </a:ext>
          </a:extLst>
        </xdr:cNvPr>
        <xdr:cNvCxnSpPr/>
      </xdr:nvCxnSpPr>
      <xdr:spPr>
        <a:xfrm>
          <a:off x="18656300" y="18196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43" name="n_1aveValue【公民館】&#10;一人当たり面積">
          <a:extLst>
            <a:ext uri="{FF2B5EF4-FFF2-40B4-BE49-F238E27FC236}">
              <a16:creationId xmlns:a16="http://schemas.microsoft.com/office/drawing/2014/main" id="{C36F68BD-4DD3-43F5-9B7E-2121317BA7D0}"/>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4" name="n_2aveValue【公民館】&#10;一人当たり面積">
          <a:extLst>
            <a:ext uri="{FF2B5EF4-FFF2-40B4-BE49-F238E27FC236}">
              <a16:creationId xmlns:a16="http://schemas.microsoft.com/office/drawing/2014/main" id="{5840F6B4-DAE7-4CE0-8530-B831AA6ABFFB}"/>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45" name="n_3aveValue【公民館】&#10;一人当たり面積">
          <a:extLst>
            <a:ext uri="{FF2B5EF4-FFF2-40B4-BE49-F238E27FC236}">
              <a16:creationId xmlns:a16="http://schemas.microsoft.com/office/drawing/2014/main" id="{369D1FE5-4AF6-4FC0-BD37-994B5A9C1663}"/>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6" name="n_4aveValue【公民館】&#10;一人当たり面積">
          <a:extLst>
            <a:ext uri="{FF2B5EF4-FFF2-40B4-BE49-F238E27FC236}">
              <a16:creationId xmlns:a16="http://schemas.microsoft.com/office/drawing/2014/main" id="{5DAD4FB6-FF6A-4DC2-88E5-B970D7C7A5DE}"/>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118127</xdr:rowOff>
    </xdr:from>
    <xdr:ext cx="469744" cy="259045"/>
    <xdr:sp macro="" textlink="">
      <xdr:nvSpPr>
        <xdr:cNvPr id="947" name="n_1mainValue【公民館】&#10;一人当たり面積">
          <a:extLst>
            <a:ext uri="{FF2B5EF4-FFF2-40B4-BE49-F238E27FC236}">
              <a16:creationId xmlns:a16="http://schemas.microsoft.com/office/drawing/2014/main" id="{5DC2EF9F-33EF-4B6B-987C-EAE0ED9988AE}"/>
            </a:ext>
          </a:extLst>
        </xdr:cNvPr>
        <xdr:cNvSpPr txBox="1"/>
      </xdr:nvSpPr>
      <xdr:spPr>
        <a:xfrm>
          <a:off x="21075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102888</xdr:rowOff>
    </xdr:from>
    <xdr:ext cx="469744" cy="259045"/>
    <xdr:sp macro="" textlink="">
      <xdr:nvSpPr>
        <xdr:cNvPr id="948" name="n_2mainValue【公民館】&#10;一人当たり面積">
          <a:extLst>
            <a:ext uri="{FF2B5EF4-FFF2-40B4-BE49-F238E27FC236}">
              <a16:creationId xmlns:a16="http://schemas.microsoft.com/office/drawing/2014/main" id="{4F461148-6833-4A9C-A52D-084986D86BCB}"/>
            </a:ext>
          </a:extLst>
        </xdr:cNvPr>
        <xdr:cNvSpPr txBox="1"/>
      </xdr:nvSpPr>
      <xdr:spPr>
        <a:xfrm>
          <a:off x="201994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110507</xdr:rowOff>
    </xdr:from>
    <xdr:ext cx="469744" cy="259045"/>
    <xdr:sp macro="" textlink="">
      <xdr:nvSpPr>
        <xdr:cNvPr id="949" name="n_3mainValue【公民館】&#10;一人当たり面積">
          <a:extLst>
            <a:ext uri="{FF2B5EF4-FFF2-40B4-BE49-F238E27FC236}">
              <a16:creationId xmlns:a16="http://schemas.microsoft.com/office/drawing/2014/main" id="{8109573D-CC18-4562-A8C2-12401A401733}"/>
            </a:ext>
          </a:extLst>
        </xdr:cNvPr>
        <xdr:cNvSpPr txBox="1"/>
      </xdr:nvSpPr>
      <xdr:spPr>
        <a:xfrm>
          <a:off x="19310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64788</xdr:rowOff>
    </xdr:from>
    <xdr:ext cx="469744" cy="259045"/>
    <xdr:sp macro="" textlink="">
      <xdr:nvSpPr>
        <xdr:cNvPr id="950" name="n_4mainValue【公民館】&#10;一人当たり面積">
          <a:extLst>
            <a:ext uri="{FF2B5EF4-FFF2-40B4-BE49-F238E27FC236}">
              <a16:creationId xmlns:a16="http://schemas.microsoft.com/office/drawing/2014/main" id="{9101AF82-2FFF-4480-8F5B-87F3E09691A0}"/>
            </a:ext>
          </a:extLst>
        </xdr:cNvPr>
        <xdr:cNvSpPr txBox="1"/>
      </xdr:nvSpPr>
      <xdr:spPr>
        <a:xfrm>
          <a:off x="18421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82E2E9B9-A8A8-42F4-8A50-29C7E78B8D7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18BB17C9-0C1D-45EA-A0EA-D65B718003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B8A523D4-4BBD-4678-B2A5-410677716BF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年度の数値については、施設類型や資産情報の整理・精緻化を行っているため、前年度からの変動には、施設の増減等のほかデータ整理による影響が含まれている。</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有形固定資産減価償却率</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a:t>
          </a:r>
          <a:r>
            <a:rPr kumimoji="1" lang="ja-JP" altLang="en-US" sz="1300">
              <a:latin typeface="ＭＳ Ｐゴシック" panose="020B0600070205080204" pitchFamily="50" charset="-128"/>
              <a:ea typeface="ＭＳ Ｐゴシック" panose="020B0600070205080204" pitchFamily="50" charset="-128"/>
            </a:rPr>
            <a:t>ほぼすべての施設が類似団体内平均値と比較して高い水準になって</a:t>
          </a:r>
          <a:r>
            <a:rPr kumimoji="1" lang="ja-JP" altLang="en-US" sz="1300" strike="noStrike" baseline="0">
              <a:solidFill>
                <a:sysClr val="windowText" lastClr="000000"/>
              </a:solidFill>
              <a:latin typeface="ＭＳ Ｐゴシック" panose="020B0600070205080204" pitchFamily="50" charset="-128"/>
              <a:ea typeface="ＭＳ Ｐゴシック" panose="020B0600070205080204" pitchFamily="50" charset="-128"/>
            </a:rPr>
            <a:t>いる。</a:t>
          </a:r>
          <a:endParaRPr kumimoji="1" lang="en-US" altLang="ja-JP" sz="1300"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いずれの施設においても本市で策定している「長崎市公共施設の適正配置基準」、「長崎市公共施設マネジメント地区計画」及び「長崎市公共施設保全計画」の方針に基づき</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公共施設の適正な管理の他、廃止、集約化及び複合化並びに長寿命化を行うなど、引き続き公共施設マネジメントの進捗を図りたい。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3127E73-B86B-41D7-82D8-17D6E1336DC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71921E-C640-4734-AF22-C2E826291A2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8E7DDD-9269-4DC6-B3E4-2DDC985D03C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AABD4F-D0DC-41F2-8BAD-F8AB96B1C5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7F840D-164F-4C46-9353-8FD12C4039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38C552D-BFE6-4202-BB72-9DBC07BAFFA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5B4A5D-45B7-41CE-B993-56ECB6E399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2F411F-336A-48BF-93F6-3D71A7435C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1977CDE-92B3-49D5-B43A-A772AF14799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BE58A0A-EBE4-4B96-9B3A-A6D9FA31B6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390,551
385,642
405.69
241,262,282
237,637,609
1,185,115
102,172,438
255,972,442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824AB5-269C-46F3-97B9-3EA257AFD4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42D180A-17EC-49DA-952E-7C095EC5183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EC83B2-2AFF-4DB9-A9F3-59CD25C8195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91.6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2F261D-7DCD-4B8F-85AC-C22FB2359AC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7AF6A37-BB44-43E3-8997-17957B5CB6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9C9C9B5-29AF-4284-99F6-60C68DBF8CE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40565C-DE97-45B5-A2CF-28D154649F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F092DC-A709-4701-96EA-9AB19834F04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B8F2E8-5F02-4B80-B094-3D0A1E1E25C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A50C67-7D6A-456F-AFAE-60EBDE1AFF7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E63F8E-BD84-4638-B076-4E26142D2C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2CA299-D68E-4A43-9594-51247934D49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156F07-099C-4ECA-B60D-AAD26FE406A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580C31-53BF-437A-8F4A-C15B9E2B906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B3FB211-170C-4B79-BEB7-7AB70734F1C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9BEFC8A-A873-441D-9BC5-F1E9D8C119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FFE108-824A-4D0C-9601-EB15523B2D3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346782-F3E5-457D-8E4F-511A14ACB7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DD6E081-304E-4855-9ACE-C0321530A3D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226B86B-1E33-46AD-A414-91A2CA18B11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6C184C-32EA-48F8-A82B-166AD43A9D7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D791F63-E0E5-48CD-93E2-49FF471BAD0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8708DF-AE38-4BB8-97EC-307B104E62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8D91FC-1B6D-47B1-B132-08F4C75FE86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E1642CB-9E6C-4EC4-8834-40AFAFB94A1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D8F4DDF-CB30-404F-9E72-1DFE04AEB97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C860EC-DC33-4CC4-9A83-AA0926C2C5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8E7378-536C-45F6-AA31-2921B2BC49E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E9A897-E1EA-435E-9B91-C5F9050737D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EEB055-5EE2-4588-8395-3F2237735CB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248930-7F53-4AFD-A818-7BCB9CBE5F1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71FDD6C-00FE-4479-88F0-A199B0FDAAC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CF969BF-4A97-4694-BD56-AE8D88D361D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397E460-CE69-4864-9B51-A0456DB1860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85CBFA1-ACDF-4CCF-957D-EAB7BA0E098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7C7DE7C-3DF8-47D3-ACA4-9EDE1582D68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7C5EEC8-5833-4B59-AC59-DF72F40737B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97F5132-C502-41B4-8066-21BA6712853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A2405AF-C952-4502-BFB6-C0BE63222DE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951E80B-7D15-49A7-93F7-94534D223D5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348C6DA-A76A-4FBC-85B3-AFE5A682E2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C29A64A-1E77-4B47-BD60-146CCF1F695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2B457A-C9FA-4F5A-B63A-15AEC55D6A6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E1D6275-95E3-4368-98B3-33D733C0F9B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AD55D62-F935-4664-A4A8-9A728E4A390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3471C34E-66D1-4BEF-9F3C-39E7ABAEE9D5}"/>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BF15E0DA-B110-415C-8818-0E4FDA219DC5}"/>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57A1F1F6-E11E-49A7-86AC-35827F6CE617}"/>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4753EC7A-5E9D-47B8-BA25-E72FF1067C0F}"/>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A88F08A1-2455-4A02-9F42-E4D43B564B38}"/>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DCED5E86-F9EE-44DC-B725-0E551DCFB939}"/>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B9659D7B-9B20-4407-9E56-95BD29050BDD}"/>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E1096F92-99D1-40C7-AFA8-C017566FABDA}"/>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1AFBAEA2-6B2A-49CE-BF24-AAFC1EDD1B3C}"/>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7EBDB91B-F549-4CB9-AF43-C238DE1180EF}"/>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F4E607B4-19B4-476F-B34D-2109DC7D6EF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BDD373D-39D9-45ED-BC9A-6C1FFCA5DCA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1F20300-10B3-4703-8EE3-5E62671D24A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CECA4C-C195-44EF-A2C8-43735EB96E1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EF31DF9-4FA0-4E3E-8952-0CE8C776081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B776D7A-A917-47D6-993B-AC20283BA6F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170180</xdr:rowOff>
    </xdr:from>
    <xdr:to>
      <xdr:col>24</xdr:col>
      <xdr:colOff>114300</xdr:colOff>
      <xdr:row>35</xdr:row>
      <xdr:rowOff>100330</xdr:rowOff>
    </xdr:to>
    <xdr:sp macro="" textlink="">
      <xdr:nvSpPr>
        <xdr:cNvPr id="73" name="楕円 72">
          <a:extLst>
            <a:ext uri="{FF2B5EF4-FFF2-40B4-BE49-F238E27FC236}">
              <a16:creationId xmlns:a16="http://schemas.microsoft.com/office/drawing/2014/main" id="{95DA4FDF-3707-46A4-8C99-01B76153B9DB}"/>
            </a:ext>
          </a:extLst>
        </xdr:cNvPr>
        <xdr:cNvSpPr/>
      </xdr:nvSpPr>
      <xdr:spPr>
        <a:xfrm>
          <a:off x="45847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21607</xdr:rowOff>
    </xdr:from>
    <xdr:ext cx="405111" cy="259045"/>
    <xdr:sp macro="" textlink="">
      <xdr:nvSpPr>
        <xdr:cNvPr id="74" name="【図書館】&#10;有形固定資産減価償却率該当値テキスト">
          <a:extLst>
            <a:ext uri="{FF2B5EF4-FFF2-40B4-BE49-F238E27FC236}">
              <a16:creationId xmlns:a16="http://schemas.microsoft.com/office/drawing/2014/main" id="{FC7B9832-858D-45F7-BFD8-174E788D3477}"/>
            </a:ext>
          </a:extLst>
        </xdr:cNvPr>
        <xdr:cNvSpPr txBox="1"/>
      </xdr:nvSpPr>
      <xdr:spPr>
        <a:xfrm>
          <a:off x="4673600"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141605</xdr:rowOff>
    </xdr:from>
    <xdr:to>
      <xdr:col>20</xdr:col>
      <xdr:colOff>38100</xdr:colOff>
      <xdr:row>34</xdr:row>
      <xdr:rowOff>71755</xdr:rowOff>
    </xdr:to>
    <xdr:sp macro="" textlink="">
      <xdr:nvSpPr>
        <xdr:cNvPr id="75" name="楕円 74">
          <a:extLst>
            <a:ext uri="{FF2B5EF4-FFF2-40B4-BE49-F238E27FC236}">
              <a16:creationId xmlns:a16="http://schemas.microsoft.com/office/drawing/2014/main" id="{DC58EC70-8272-416B-B735-DB6566202A26}"/>
            </a:ext>
          </a:extLst>
        </xdr:cNvPr>
        <xdr:cNvSpPr/>
      </xdr:nvSpPr>
      <xdr:spPr>
        <a:xfrm>
          <a:off x="3746500" y="579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20955</xdr:rowOff>
    </xdr:from>
    <xdr:to>
      <xdr:col>24</xdr:col>
      <xdr:colOff>63500</xdr:colOff>
      <xdr:row>35</xdr:row>
      <xdr:rowOff>49530</xdr:rowOff>
    </xdr:to>
    <xdr:cxnSp macro="">
      <xdr:nvCxnSpPr>
        <xdr:cNvPr id="76" name="直線コネクタ 75">
          <a:extLst>
            <a:ext uri="{FF2B5EF4-FFF2-40B4-BE49-F238E27FC236}">
              <a16:creationId xmlns:a16="http://schemas.microsoft.com/office/drawing/2014/main" id="{42B2BC53-EC07-46D6-9049-072A4848EAAD}"/>
            </a:ext>
          </a:extLst>
        </xdr:cNvPr>
        <xdr:cNvCxnSpPr/>
      </xdr:nvCxnSpPr>
      <xdr:spPr>
        <a:xfrm>
          <a:off x="3797300" y="5850255"/>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130175</xdr:rowOff>
    </xdr:from>
    <xdr:to>
      <xdr:col>15</xdr:col>
      <xdr:colOff>101600</xdr:colOff>
      <xdr:row>34</xdr:row>
      <xdr:rowOff>60325</xdr:rowOff>
    </xdr:to>
    <xdr:sp macro="" textlink="">
      <xdr:nvSpPr>
        <xdr:cNvPr id="77" name="楕円 76">
          <a:extLst>
            <a:ext uri="{FF2B5EF4-FFF2-40B4-BE49-F238E27FC236}">
              <a16:creationId xmlns:a16="http://schemas.microsoft.com/office/drawing/2014/main" id="{BF0CB5B5-4A5E-415E-8C9D-38297631888C}"/>
            </a:ext>
          </a:extLst>
        </xdr:cNvPr>
        <xdr:cNvSpPr/>
      </xdr:nvSpPr>
      <xdr:spPr>
        <a:xfrm>
          <a:off x="2857500" y="57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9525</xdr:rowOff>
    </xdr:from>
    <xdr:to>
      <xdr:col>19</xdr:col>
      <xdr:colOff>177800</xdr:colOff>
      <xdr:row>34</xdr:row>
      <xdr:rowOff>20955</xdr:rowOff>
    </xdr:to>
    <xdr:cxnSp macro="">
      <xdr:nvCxnSpPr>
        <xdr:cNvPr id="78" name="直線コネクタ 77">
          <a:extLst>
            <a:ext uri="{FF2B5EF4-FFF2-40B4-BE49-F238E27FC236}">
              <a16:creationId xmlns:a16="http://schemas.microsoft.com/office/drawing/2014/main" id="{643238E4-38B5-4B89-B9CC-6030D298B0D3}"/>
            </a:ext>
          </a:extLst>
        </xdr:cNvPr>
        <xdr:cNvCxnSpPr/>
      </xdr:nvCxnSpPr>
      <xdr:spPr>
        <a:xfrm>
          <a:off x="2908300" y="58388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128270</xdr:rowOff>
    </xdr:from>
    <xdr:to>
      <xdr:col>10</xdr:col>
      <xdr:colOff>165100</xdr:colOff>
      <xdr:row>34</xdr:row>
      <xdr:rowOff>58420</xdr:rowOff>
    </xdr:to>
    <xdr:sp macro="" textlink="">
      <xdr:nvSpPr>
        <xdr:cNvPr id="79" name="楕円 78">
          <a:extLst>
            <a:ext uri="{FF2B5EF4-FFF2-40B4-BE49-F238E27FC236}">
              <a16:creationId xmlns:a16="http://schemas.microsoft.com/office/drawing/2014/main" id="{ECE8BFFE-6239-451E-9A8F-736C724FCDE5}"/>
            </a:ext>
          </a:extLst>
        </xdr:cNvPr>
        <xdr:cNvSpPr/>
      </xdr:nvSpPr>
      <xdr:spPr>
        <a:xfrm>
          <a:off x="1968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xdr:rowOff>
    </xdr:from>
    <xdr:to>
      <xdr:col>15</xdr:col>
      <xdr:colOff>50800</xdr:colOff>
      <xdr:row>34</xdr:row>
      <xdr:rowOff>9525</xdr:rowOff>
    </xdr:to>
    <xdr:cxnSp macro="">
      <xdr:nvCxnSpPr>
        <xdr:cNvPr id="80" name="直線コネクタ 79">
          <a:extLst>
            <a:ext uri="{FF2B5EF4-FFF2-40B4-BE49-F238E27FC236}">
              <a16:creationId xmlns:a16="http://schemas.microsoft.com/office/drawing/2014/main" id="{AD8C0956-2163-4536-8130-681CD8C9FF37}"/>
            </a:ext>
          </a:extLst>
        </xdr:cNvPr>
        <xdr:cNvCxnSpPr/>
      </xdr:nvCxnSpPr>
      <xdr:spPr>
        <a:xfrm>
          <a:off x="2019300" y="58369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137795</xdr:rowOff>
    </xdr:from>
    <xdr:to>
      <xdr:col>6</xdr:col>
      <xdr:colOff>38100</xdr:colOff>
      <xdr:row>34</xdr:row>
      <xdr:rowOff>67945</xdr:rowOff>
    </xdr:to>
    <xdr:sp macro="" textlink="">
      <xdr:nvSpPr>
        <xdr:cNvPr id="81" name="楕円 80">
          <a:extLst>
            <a:ext uri="{FF2B5EF4-FFF2-40B4-BE49-F238E27FC236}">
              <a16:creationId xmlns:a16="http://schemas.microsoft.com/office/drawing/2014/main" id="{D4B45762-26A1-478C-93A4-352DCC648ABE}"/>
            </a:ext>
          </a:extLst>
        </xdr:cNvPr>
        <xdr:cNvSpPr/>
      </xdr:nvSpPr>
      <xdr:spPr>
        <a:xfrm>
          <a:off x="1079500" y="579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7620</xdr:rowOff>
    </xdr:from>
    <xdr:to>
      <xdr:col>10</xdr:col>
      <xdr:colOff>114300</xdr:colOff>
      <xdr:row>34</xdr:row>
      <xdr:rowOff>17145</xdr:rowOff>
    </xdr:to>
    <xdr:cxnSp macro="">
      <xdr:nvCxnSpPr>
        <xdr:cNvPr id="82" name="直線コネクタ 81">
          <a:extLst>
            <a:ext uri="{FF2B5EF4-FFF2-40B4-BE49-F238E27FC236}">
              <a16:creationId xmlns:a16="http://schemas.microsoft.com/office/drawing/2014/main" id="{3A34B0FC-9319-4ED0-AB3A-BE8364DB48EF}"/>
            </a:ext>
          </a:extLst>
        </xdr:cNvPr>
        <xdr:cNvCxnSpPr/>
      </xdr:nvCxnSpPr>
      <xdr:spPr>
        <a:xfrm flipV="1">
          <a:off x="1130300" y="58369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E8CA7C46-056F-40B9-85AE-91F3C1C70258}"/>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393439E1-BE16-402E-B04E-F907258C5047}"/>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AE6E4D62-BA24-4DB0-B2BD-C8DFD67E8DDA}"/>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77AC1F14-A9C8-4413-9007-594AC7D6AAF7}"/>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88282</xdr:rowOff>
    </xdr:from>
    <xdr:ext cx="405111" cy="259045"/>
    <xdr:sp macro="" textlink="">
      <xdr:nvSpPr>
        <xdr:cNvPr id="87" name="n_1mainValue【図書館】&#10;有形固定資産減価償却率">
          <a:extLst>
            <a:ext uri="{FF2B5EF4-FFF2-40B4-BE49-F238E27FC236}">
              <a16:creationId xmlns:a16="http://schemas.microsoft.com/office/drawing/2014/main" id="{46B08502-0CB7-4D86-8D3E-A2E4E9967853}"/>
            </a:ext>
          </a:extLst>
        </xdr:cNvPr>
        <xdr:cNvSpPr txBox="1"/>
      </xdr:nvSpPr>
      <xdr:spPr>
        <a:xfrm>
          <a:off x="358204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76852</xdr:rowOff>
    </xdr:from>
    <xdr:ext cx="405111" cy="259045"/>
    <xdr:sp macro="" textlink="">
      <xdr:nvSpPr>
        <xdr:cNvPr id="88" name="n_2mainValue【図書館】&#10;有形固定資産減価償却率">
          <a:extLst>
            <a:ext uri="{FF2B5EF4-FFF2-40B4-BE49-F238E27FC236}">
              <a16:creationId xmlns:a16="http://schemas.microsoft.com/office/drawing/2014/main" id="{6C755068-E90E-4FEA-A983-6A34EAD88231}"/>
            </a:ext>
          </a:extLst>
        </xdr:cNvPr>
        <xdr:cNvSpPr txBox="1"/>
      </xdr:nvSpPr>
      <xdr:spPr>
        <a:xfrm>
          <a:off x="2705744" y="55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74947</xdr:rowOff>
    </xdr:from>
    <xdr:ext cx="405111" cy="259045"/>
    <xdr:sp macro="" textlink="">
      <xdr:nvSpPr>
        <xdr:cNvPr id="89" name="n_3mainValue【図書館】&#10;有形固定資産減価償却率">
          <a:extLst>
            <a:ext uri="{FF2B5EF4-FFF2-40B4-BE49-F238E27FC236}">
              <a16:creationId xmlns:a16="http://schemas.microsoft.com/office/drawing/2014/main" id="{C0798CB1-02D1-43C5-8411-BAE665871576}"/>
            </a:ext>
          </a:extLst>
        </xdr:cNvPr>
        <xdr:cNvSpPr txBox="1"/>
      </xdr:nvSpPr>
      <xdr:spPr>
        <a:xfrm>
          <a:off x="1816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84472</xdr:rowOff>
    </xdr:from>
    <xdr:ext cx="405111" cy="259045"/>
    <xdr:sp macro="" textlink="">
      <xdr:nvSpPr>
        <xdr:cNvPr id="90" name="n_4mainValue【図書館】&#10;有形固定資産減価償却率">
          <a:extLst>
            <a:ext uri="{FF2B5EF4-FFF2-40B4-BE49-F238E27FC236}">
              <a16:creationId xmlns:a16="http://schemas.microsoft.com/office/drawing/2014/main" id="{54FCEBBF-9E16-4FED-829D-FE6C39D7DD3A}"/>
            </a:ext>
          </a:extLst>
        </xdr:cNvPr>
        <xdr:cNvSpPr txBox="1"/>
      </xdr:nvSpPr>
      <xdr:spPr>
        <a:xfrm>
          <a:off x="927744" y="55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6CAF36F-5C13-4329-8BF8-1AF67CE42F1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7A6B828-92C4-4A5F-AE7C-1E2577B4157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1E2B0AB-DFCD-4F60-8FA9-8B7FA613766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B02ACC0-140E-49FD-8638-0DA231C57D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7EF37B2-13D9-436B-ACD2-E892F0C9DD3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7339A66-6939-497D-9934-B00D8FF353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410773F-E966-425E-8765-3A393CA6F89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20D84D9-6DE7-4265-BBA1-4879506DA8F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84CBFE4-5774-48CA-BF5A-A067870D17C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1753DAD-56FA-4FE4-B109-37E4A352EFD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A0FDC8A-DE6F-4BD0-A396-7025761D1E0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908F1C4-8314-419E-8BBB-252CF3339DD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16317F27-E25B-4796-BD80-647062BEDA4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23935DCF-F3AC-4DBE-B6E0-75D51A02942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CD2E16F7-C454-47C7-9FB2-8E5DF1B5F31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CA90A3E-0C06-42E8-87D1-0C780B5FF8A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61C6698-6AEE-472E-97A7-335680668D2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B17BEE15-D76B-441F-8422-BBBC70D35DE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73B3FC8-C86F-403E-A023-08FA20D0F29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98E89679-88DD-4B3D-9217-BFCDD57E773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E7932337-55EA-46F6-BCE5-A66A51107FD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7D14E9B5-0648-4C77-8E48-3A0EBBBE3558}"/>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12A5D4A6-1484-44FE-87E2-F741A5266333}"/>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40524B06-DA13-45EC-82AF-900415E7D7C2}"/>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CE6BBD2C-6DD4-4A78-B223-A8925DAEC991}"/>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BFBFAC95-E956-4ED2-A146-5D452C6F5B9A}"/>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7FACCF89-D92D-49C5-A9D5-4D74F73222AC}"/>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D11C21D4-7EBD-49DB-BE4C-248A77F50615}"/>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D99135E5-7A49-4570-B44D-AA14D4AC5398}"/>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CFD5A14D-A183-4FF3-8A68-BAC7F64396C6}"/>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6074190A-37B4-4D68-8677-FDB894143519}"/>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B9B10373-5E5D-4AB2-AAE9-AE7F75A40C59}"/>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68EC566-B71C-4531-9032-BB18B66967D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AD30321-3785-40D8-88E7-F857259AA71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506E406-F69A-481B-86C9-CB4542ACFB6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B6DBD68-DA13-428F-AFFC-F9D8B086C8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081B317-80CE-4039-B6C4-168AFCF32D8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105410</xdr:rowOff>
    </xdr:from>
    <xdr:to>
      <xdr:col>55</xdr:col>
      <xdr:colOff>50800</xdr:colOff>
      <xdr:row>38</xdr:row>
      <xdr:rowOff>35560</xdr:rowOff>
    </xdr:to>
    <xdr:sp macro="" textlink="">
      <xdr:nvSpPr>
        <xdr:cNvPr id="128" name="楕円 127">
          <a:extLst>
            <a:ext uri="{FF2B5EF4-FFF2-40B4-BE49-F238E27FC236}">
              <a16:creationId xmlns:a16="http://schemas.microsoft.com/office/drawing/2014/main" id="{8C2249CA-E575-410C-84BB-AEFC872464FF}"/>
            </a:ext>
          </a:extLst>
        </xdr:cNvPr>
        <xdr:cNvSpPr/>
      </xdr:nvSpPr>
      <xdr:spPr>
        <a:xfrm>
          <a:off x="10426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128287</xdr:rowOff>
    </xdr:from>
    <xdr:ext cx="469744" cy="259045"/>
    <xdr:sp macro="" textlink="">
      <xdr:nvSpPr>
        <xdr:cNvPr id="129" name="【図書館】&#10;一人当たり面積該当値テキスト">
          <a:extLst>
            <a:ext uri="{FF2B5EF4-FFF2-40B4-BE49-F238E27FC236}">
              <a16:creationId xmlns:a16="http://schemas.microsoft.com/office/drawing/2014/main" id="{C4B44CA7-B494-4904-91D6-938B18AB600A}"/>
            </a:ext>
          </a:extLst>
        </xdr:cNvPr>
        <xdr:cNvSpPr txBox="1"/>
      </xdr:nvSpPr>
      <xdr:spPr>
        <a:xfrm>
          <a:off x="10515600"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105410</xdr:rowOff>
    </xdr:from>
    <xdr:to>
      <xdr:col>50</xdr:col>
      <xdr:colOff>165100</xdr:colOff>
      <xdr:row>38</xdr:row>
      <xdr:rowOff>35560</xdr:rowOff>
    </xdr:to>
    <xdr:sp macro="" textlink="">
      <xdr:nvSpPr>
        <xdr:cNvPr id="130" name="楕円 129">
          <a:extLst>
            <a:ext uri="{FF2B5EF4-FFF2-40B4-BE49-F238E27FC236}">
              <a16:creationId xmlns:a16="http://schemas.microsoft.com/office/drawing/2014/main" id="{4B7D9DA4-91B2-47BE-B358-180DB66F3D55}"/>
            </a:ext>
          </a:extLst>
        </xdr:cNvPr>
        <xdr:cNvSpPr/>
      </xdr:nvSpPr>
      <xdr:spPr>
        <a:xfrm>
          <a:off x="958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156210</xdr:rowOff>
    </xdr:from>
    <xdr:to>
      <xdr:col>55</xdr:col>
      <xdr:colOff>0</xdr:colOff>
      <xdr:row>37</xdr:row>
      <xdr:rowOff>156210</xdr:rowOff>
    </xdr:to>
    <xdr:cxnSp macro="">
      <xdr:nvCxnSpPr>
        <xdr:cNvPr id="131" name="直線コネクタ 130">
          <a:extLst>
            <a:ext uri="{FF2B5EF4-FFF2-40B4-BE49-F238E27FC236}">
              <a16:creationId xmlns:a16="http://schemas.microsoft.com/office/drawing/2014/main" id="{FDBA359D-5DBB-4E8F-8D83-44A4DB233B8A}"/>
            </a:ext>
          </a:extLst>
        </xdr:cNvPr>
        <xdr:cNvCxnSpPr/>
      </xdr:nvCxnSpPr>
      <xdr:spPr>
        <a:xfrm>
          <a:off x="9639300" y="6499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32" name="楕円 131">
          <a:extLst>
            <a:ext uri="{FF2B5EF4-FFF2-40B4-BE49-F238E27FC236}">
              <a16:creationId xmlns:a16="http://schemas.microsoft.com/office/drawing/2014/main" id="{638C6D4C-ADA2-420D-AAEC-3DD569127370}"/>
            </a:ext>
          </a:extLst>
        </xdr:cNvPr>
        <xdr:cNvSpPr/>
      </xdr:nvSpPr>
      <xdr:spPr>
        <a:xfrm>
          <a:off x="8699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156210</xdr:rowOff>
    </xdr:from>
    <xdr:to>
      <xdr:col>50</xdr:col>
      <xdr:colOff>114300</xdr:colOff>
      <xdr:row>38</xdr:row>
      <xdr:rowOff>7620</xdr:rowOff>
    </xdr:to>
    <xdr:cxnSp macro="">
      <xdr:nvCxnSpPr>
        <xdr:cNvPr id="133" name="直線コネクタ 132">
          <a:extLst>
            <a:ext uri="{FF2B5EF4-FFF2-40B4-BE49-F238E27FC236}">
              <a16:creationId xmlns:a16="http://schemas.microsoft.com/office/drawing/2014/main" id="{9AD63A41-6CBA-46F0-B1BC-067CF7D2DA51}"/>
            </a:ext>
          </a:extLst>
        </xdr:cNvPr>
        <xdr:cNvCxnSpPr/>
      </xdr:nvCxnSpPr>
      <xdr:spPr>
        <a:xfrm flipV="1">
          <a:off x="8750300" y="6499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128270</xdr:rowOff>
    </xdr:from>
    <xdr:to>
      <xdr:col>41</xdr:col>
      <xdr:colOff>101600</xdr:colOff>
      <xdr:row>38</xdr:row>
      <xdr:rowOff>58420</xdr:rowOff>
    </xdr:to>
    <xdr:sp macro="" textlink="">
      <xdr:nvSpPr>
        <xdr:cNvPr id="134" name="楕円 133">
          <a:extLst>
            <a:ext uri="{FF2B5EF4-FFF2-40B4-BE49-F238E27FC236}">
              <a16:creationId xmlns:a16="http://schemas.microsoft.com/office/drawing/2014/main" id="{F1DBC21D-7F7B-47B0-BD23-489B4CAF237D}"/>
            </a:ext>
          </a:extLst>
        </xdr:cNvPr>
        <xdr:cNvSpPr/>
      </xdr:nvSpPr>
      <xdr:spPr>
        <a:xfrm>
          <a:off x="7810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xdr:rowOff>
    </xdr:from>
    <xdr:to>
      <xdr:col>45</xdr:col>
      <xdr:colOff>177800</xdr:colOff>
      <xdr:row>38</xdr:row>
      <xdr:rowOff>7620</xdr:rowOff>
    </xdr:to>
    <xdr:cxnSp macro="">
      <xdr:nvCxnSpPr>
        <xdr:cNvPr id="135" name="直線コネクタ 134">
          <a:extLst>
            <a:ext uri="{FF2B5EF4-FFF2-40B4-BE49-F238E27FC236}">
              <a16:creationId xmlns:a16="http://schemas.microsoft.com/office/drawing/2014/main" id="{7BED0602-55C4-4DD0-879A-2B2CC100BC8D}"/>
            </a:ext>
          </a:extLst>
        </xdr:cNvPr>
        <xdr:cNvCxnSpPr/>
      </xdr:nvCxnSpPr>
      <xdr:spPr>
        <a:xfrm>
          <a:off x="7861300" y="652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36" name="楕円 135">
          <a:extLst>
            <a:ext uri="{FF2B5EF4-FFF2-40B4-BE49-F238E27FC236}">
              <a16:creationId xmlns:a16="http://schemas.microsoft.com/office/drawing/2014/main" id="{EBE9D4C8-4166-4CE4-98B4-E7F911A7B7D4}"/>
            </a:ext>
          </a:extLst>
        </xdr:cNvPr>
        <xdr:cNvSpPr/>
      </xdr:nvSpPr>
      <xdr:spPr>
        <a:xfrm>
          <a:off x="6921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xdr:rowOff>
    </xdr:from>
    <xdr:to>
      <xdr:col>41</xdr:col>
      <xdr:colOff>50800</xdr:colOff>
      <xdr:row>38</xdr:row>
      <xdr:rowOff>7620</xdr:rowOff>
    </xdr:to>
    <xdr:cxnSp macro="">
      <xdr:nvCxnSpPr>
        <xdr:cNvPr id="137" name="直線コネクタ 136">
          <a:extLst>
            <a:ext uri="{FF2B5EF4-FFF2-40B4-BE49-F238E27FC236}">
              <a16:creationId xmlns:a16="http://schemas.microsoft.com/office/drawing/2014/main" id="{E0706EE4-AEB6-4DCD-99E8-2E58FA34688A}"/>
            </a:ext>
          </a:extLst>
        </xdr:cNvPr>
        <xdr:cNvCxnSpPr/>
      </xdr:nvCxnSpPr>
      <xdr:spPr>
        <a:xfrm>
          <a:off x="6972300" y="652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56F9F3DA-B86F-4EF2-A196-E365572B7EE2}"/>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D07EB47-9663-48D2-8299-52E28C281473}"/>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2284AB1E-9E5F-4A62-9E15-5CF0CEFA6FA3}"/>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D613492A-56C5-4D43-B7DA-12DD30585195}"/>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52087</xdr:rowOff>
    </xdr:from>
    <xdr:ext cx="469744" cy="259045"/>
    <xdr:sp macro="" textlink="">
      <xdr:nvSpPr>
        <xdr:cNvPr id="142" name="n_1mainValue【図書館】&#10;一人当たり面積">
          <a:extLst>
            <a:ext uri="{FF2B5EF4-FFF2-40B4-BE49-F238E27FC236}">
              <a16:creationId xmlns:a16="http://schemas.microsoft.com/office/drawing/2014/main" id="{CA4AAAB4-0828-4905-A2C1-6152492133FC}"/>
            </a:ext>
          </a:extLst>
        </xdr:cNvPr>
        <xdr:cNvSpPr txBox="1"/>
      </xdr:nvSpPr>
      <xdr:spPr>
        <a:xfrm>
          <a:off x="93917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43" name="n_2mainValue【図書館】&#10;一人当たり面積">
          <a:extLst>
            <a:ext uri="{FF2B5EF4-FFF2-40B4-BE49-F238E27FC236}">
              <a16:creationId xmlns:a16="http://schemas.microsoft.com/office/drawing/2014/main" id="{18FBBB4E-5AFA-4A90-B8AB-D97ACB252D33}"/>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4" name="n_3mainValue【図書館】&#10;一人当たり面積">
          <a:extLst>
            <a:ext uri="{FF2B5EF4-FFF2-40B4-BE49-F238E27FC236}">
              <a16:creationId xmlns:a16="http://schemas.microsoft.com/office/drawing/2014/main" id="{4BE18F8C-77D6-46EE-881A-0E80AE394FAB}"/>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5" name="n_4mainValue【図書館】&#10;一人当たり面積">
          <a:extLst>
            <a:ext uri="{FF2B5EF4-FFF2-40B4-BE49-F238E27FC236}">
              <a16:creationId xmlns:a16="http://schemas.microsoft.com/office/drawing/2014/main" id="{1B60ACED-C5EA-420B-9B5A-14ADA1FD9D39}"/>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3D37405-62F2-4507-9382-9717D12CF16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ECDE28F-6777-4B3C-AD58-D475F17241A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B5864B4-F1C0-465C-8D6A-928ED247682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BE30FD1-C5B6-4B0F-9941-731F2525BC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D54AD51-F7AF-4DF4-AB91-DE0582DED49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C239A45-A58C-4E23-B0AB-A036C23EB7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E359244-939B-43C0-9E78-26340605217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7D13E33-B088-4924-B70B-80259DEB019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C59AE95-E2BA-480D-9BB3-8C014056DE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F88C174-67F5-417C-BEBC-F99C2BB3DEE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F38A3C9-2D2A-4102-9B6B-373681281E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BCC5799-0157-4273-905D-D3BE7AE8237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FDC6A872-CD3D-438C-BA9C-9CA3129EE72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951E3A6-6617-44E2-A4FB-5D66F0E0B30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EDB4E67-1A54-4D8C-AB07-9926832D595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24B666B-86B7-421C-BDE9-1E86BA38E53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3ADF10B-0DBC-43D4-9197-2A59B5EE168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A54530F-2577-4408-9716-071BCBA962E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56E7B8B-6096-47AB-8963-3EF600D132C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DAA8C98-2B5A-4293-A58C-1E5CD24C295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98B053D-F2B4-49D3-B970-CAA46807C10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4336410-FEA7-4F80-989D-F9CF1B54C1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DAD28BEA-EAE2-40ED-B76C-09089BCA2E1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AC316006-3C22-43D7-9AA2-EE5FB9B825D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C50D0F01-D58A-498B-ABB5-3E3D883FA74F}"/>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3FEC4CE8-8926-4571-9C21-A7740A0B890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7092049C-2660-4899-837A-21EAE4A214CD}"/>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2C2FC51C-40EC-456C-8FC4-8BA7961E72B5}"/>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F8E3460B-2D60-42E6-8F6C-07DCBDC388BC}"/>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7A2E640-6B82-4BD8-BDF6-C013FAB895C9}"/>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522E4ABB-997A-45B9-849F-32C8E4F86D11}"/>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D2E6B481-33A1-4832-8DBC-77BB09B2A61C}"/>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85C44026-9B2F-4357-A6E7-8BCD1FBF00D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555A02EC-7A32-40D2-B303-D90C8C9E10D9}"/>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65D4FEFB-137B-4333-9595-B474760D395C}"/>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7BCEC88-6F84-45A8-812F-39758AC20F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963635D-6C58-4FBC-8C44-AB65D08DFBA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E0564D2-ACBE-458E-B041-B3FC4FFC055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0683236-6993-42C2-B0ED-78ECD5D5992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C4D250-45D8-4685-BAAA-5CCB65B2032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133985</xdr:rowOff>
    </xdr:from>
    <xdr:to>
      <xdr:col>24</xdr:col>
      <xdr:colOff>114300</xdr:colOff>
      <xdr:row>60</xdr:row>
      <xdr:rowOff>64135</xdr:rowOff>
    </xdr:to>
    <xdr:sp macro="" textlink="">
      <xdr:nvSpPr>
        <xdr:cNvPr id="186" name="楕円 185">
          <a:extLst>
            <a:ext uri="{FF2B5EF4-FFF2-40B4-BE49-F238E27FC236}">
              <a16:creationId xmlns:a16="http://schemas.microsoft.com/office/drawing/2014/main" id="{2FEB7500-CEE1-4B94-B5FC-D76EC6DE2EEE}"/>
            </a:ext>
          </a:extLst>
        </xdr:cNvPr>
        <xdr:cNvSpPr/>
      </xdr:nvSpPr>
      <xdr:spPr>
        <a:xfrm>
          <a:off x="45847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112412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F61C7AD-8CDD-43E4-8FCB-EBA8D50E5C5E}"/>
            </a:ext>
          </a:extLst>
        </xdr:cNvPr>
        <xdr:cNvSpPr txBox="1"/>
      </xdr:nvSpPr>
      <xdr:spPr>
        <a:xfrm>
          <a:off x="4673600"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88" name="楕円 187">
          <a:extLst>
            <a:ext uri="{FF2B5EF4-FFF2-40B4-BE49-F238E27FC236}">
              <a16:creationId xmlns:a16="http://schemas.microsoft.com/office/drawing/2014/main" id="{2AC9D214-6819-4361-B86B-FDE5A024BEC3}"/>
            </a:ext>
          </a:extLst>
        </xdr:cNvPr>
        <xdr:cNvSpPr/>
      </xdr:nvSpPr>
      <xdr:spPr>
        <a:xfrm>
          <a:off x="3746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60</xdr:row>
      <xdr:rowOff>13335</xdr:rowOff>
    </xdr:to>
    <xdr:cxnSp macro="">
      <xdr:nvCxnSpPr>
        <xdr:cNvPr id="189" name="直線コネクタ 188">
          <a:extLst>
            <a:ext uri="{FF2B5EF4-FFF2-40B4-BE49-F238E27FC236}">
              <a16:creationId xmlns:a16="http://schemas.microsoft.com/office/drawing/2014/main" id="{EB74CB9E-C4F1-4585-98E8-DBCE6CEFCF83}"/>
            </a:ext>
          </a:extLst>
        </xdr:cNvPr>
        <xdr:cNvCxnSpPr/>
      </xdr:nvCxnSpPr>
      <xdr:spPr>
        <a:xfrm>
          <a:off x="3797300" y="1020699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15875</xdr:rowOff>
    </xdr:from>
    <xdr:to>
      <xdr:col>15</xdr:col>
      <xdr:colOff>101600</xdr:colOff>
      <xdr:row>59</xdr:row>
      <xdr:rowOff>117475</xdr:rowOff>
    </xdr:to>
    <xdr:sp macro="" textlink="">
      <xdr:nvSpPr>
        <xdr:cNvPr id="190" name="楕円 189">
          <a:extLst>
            <a:ext uri="{FF2B5EF4-FFF2-40B4-BE49-F238E27FC236}">
              <a16:creationId xmlns:a16="http://schemas.microsoft.com/office/drawing/2014/main" id="{3F7F80DF-E1C2-4C40-9C17-78D29D0F4ADE}"/>
            </a:ext>
          </a:extLst>
        </xdr:cNvPr>
        <xdr:cNvSpPr/>
      </xdr:nvSpPr>
      <xdr:spPr>
        <a:xfrm>
          <a:off x="2857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66675</xdr:rowOff>
    </xdr:from>
    <xdr:to>
      <xdr:col>19</xdr:col>
      <xdr:colOff>177800</xdr:colOff>
      <xdr:row>59</xdr:row>
      <xdr:rowOff>91440</xdr:rowOff>
    </xdr:to>
    <xdr:cxnSp macro="">
      <xdr:nvCxnSpPr>
        <xdr:cNvPr id="191" name="直線コネクタ 190">
          <a:extLst>
            <a:ext uri="{FF2B5EF4-FFF2-40B4-BE49-F238E27FC236}">
              <a16:creationId xmlns:a16="http://schemas.microsoft.com/office/drawing/2014/main" id="{8F0314EC-4F04-4C34-96A9-D8AA1051A5B2}"/>
            </a:ext>
          </a:extLst>
        </xdr:cNvPr>
        <xdr:cNvCxnSpPr/>
      </xdr:nvCxnSpPr>
      <xdr:spPr>
        <a:xfrm>
          <a:off x="2908300" y="101822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xdr:rowOff>
    </xdr:from>
    <xdr:to>
      <xdr:col>10</xdr:col>
      <xdr:colOff>165100</xdr:colOff>
      <xdr:row>59</xdr:row>
      <xdr:rowOff>113665</xdr:rowOff>
    </xdr:to>
    <xdr:sp macro="" textlink="">
      <xdr:nvSpPr>
        <xdr:cNvPr id="192" name="楕円 191">
          <a:extLst>
            <a:ext uri="{FF2B5EF4-FFF2-40B4-BE49-F238E27FC236}">
              <a16:creationId xmlns:a16="http://schemas.microsoft.com/office/drawing/2014/main" id="{14B2E711-8BFA-438F-A4F2-8C4A369E7AB6}"/>
            </a:ext>
          </a:extLst>
        </xdr:cNvPr>
        <xdr:cNvSpPr/>
      </xdr:nvSpPr>
      <xdr:spPr>
        <a:xfrm>
          <a:off x="19685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62865</xdr:rowOff>
    </xdr:from>
    <xdr:to>
      <xdr:col>15</xdr:col>
      <xdr:colOff>50800</xdr:colOff>
      <xdr:row>59</xdr:row>
      <xdr:rowOff>66675</xdr:rowOff>
    </xdr:to>
    <xdr:cxnSp macro="">
      <xdr:nvCxnSpPr>
        <xdr:cNvPr id="193" name="直線コネクタ 192">
          <a:extLst>
            <a:ext uri="{FF2B5EF4-FFF2-40B4-BE49-F238E27FC236}">
              <a16:creationId xmlns:a16="http://schemas.microsoft.com/office/drawing/2014/main" id="{AD405BC5-0987-4E4E-86FB-1CA2CB2DF5D6}"/>
            </a:ext>
          </a:extLst>
        </xdr:cNvPr>
        <xdr:cNvCxnSpPr/>
      </xdr:nvCxnSpPr>
      <xdr:spPr>
        <a:xfrm>
          <a:off x="2019300" y="101784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33020</xdr:rowOff>
    </xdr:from>
    <xdr:to>
      <xdr:col>6</xdr:col>
      <xdr:colOff>38100</xdr:colOff>
      <xdr:row>59</xdr:row>
      <xdr:rowOff>134620</xdr:rowOff>
    </xdr:to>
    <xdr:sp macro="" textlink="">
      <xdr:nvSpPr>
        <xdr:cNvPr id="194" name="楕円 193">
          <a:extLst>
            <a:ext uri="{FF2B5EF4-FFF2-40B4-BE49-F238E27FC236}">
              <a16:creationId xmlns:a16="http://schemas.microsoft.com/office/drawing/2014/main" id="{B1361F8C-78C3-4152-8268-828E83395668}"/>
            </a:ext>
          </a:extLst>
        </xdr:cNvPr>
        <xdr:cNvSpPr/>
      </xdr:nvSpPr>
      <xdr:spPr>
        <a:xfrm>
          <a:off x="1079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62865</xdr:rowOff>
    </xdr:from>
    <xdr:to>
      <xdr:col>10</xdr:col>
      <xdr:colOff>114300</xdr:colOff>
      <xdr:row>59</xdr:row>
      <xdr:rowOff>83820</xdr:rowOff>
    </xdr:to>
    <xdr:cxnSp macro="">
      <xdr:nvCxnSpPr>
        <xdr:cNvPr id="195" name="直線コネクタ 194">
          <a:extLst>
            <a:ext uri="{FF2B5EF4-FFF2-40B4-BE49-F238E27FC236}">
              <a16:creationId xmlns:a16="http://schemas.microsoft.com/office/drawing/2014/main" id="{ADDCAC7C-97C3-4FC6-8DE7-0927526D0333}"/>
            </a:ext>
          </a:extLst>
        </xdr:cNvPr>
        <xdr:cNvCxnSpPr/>
      </xdr:nvCxnSpPr>
      <xdr:spPr>
        <a:xfrm flipV="1">
          <a:off x="1130300" y="1017841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FB7C4123-42F4-4888-ACD4-712EF3A04454}"/>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28313A57-7D6A-4D37-9DF9-9EA100FE8BEB}"/>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64BE4B8E-EBF0-4808-A1B8-5E1C696C4FF2}"/>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F2BDC1A5-048C-4357-8DBE-F12A9E308FE1}"/>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158767</xdr:rowOff>
    </xdr:from>
    <xdr:ext cx="405111" cy="259045"/>
    <xdr:sp macro="" textlink="">
      <xdr:nvSpPr>
        <xdr:cNvPr id="200" name="n_1mainValue【体育館・プール】&#10;有形固定資産減価償却率">
          <a:extLst>
            <a:ext uri="{FF2B5EF4-FFF2-40B4-BE49-F238E27FC236}">
              <a16:creationId xmlns:a16="http://schemas.microsoft.com/office/drawing/2014/main" id="{645B1F00-91FB-4C60-810E-064D4CA2DADA}"/>
            </a:ext>
          </a:extLst>
        </xdr:cNvPr>
        <xdr:cNvSpPr txBox="1"/>
      </xdr:nvSpPr>
      <xdr:spPr>
        <a:xfrm>
          <a:off x="35820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134002</xdr:rowOff>
    </xdr:from>
    <xdr:ext cx="405111" cy="259045"/>
    <xdr:sp macro="" textlink="">
      <xdr:nvSpPr>
        <xdr:cNvPr id="201" name="n_2mainValue【体育館・プール】&#10;有形固定資産減価償却率">
          <a:extLst>
            <a:ext uri="{FF2B5EF4-FFF2-40B4-BE49-F238E27FC236}">
              <a16:creationId xmlns:a16="http://schemas.microsoft.com/office/drawing/2014/main" id="{419EB1D0-D3F5-48E6-950A-5165198C9D3A}"/>
            </a:ext>
          </a:extLst>
        </xdr:cNvPr>
        <xdr:cNvSpPr txBox="1"/>
      </xdr:nvSpPr>
      <xdr:spPr>
        <a:xfrm>
          <a:off x="27057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104792</xdr:rowOff>
    </xdr:from>
    <xdr:ext cx="405111" cy="259045"/>
    <xdr:sp macro="" textlink="">
      <xdr:nvSpPr>
        <xdr:cNvPr id="202" name="n_3mainValue【体育館・プール】&#10;有形固定資産減価償却率">
          <a:extLst>
            <a:ext uri="{FF2B5EF4-FFF2-40B4-BE49-F238E27FC236}">
              <a16:creationId xmlns:a16="http://schemas.microsoft.com/office/drawing/2014/main" id="{EE4F70B7-214E-448A-B66D-7B47A51EB9A7}"/>
            </a:ext>
          </a:extLst>
        </xdr:cNvPr>
        <xdr:cNvSpPr txBox="1"/>
      </xdr:nvSpPr>
      <xdr:spPr>
        <a:xfrm>
          <a:off x="18167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125747</xdr:rowOff>
    </xdr:from>
    <xdr:ext cx="405111" cy="259045"/>
    <xdr:sp macro="" textlink="">
      <xdr:nvSpPr>
        <xdr:cNvPr id="203" name="n_4mainValue【体育館・プール】&#10;有形固定資産減価償却率">
          <a:extLst>
            <a:ext uri="{FF2B5EF4-FFF2-40B4-BE49-F238E27FC236}">
              <a16:creationId xmlns:a16="http://schemas.microsoft.com/office/drawing/2014/main" id="{21D658FF-20CC-407A-9032-3823500CED26}"/>
            </a:ext>
          </a:extLst>
        </xdr:cNvPr>
        <xdr:cNvSpPr txBox="1"/>
      </xdr:nvSpPr>
      <xdr:spPr>
        <a:xfrm>
          <a:off x="927744" y="1024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4D560F13-262B-49B5-B0E6-A3665E03A8B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4674162-18A9-4829-B460-C43ACDE1140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49F98F1-2F2C-4AF3-B4AA-2A659E9EFBC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0B291EC-407F-4B73-AB6B-A2687E8AC8E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961B143-077D-4878-9390-E947F862986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DB58381-1C83-46E5-B7A3-9859F7EBB6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5FEB9DB-F7B5-46C0-B5A7-E163C279523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D9B9A0F-B55F-4279-9413-55E95CB891F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79B5941-585C-4945-A57E-AB7DD514939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58CC301B-1932-48D3-AB17-8F820059BC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FCF21529-493C-417F-A9C2-9C6688F84CC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D7BE1CBE-38EB-4603-8F23-25883CF81F0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2C960835-7312-4B8D-862F-B5DAC4ECA3B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D1585B1F-5BB0-45F3-9486-EE4BCB106562}"/>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39B4D040-6174-4AD9-AE7D-E51867BA5E6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222C9758-2869-4BF0-9517-FFBE9858FC4B}"/>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602412E3-DA82-4D87-AEDA-F0A3F0CA220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5B964919-9582-4249-9CB9-E9E6B2260669}"/>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740E0307-0662-4BC1-BF77-8C878DB915E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20F2A2AF-6DE4-4D8C-B736-F4391FEE5B7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F67D2920-C9A6-47FE-B2E2-9D6120D1B7C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2DD3B60F-B7C1-47E2-9508-8684E8597FF1}"/>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DAFD0E40-25A8-484E-956E-BD687382C82C}"/>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FA60662D-8183-4A4C-87D0-3E2525F50F9A}"/>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741FB706-E17D-484A-B9CC-0D4327C7F98D}"/>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94E2AEDA-6741-41B6-AA9A-1195BD0880C8}"/>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CE4309A8-2B47-47E4-B2EA-8F18101BF1A3}"/>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719A9805-F3FE-4268-AB45-AEEADB434D9E}"/>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EC4E3C6-4518-488A-8A67-29FD499C8A3D}"/>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F71410D6-9C4D-40FE-B900-B1623FD84861}"/>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31BD1DB8-E84B-4D69-8C00-A3CD1BD27184}"/>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9AE4C2CE-1B73-4C88-A1D0-CECC1EA3F71A}"/>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7CD891F-FF0E-4137-820A-16F28C4BD0F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BE18A31-40B9-4F31-BE78-AEF87FF9652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70C3629-016D-465F-8C00-9033274336D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6EFA9D5-BDAB-4C12-A0A0-DB1D5C3648A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20D4945-289A-4B25-836D-7DE0A2F96E6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134366</xdr:rowOff>
    </xdr:from>
    <xdr:to>
      <xdr:col>55</xdr:col>
      <xdr:colOff>50800</xdr:colOff>
      <xdr:row>63</xdr:row>
      <xdr:rowOff>64516</xdr:rowOff>
    </xdr:to>
    <xdr:sp macro="" textlink="">
      <xdr:nvSpPr>
        <xdr:cNvPr id="241" name="楕円 240">
          <a:extLst>
            <a:ext uri="{FF2B5EF4-FFF2-40B4-BE49-F238E27FC236}">
              <a16:creationId xmlns:a16="http://schemas.microsoft.com/office/drawing/2014/main" id="{5AB692F2-64C9-414D-A318-555BF21A42A1}"/>
            </a:ext>
          </a:extLst>
        </xdr:cNvPr>
        <xdr:cNvSpPr/>
      </xdr:nvSpPr>
      <xdr:spPr>
        <a:xfrm>
          <a:off x="10426700" y="107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112793</xdr:rowOff>
    </xdr:from>
    <xdr:ext cx="469744" cy="259045"/>
    <xdr:sp macro="" textlink="">
      <xdr:nvSpPr>
        <xdr:cNvPr id="242" name="【体育館・プール】&#10;一人当たり面積該当値テキスト">
          <a:extLst>
            <a:ext uri="{FF2B5EF4-FFF2-40B4-BE49-F238E27FC236}">
              <a16:creationId xmlns:a16="http://schemas.microsoft.com/office/drawing/2014/main" id="{46E5C6CF-06A0-47A5-BF0A-72651D7F42E6}"/>
            </a:ext>
          </a:extLst>
        </xdr:cNvPr>
        <xdr:cNvSpPr txBox="1"/>
      </xdr:nvSpPr>
      <xdr:spPr>
        <a:xfrm>
          <a:off x="10515600" y="107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136652</xdr:rowOff>
    </xdr:from>
    <xdr:to>
      <xdr:col>50</xdr:col>
      <xdr:colOff>165100</xdr:colOff>
      <xdr:row>63</xdr:row>
      <xdr:rowOff>66802</xdr:rowOff>
    </xdr:to>
    <xdr:sp macro="" textlink="">
      <xdr:nvSpPr>
        <xdr:cNvPr id="243" name="楕円 242">
          <a:extLst>
            <a:ext uri="{FF2B5EF4-FFF2-40B4-BE49-F238E27FC236}">
              <a16:creationId xmlns:a16="http://schemas.microsoft.com/office/drawing/2014/main" id="{6CF57E7C-4576-4485-A901-63FB82527048}"/>
            </a:ext>
          </a:extLst>
        </xdr:cNvPr>
        <xdr:cNvSpPr/>
      </xdr:nvSpPr>
      <xdr:spPr>
        <a:xfrm>
          <a:off x="9588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13716</xdr:rowOff>
    </xdr:from>
    <xdr:to>
      <xdr:col>55</xdr:col>
      <xdr:colOff>0</xdr:colOff>
      <xdr:row>63</xdr:row>
      <xdr:rowOff>16002</xdr:rowOff>
    </xdr:to>
    <xdr:cxnSp macro="">
      <xdr:nvCxnSpPr>
        <xdr:cNvPr id="244" name="直線コネクタ 243">
          <a:extLst>
            <a:ext uri="{FF2B5EF4-FFF2-40B4-BE49-F238E27FC236}">
              <a16:creationId xmlns:a16="http://schemas.microsoft.com/office/drawing/2014/main" id="{898C108D-05F8-44B8-BDEB-B938C22942E2}"/>
            </a:ext>
          </a:extLst>
        </xdr:cNvPr>
        <xdr:cNvCxnSpPr/>
      </xdr:nvCxnSpPr>
      <xdr:spPr>
        <a:xfrm flipV="1">
          <a:off x="9639300" y="1081506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138938</xdr:rowOff>
    </xdr:from>
    <xdr:to>
      <xdr:col>46</xdr:col>
      <xdr:colOff>38100</xdr:colOff>
      <xdr:row>63</xdr:row>
      <xdr:rowOff>69088</xdr:rowOff>
    </xdr:to>
    <xdr:sp macro="" textlink="">
      <xdr:nvSpPr>
        <xdr:cNvPr id="245" name="楕円 244">
          <a:extLst>
            <a:ext uri="{FF2B5EF4-FFF2-40B4-BE49-F238E27FC236}">
              <a16:creationId xmlns:a16="http://schemas.microsoft.com/office/drawing/2014/main" id="{BA3E93E4-E031-42C0-8746-16FF22BC8193}"/>
            </a:ext>
          </a:extLst>
        </xdr:cNvPr>
        <xdr:cNvSpPr/>
      </xdr:nvSpPr>
      <xdr:spPr>
        <a:xfrm>
          <a:off x="8699500" y="1076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16002</xdr:rowOff>
    </xdr:from>
    <xdr:to>
      <xdr:col>50</xdr:col>
      <xdr:colOff>114300</xdr:colOff>
      <xdr:row>63</xdr:row>
      <xdr:rowOff>18288</xdr:rowOff>
    </xdr:to>
    <xdr:cxnSp macro="">
      <xdr:nvCxnSpPr>
        <xdr:cNvPr id="246" name="直線コネクタ 245">
          <a:extLst>
            <a:ext uri="{FF2B5EF4-FFF2-40B4-BE49-F238E27FC236}">
              <a16:creationId xmlns:a16="http://schemas.microsoft.com/office/drawing/2014/main" id="{821C2C66-F36D-4DBC-B7AE-A9215F38ABE5}"/>
            </a:ext>
          </a:extLst>
        </xdr:cNvPr>
        <xdr:cNvCxnSpPr/>
      </xdr:nvCxnSpPr>
      <xdr:spPr>
        <a:xfrm flipV="1">
          <a:off x="8750300" y="108173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141224</xdr:rowOff>
    </xdr:from>
    <xdr:to>
      <xdr:col>41</xdr:col>
      <xdr:colOff>101600</xdr:colOff>
      <xdr:row>63</xdr:row>
      <xdr:rowOff>71374</xdr:rowOff>
    </xdr:to>
    <xdr:sp macro="" textlink="">
      <xdr:nvSpPr>
        <xdr:cNvPr id="247" name="楕円 246">
          <a:extLst>
            <a:ext uri="{FF2B5EF4-FFF2-40B4-BE49-F238E27FC236}">
              <a16:creationId xmlns:a16="http://schemas.microsoft.com/office/drawing/2014/main" id="{D9C736A8-FE81-4442-8813-691B3BF4267C}"/>
            </a:ext>
          </a:extLst>
        </xdr:cNvPr>
        <xdr:cNvSpPr/>
      </xdr:nvSpPr>
      <xdr:spPr>
        <a:xfrm>
          <a:off x="7810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18288</xdr:rowOff>
    </xdr:from>
    <xdr:to>
      <xdr:col>45</xdr:col>
      <xdr:colOff>177800</xdr:colOff>
      <xdr:row>63</xdr:row>
      <xdr:rowOff>20574</xdr:rowOff>
    </xdr:to>
    <xdr:cxnSp macro="">
      <xdr:nvCxnSpPr>
        <xdr:cNvPr id="248" name="直線コネクタ 247">
          <a:extLst>
            <a:ext uri="{FF2B5EF4-FFF2-40B4-BE49-F238E27FC236}">
              <a16:creationId xmlns:a16="http://schemas.microsoft.com/office/drawing/2014/main" id="{E61EF16D-3521-4655-9C81-94DC9740FA22}"/>
            </a:ext>
          </a:extLst>
        </xdr:cNvPr>
        <xdr:cNvCxnSpPr/>
      </xdr:nvCxnSpPr>
      <xdr:spPr>
        <a:xfrm flipV="1">
          <a:off x="7861300" y="1081963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143510</xdr:rowOff>
    </xdr:from>
    <xdr:to>
      <xdr:col>36</xdr:col>
      <xdr:colOff>165100</xdr:colOff>
      <xdr:row>63</xdr:row>
      <xdr:rowOff>73660</xdr:rowOff>
    </xdr:to>
    <xdr:sp macro="" textlink="">
      <xdr:nvSpPr>
        <xdr:cNvPr id="249" name="楕円 248">
          <a:extLst>
            <a:ext uri="{FF2B5EF4-FFF2-40B4-BE49-F238E27FC236}">
              <a16:creationId xmlns:a16="http://schemas.microsoft.com/office/drawing/2014/main" id="{18623A36-C35F-49F3-9386-2F5FD7B65D7A}"/>
            </a:ext>
          </a:extLst>
        </xdr:cNvPr>
        <xdr:cNvSpPr/>
      </xdr:nvSpPr>
      <xdr:spPr>
        <a:xfrm>
          <a:off x="6921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20574</xdr:rowOff>
    </xdr:from>
    <xdr:to>
      <xdr:col>41</xdr:col>
      <xdr:colOff>50800</xdr:colOff>
      <xdr:row>63</xdr:row>
      <xdr:rowOff>22860</xdr:rowOff>
    </xdr:to>
    <xdr:cxnSp macro="">
      <xdr:nvCxnSpPr>
        <xdr:cNvPr id="250" name="直線コネクタ 249">
          <a:extLst>
            <a:ext uri="{FF2B5EF4-FFF2-40B4-BE49-F238E27FC236}">
              <a16:creationId xmlns:a16="http://schemas.microsoft.com/office/drawing/2014/main" id="{F7A5889C-974B-410D-94D9-3DAA5671DDFA}"/>
            </a:ext>
          </a:extLst>
        </xdr:cNvPr>
        <xdr:cNvCxnSpPr/>
      </xdr:nvCxnSpPr>
      <xdr:spPr>
        <a:xfrm flipV="1">
          <a:off x="6972300" y="108219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20D5B930-B914-423E-9364-D9032A686D50}"/>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B7329E76-5258-480B-A569-27D339BD2B5B}"/>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AEA2BE2A-C32A-4C37-9E0B-75EF8AC333BF}"/>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834DB3D2-0760-4EAE-8051-B7E99E985426}"/>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57929</xdr:rowOff>
    </xdr:from>
    <xdr:ext cx="469744" cy="259045"/>
    <xdr:sp macro="" textlink="">
      <xdr:nvSpPr>
        <xdr:cNvPr id="255" name="n_1mainValue【体育館・プール】&#10;一人当たり面積">
          <a:extLst>
            <a:ext uri="{FF2B5EF4-FFF2-40B4-BE49-F238E27FC236}">
              <a16:creationId xmlns:a16="http://schemas.microsoft.com/office/drawing/2014/main" id="{028F5A40-8A61-4309-B418-606D67E8FE6F}"/>
            </a:ext>
          </a:extLst>
        </xdr:cNvPr>
        <xdr:cNvSpPr txBox="1"/>
      </xdr:nvSpPr>
      <xdr:spPr>
        <a:xfrm>
          <a:off x="9391727" y="1085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60215</xdr:rowOff>
    </xdr:from>
    <xdr:ext cx="469744" cy="259045"/>
    <xdr:sp macro="" textlink="">
      <xdr:nvSpPr>
        <xdr:cNvPr id="256" name="n_2mainValue【体育館・プール】&#10;一人当たり面積">
          <a:extLst>
            <a:ext uri="{FF2B5EF4-FFF2-40B4-BE49-F238E27FC236}">
              <a16:creationId xmlns:a16="http://schemas.microsoft.com/office/drawing/2014/main" id="{69857B8B-C868-4472-8FA7-42B11179602A}"/>
            </a:ext>
          </a:extLst>
        </xdr:cNvPr>
        <xdr:cNvSpPr txBox="1"/>
      </xdr:nvSpPr>
      <xdr:spPr>
        <a:xfrm>
          <a:off x="851542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62501</xdr:rowOff>
    </xdr:from>
    <xdr:ext cx="469744" cy="259045"/>
    <xdr:sp macro="" textlink="">
      <xdr:nvSpPr>
        <xdr:cNvPr id="257" name="n_3mainValue【体育館・プール】&#10;一人当たり面積">
          <a:extLst>
            <a:ext uri="{FF2B5EF4-FFF2-40B4-BE49-F238E27FC236}">
              <a16:creationId xmlns:a16="http://schemas.microsoft.com/office/drawing/2014/main" id="{E1530298-92B7-41FE-A596-D03B987721C2}"/>
            </a:ext>
          </a:extLst>
        </xdr:cNvPr>
        <xdr:cNvSpPr txBox="1"/>
      </xdr:nvSpPr>
      <xdr:spPr>
        <a:xfrm>
          <a:off x="7626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64787</xdr:rowOff>
    </xdr:from>
    <xdr:ext cx="469744" cy="259045"/>
    <xdr:sp macro="" textlink="">
      <xdr:nvSpPr>
        <xdr:cNvPr id="258" name="n_4mainValue【体育館・プール】&#10;一人当たり面積">
          <a:extLst>
            <a:ext uri="{FF2B5EF4-FFF2-40B4-BE49-F238E27FC236}">
              <a16:creationId xmlns:a16="http://schemas.microsoft.com/office/drawing/2014/main" id="{DF666FF5-7985-40AA-9D92-6F2247840EBF}"/>
            </a:ext>
          </a:extLst>
        </xdr:cNvPr>
        <xdr:cNvSpPr txBox="1"/>
      </xdr:nvSpPr>
      <xdr:spPr>
        <a:xfrm>
          <a:off x="6737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4E54A96A-782A-4661-BDCE-19FE7288AB7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5E6EE29-D425-49E1-9788-5E301099CC8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943ECDF7-F1B0-440D-B7DB-11AA620FD7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907083E-EF0D-4CF1-8BF6-0BB4761644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3592D36-2CDD-4A24-B4E9-45E5CEF4E1D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563E1459-97E3-4039-964F-3A35AA1917E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0036450-8A60-45A0-AE3A-81F99F573F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CED2A00-18C0-49B3-9324-BF8E1B16E29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377DDF20-4CA3-4B28-ADC5-FD9CBD6154C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28366A8E-3DF9-494C-A82A-4979D3CBF83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A1CAEE73-1CC6-4465-BB82-40EAC8B2B42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1117F06-A9D9-4910-BCA1-A35AECAF988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B6F8449F-475D-4B8B-9C96-862AC1E0EF9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7D996D69-25B2-4B5B-9D51-622A3CCD265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196649BD-35D1-417D-900A-7BAC0D4BF12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BD4BF12-6D33-4ACD-BD46-A140CD8BB61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474DAAF-4788-47EF-86CC-B3483299D6C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29F33F9D-0FE7-4D20-A3E2-B3C4137EC26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4903FBEC-AD83-488C-B42F-B83CFB71307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516AF6D6-085B-4214-9FFC-F78D6C6DEB5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4162BDD5-26E4-44B7-9339-CC69F4774D9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E69C7A01-C8BF-45A8-9EC0-27AAAB9F3F5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43588351-3C13-4A2D-9A19-C77E491557CF}"/>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7F6847C2-1538-4CD3-B017-48286B2A548C}"/>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5F31F7CD-1363-44DD-8ABC-D64BF0EC871A}"/>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A90D3C8B-C6D3-41B6-B126-89738197C1B3}"/>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9A1CC9B9-52AC-47FE-A93B-92CAF788A72D}"/>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30B9BEE7-628C-4003-96D0-CF2F8A0B3FEB}"/>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3A5805F7-2C33-4C43-B9AE-B3798D39C41C}"/>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6551333D-3D26-438E-8E4A-7C1100087920}"/>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EF6E276A-31E8-428C-9F86-03A460FCCE3D}"/>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FD2439E2-4C70-4E0A-A010-444833766E7C}"/>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606EF131-9788-4B7D-A8F2-25A35AB68BCC}"/>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132B895-87DB-4014-B0FD-36B9A183AA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88CE6902-CD9F-478A-A9D1-FF2D48A3107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E70DBE1-C241-4334-9961-8C4D3B789EB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E5DDE14-4B21-4DF6-B8E5-B0416E15DE5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360A3D5-0F94-4BBA-92A3-0F4F43EE07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85598</xdr:rowOff>
    </xdr:from>
    <xdr:to>
      <xdr:col>10</xdr:col>
      <xdr:colOff>165100</xdr:colOff>
      <xdr:row>82</xdr:row>
      <xdr:rowOff>15748</xdr:rowOff>
    </xdr:to>
    <xdr:sp macro="" textlink="">
      <xdr:nvSpPr>
        <xdr:cNvPr id="297" name="楕円 296">
          <a:extLst>
            <a:ext uri="{FF2B5EF4-FFF2-40B4-BE49-F238E27FC236}">
              <a16:creationId xmlns:a16="http://schemas.microsoft.com/office/drawing/2014/main" id="{8A632945-C12A-46A1-BFAB-00A460F13912}"/>
            </a:ext>
          </a:extLst>
        </xdr:cNvPr>
        <xdr:cNvSpPr/>
      </xdr:nvSpPr>
      <xdr:spPr>
        <a:xfrm>
          <a:off x="1968500" y="1397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115315</xdr:rowOff>
    </xdr:from>
    <xdr:to>
      <xdr:col>6</xdr:col>
      <xdr:colOff>38100</xdr:colOff>
      <xdr:row>82</xdr:row>
      <xdr:rowOff>45465</xdr:rowOff>
    </xdr:to>
    <xdr:sp macro="" textlink="">
      <xdr:nvSpPr>
        <xdr:cNvPr id="298" name="楕円 297">
          <a:extLst>
            <a:ext uri="{FF2B5EF4-FFF2-40B4-BE49-F238E27FC236}">
              <a16:creationId xmlns:a16="http://schemas.microsoft.com/office/drawing/2014/main" id="{02DBF52D-1E2B-4556-94AD-4EA117FA373F}"/>
            </a:ext>
          </a:extLst>
        </xdr:cNvPr>
        <xdr:cNvSpPr/>
      </xdr:nvSpPr>
      <xdr:spPr>
        <a:xfrm>
          <a:off x="1079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136398</xdr:rowOff>
    </xdr:from>
    <xdr:to>
      <xdr:col>10</xdr:col>
      <xdr:colOff>114300</xdr:colOff>
      <xdr:row>81</xdr:row>
      <xdr:rowOff>166115</xdr:rowOff>
    </xdr:to>
    <xdr:cxnSp macro="">
      <xdr:nvCxnSpPr>
        <xdr:cNvPr id="299" name="直線コネクタ 298">
          <a:extLst>
            <a:ext uri="{FF2B5EF4-FFF2-40B4-BE49-F238E27FC236}">
              <a16:creationId xmlns:a16="http://schemas.microsoft.com/office/drawing/2014/main" id="{E1C3A1E5-12B1-4E8F-B5CB-07AFE18DC3F8}"/>
            </a:ext>
          </a:extLst>
        </xdr:cNvPr>
        <xdr:cNvCxnSpPr/>
      </xdr:nvCxnSpPr>
      <xdr:spPr>
        <a:xfrm flipV="1">
          <a:off x="1130300" y="14023848"/>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0" name="n_1aveValue【福祉施設】&#10;有形固定資産減価償却率">
          <a:extLst>
            <a:ext uri="{FF2B5EF4-FFF2-40B4-BE49-F238E27FC236}">
              <a16:creationId xmlns:a16="http://schemas.microsoft.com/office/drawing/2014/main" id="{8F392DC4-7F78-4915-9343-65DCA5ABE5A8}"/>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1" name="n_2aveValue【福祉施設】&#10;有形固定資産減価償却率">
          <a:extLst>
            <a:ext uri="{FF2B5EF4-FFF2-40B4-BE49-F238E27FC236}">
              <a16:creationId xmlns:a16="http://schemas.microsoft.com/office/drawing/2014/main" id="{DC568E64-F980-4889-AA36-894561A6BBE9}"/>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2" name="n_3aveValue【福祉施設】&#10;有形固定資産減価償却率">
          <a:extLst>
            <a:ext uri="{FF2B5EF4-FFF2-40B4-BE49-F238E27FC236}">
              <a16:creationId xmlns:a16="http://schemas.microsoft.com/office/drawing/2014/main" id="{460002A9-FAEF-4120-AB8A-74A89395D426}"/>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03" name="n_4aveValue【福祉施設】&#10;有形固定資産減価償却率">
          <a:extLst>
            <a:ext uri="{FF2B5EF4-FFF2-40B4-BE49-F238E27FC236}">
              <a16:creationId xmlns:a16="http://schemas.microsoft.com/office/drawing/2014/main" id="{445C9CE0-F108-4FEB-91CF-249258E1AE0F}"/>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4" name="n_3mainValue【福祉施設】&#10;有形固定資産減価償却率">
          <a:extLst>
            <a:ext uri="{FF2B5EF4-FFF2-40B4-BE49-F238E27FC236}">
              <a16:creationId xmlns:a16="http://schemas.microsoft.com/office/drawing/2014/main" id="{3107ED70-4CF0-4536-B2F5-2D0FB9973D53}"/>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36592</xdr:rowOff>
    </xdr:from>
    <xdr:ext cx="405111" cy="259045"/>
    <xdr:sp macro="" textlink="">
      <xdr:nvSpPr>
        <xdr:cNvPr id="305" name="n_4mainValue【福祉施設】&#10;有形固定資産減価償却率">
          <a:extLst>
            <a:ext uri="{FF2B5EF4-FFF2-40B4-BE49-F238E27FC236}">
              <a16:creationId xmlns:a16="http://schemas.microsoft.com/office/drawing/2014/main" id="{83AD3790-DDD4-4CB7-82CF-350705683A27}"/>
            </a:ext>
          </a:extLst>
        </xdr:cNvPr>
        <xdr:cNvSpPr txBox="1"/>
      </xdr:nvSpPr>
      <xdr:spPr>
        <a:xfrm>
          <a:off x="9277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2F091373-0A33-4402-8B1B-ECD4645E357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a16="http://schemas.microsoft.com/office/drawing/2014/main" id="{FE0D13BC-A2F1-4597-8A54-A7FA52EDB20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a16="http://schemas.microsoft.com/office/drawing/2014/main" id="{84791157-22C3-47CD-B991-D126101EDB2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a16="http://schemas.microsoft.com/office/drawing/2014/main" id="{BC016CC5-5CF5-48C1-A4B7-4F1D1BEDC5E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a16="http://schemas.microsoft.com/office/drawing/2014/main" id="{0C6569E5-F5AB-4AE1-A6AF-F2A39FFFF9A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a16="http://schemas.microsoft.com/office/drawing/2014/main" id="{0B6B3B79-85E0-466D-9C79-3EB45CDF84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a16="http://schemas.microsoft.com/office/drawing/2014/main" id="{4636EB59-8440-4069-8AF2-D449F82076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a16="http://schemas.microsoft.com/office/drawing/2014/main" id="{BE7F0316-92F8-4D49-B38A-F4743EB52BE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a16="http://schemas.microsoft.com/office/drawing/2014/main" id="{BC85132F-8B8A-4D0D-B07D-19A8D033E8A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a16="http://schemas.microsoft.com/office/drawing/2014/main" id="{D149AACD-84B1-4340-AE26-02F606C1FF8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6" name="直線コネクタ 315">
          <a:extLst>
            <a:ext uri="{FF2B5EF4-FFF2-40B4-BE49-F238E27FC236}">
              <a16:creationId xmlns:a16="http://schemas.microsoft.com/office/drawing/2014/main" id="{D27C95D9-4687-44C1-B434-DDCDB30F946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7" name="テキスト ボックス 316">
          <a:extLst>
            <a:ext uri="{FF2B5EF4-FFF2-40B4-BE49-F238E27FC236}">
              <a16:creationId xmlns:a16="http://schemas.microsoft.com/office/drawing/2014/main" id="{B8BEC5C6-BDF3-4307-AF20-E5DB467AD3E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8" name="直線コネクタ 317">
          <a:extLst>
            <a:ext uri="{FF2B5EF4-FFF2-40B4-BE49-F238E27FC236}">
              <a16:creationId xmlns:a16="http://schemas.microsoft.com/office/drawing/2014/main" id="{631E0E70-1C30-492E-AD6B-F1D52576550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19" name="テキスト ボックス 318">
          <a:extLst>
            <a:ext uri="{FF2B5EF4-FFF2-40B4-BE49-F238E27FC236}">
              <a16:creationId xmlns:a16="http://schemas.microsoft.com/office/drawing/2014/main" id="{4BDAD61A-0589-4916-91A6-EC8C4C9230D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0" name="直線コネクタ 319">
          <a:extLst>
            <a:ext uri="{FF2B5EF4-FFF2-40B4-BE49-F238E27FC236}">
              <a16:creationId xmlns:a16="http://schemas.microsoft.com/office/drawing/2014/main" id="{42EFFF98-0FA6-4D41-9790-55F12F24F30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1" name="テキスト ボックス 320">
          <a:extLst>
            <a:ext uri="{FF2B5EF4-FFF2-40B4-BE49-F238E27FC236}">
              <a16:creationId xmlns:a16="http://schemas.microsoft.com/office/drawing/2014/main" id="{6E6A2CBA-DEC6-4C1E-B518-570D11C19F9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2" name="直線コネクタ 321">
          <a:extLst>
            <a:ext uri="{FF2B5EF4-FFF2-40B4-BE49-F238E27FC236}">
              <a16:creationId xmlns:a16="http://schemas.microsoft.com/office/drawing/2014/main" id="{76855329-FE0E-4758-B490-D72FBDB882F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3" name="テキスト ボックス 322">
          <a:extLst>
            <a:ext uri="{FF2B5EF4-FFF2-40B4-BE49-F238E27FC236}">
              <a16:creationId xmlns:a16="http://schemas.microsoft.com/office/drawing/2014/main" id="{671FD6CF-5A61-41E5-A529-037E0F44116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4" name="直線コネクタ 323">
          <a:extLst>
            <a:ext uri="{FF2B5EF4-FFF2-40B4-BE49-F238E27FC236}">
              <a16:creationId xmlns:a16="http://schemas.microsoft.com/office/drawing/2014/main" id="{AD36A603-EFCD-4BC3-B7D6-739AB39D91A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5" name="テキスト ボックス 324">
          <a:extLst>
            <a:ext uri="{FF2B5EF4-FFF2-40B4-BE49-F238E27FC236}">
              <a16:creationId xmlns:a16="http://schemas.microsoft.com/office/drawing/2014/main" id="{5C8B09C7-C212-4690-A38B-9C51BB4FD63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6" name="直線コネクタ 325">
          <a:extLst>
            <a:ext uri="{FF2B5EF4-FFF2-40B4-BE49-F238E27FC236}">
              <a16:creationId xmlns:a16="http://schemas.microsoft.com/office/drawing/2014/main" id="{01F858AD-0234-42F5-A2EF-9890B8B9736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27" name="テキスト ボックス 326">
          <a:extLst>
            <a:ext uri="{FF2B5EF4-FFF2-40B4-BE49-F238E27FC236}">
              <a16:creationId xmlns:a16="http://schemas.microsoft.com/office/drawing/2014/main" id="{55C7E110-43E1-43BC-A6FD-7F1F16D1D50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DCBD5F93-0EF6-4000-8580-F30F43568ED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9" name="テキスト ボックス 328">
          <a:extLst>
            <a:ext uri="{FF2B5EF4-FFF2-40B4-BE49-F238E27FC236}">
              <a16:creationId xmlns:a16="http://schemas.microsoft.com/office/drawing/2014/main" id="{2D891FBC-1708-42A5-8B4C-62D2BCFD96C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福祉施設】&#10;一人当たり面積グラフ枠">
          <a:extLst>
            <a:ext uri="{FF2B5EF4-FFF2-40B4-BE49-F238E27FC236}">
              <a16:creationId xmlns:a16="http://schemas.microsoft.com/office/drawing/2014/main" id="{783ECDE5-FDB2-4594-8D43-42B3D52C1C2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31" name="直線コネクタ 330">
          <a:extLst>
            <a:ext uri="{FF2B5EF4-FFF2-40B4-BE49-F238E27FC236}">
              <a16:creationId xmlns:a16="http://schemas.microsoft.com/office/drawing/2014/main" id="{439780D6-EA74-4BF4-ABC4-9AB0DBD40E8F}"/>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32" name="【福祉施設】&#10;一人当たり面積最小値テキスト">
          <a:extLst>
            <a:ext uri="{FF2B5EF4-FFF2-40B4-BE49-F238E27FC236}">
              <a16:creationId xmlns:a16="http://schemas.microsoft.com/office/drawing/2014/main" id="{5FD25B6F-4525-4BB2-AF99-7F44FE0E38DA}"/>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33" name="直線コネクタ 332">
          <a:extLst>
            <a:ext uri="{FF2B5EF4-FFF2-40B4-BE49-F238E27FC236}">
              <a16:creationId xmlns:a16="http://schemas.microsoft.com/office/drawing/2014/main" id="{4A81ABC2-43FA-4F01-90E1-7769A7341318}"/>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34" name="【福祉施設】&#10;一人当たり面積最大値テキスト">
          <a:extLst>
            <a:ext uri="{FF2B5EF4-FFF2-40B4-BE49-F238E27FC236}">
              <a16:creationId xmlns:a16="http://schemas.microsoft.com/office/drawing/2014/main" id="{9E153E9D-71A8-4E2A-9206-18EE64E2E158}"/>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35" name="直線コネクタ 334">
          <a:extLst>
            <a:ext uri="{FF2B5EF4-FFF2-40B4-BE49-F238E27FC236}">
              <a16:creationId xmlns:a16="http://schemas.microsoft.com/office/drawing/2014/main" id="{D1FC68CA-E1AB-4C7A-9172-B89E2463B666}"/>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36" name="【福祉施設】&#10;一人当たり面積平均値テキスト">
          <a:extLst>
            <a:ext uri="{FF2B5EF4-FFF2-40B4-BE49-F238E27FC236}">
              <a16:creationId xmlns:a16="http://schemas.microsoft.com/office/drawing/2014/main" id="{D322C579-4567-48B6-BABD-6BC6774EA7CC}"/>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37" name="フローチャート: 判断 336">
          <a:extLst>
            <a:ext uri="{FF2B5EF4-FFF2-40B4-BE49-F238E27FC236}">
              <a16:creationId xmlns:a16="http://schemas.microsoft.com/office/drawing/2014/main" id="{625E1671-C367-483F-99A7-9C8A757D5AA4}"/>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38" name="フローチャート: 判断 337">
          <a:extLst>
            <a:ext uri="{FF2B5EF4-FFF2-40B4-BE49-F238E27FC236}">
              <a16:creationId xmlns:a16="http://schemas.microsoft.com/office/drawing/2014/main" id="{3CEC84AC-1B33-4768-A67C-8C7551E7BF8B}"/>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39" name="フローチャート: 判断 338">
          <a:extLst>
            <a:ext uri="{FF2B5EF4-FFF2-40B4-BE49-F238E27FC236}">
              <a16:creationId xmlns:a16="http://schemas.microsoft.com/office/drawing/2014/main" id="{7270B3C6-3A46-4BD3-A6B0-59C655569B43}"/>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0" name="フローチャート: 判断 339">
          <a:extLst>
            <a:ext uri="{FF2B5EF4-FFF2-40B4-BE49-F238E27FC236}">
              <a16:creationId xmlns:a16="http://schemas.microsoft.com/office/drawing/2014/main" id="{02035A8A-8B48-4A55-BD23-0E755F5CCA8A}"/>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41" name="フローチャート: 判断 340">
          <a:extLst>
            <a:ext uri="{FF2B5EF4-FFF2-40B4-BE49-F238E27FC236}">
              <a16:creationId xmlns:a16="http://schemas.microsoft.com/office/drawing/2014/main" id="{154967FF-0BDF-41CA-8A1A-A811C10436BD}"/>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ED3DEB8B-92E7-4608-9EF5-2F6799B540E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430F3B98-FE98-4E03-8B73-BF4E4E254E0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9ABD36B-9918-4F1B-AD17-32A363233E6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2790479-D55F-4130-BD41-98D2C487EF5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76A30628-C651-4CE8-813F-7BA88AEA8B1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86</xdr:row>
      <xdr:rowOff>74386</xdr:rowOff>
    </xdr:from>
    <xdr:to>
      <xdr:col>41</xdr:col>
      <xdr:colOff>101600</xdr:colOff>
      <xdr:row>87</xdr:row>
      <xdr:rowOff>4536</xdr:rowOff>
    </xdr:to>
    <xdr:sp macro="" textlink="">
      <xdr:nvSpPr>
        <xdr:cNvPr id="347" name="楕円 346">
          <a:extLst>
            <a:ext uri="{FF2B5EF4-FFF2-40B4-BE49-F238E27FC236}">
              <a16:creationId xmlns:a16="http://schemas.microsoft.com/office/drawing/2014/main" id="{ED706FDB-37DA-4A61-92D2-CFA0B4DF03AF}"/>
            </a:ext>
          </a:extLst>
        </xdr:cNvPr>
        <xdr:cNvSpPr/>
      </xdr:nvSpPr>
      <xdr:spPr>
        <a:xfrm>
          <a:off x="7810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74386</xdr:rowOff>
    </xdr:from>
    <xdr:to>
      <xdr:col>36</xdr:col>
      <xdr:colOff>165100</xdr:colOff>
      <xdr:row>87</xdr:row>
      <xdr:rowOff>4536</xdr:rowOff>
    </xdr:to>
    <xdr:sp macro="" textlink="">
      <xdr:nvSpPr>
        <xdr:cNvPr id="348" name="楕円 347">
          <a:extLst>
            <a:ext uri="{FF2B5EF4-FFF2-40B4-BE49-F238E27FC236}">
              <a16:creationId xmlns:a16="http://schemas.microsoft.com/office/drawing/2014/main" id="{63E2E3BE-5AC2-452D-9C0A-8BE1CA931A57}"/>
            </a:ext>
          </a:extLst>
        </xdr:cNvPr>
        <xdr:cNvSpPr/>
      </xdr:nvSpPr>
      <xdr:spPr>
        <a:xfrm>
          <a:off x="6921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125186</xdr:rowOff>
    </xdr:from>
    <xdr:to>
      <xdr:col>41</xdr:col>
      <xdr:colOff>50800</xdr:colOff>
      <xdr:row>86</xdr:row>
      <xdr:rowOff>125186</xdr:rowOff>
    </xdr:to>
    <xdr:cxnSp macro="">
      <xdr:nvCxnSpPr>
        <xdr:cNvPr id="349" name="直線コネクタ 348">
          <a:extLst>
            <a:ext uri="{FF2B5EF4-FFF2-40B4-BE49-F238E27FC236}">
              <a16:creationId xmlns:a16="http://schemas.microsoft.com/office/drawing/2014/main" id="{AEEF1578-0375-41E7-BB94-A8FC3310AF1E}"/>
            </a:ext>
          </a:extLst>
        </xdr:cNvPr>
        <xdr:cNvCxnSpPr/>
      </xdr:nvCxnSpPr>
      <xdr:spPr>
        <a:xfrm>
          <a:off x="6972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50" name="n_1aveValue【福祉施設】&#10;一人当たり面積">
          <a:extLst>
            <a:ext uri="{FF2B5EF4-FFF2-40B4-BE49-F238E27FC236}">
              <a16:creationId xmlns:a16="http://schemas.microsoft.com/office/drawing/2014/main" id="{E0AB69C9-B873-44C9-8DCC-0B02F91CECF5}"/>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51" name="n_2aveValue【福祉施設】&#10;一人当たり面積">
          <a:extLst>
            <a:ext uri="{FF2B5EF4-FFF2-40B4-BE49-F238E27FC236}">
              <a16:creationId xmlns:a16="http://schemas.microsoft.com/office/drawing/2014/main" id="{5F3708BC-BABF-4D61-99A0-95BDFC3EB5D6}"/>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52" name="n_3aveValue【福祉施設】&#10;一人当たり面積">
          <a:extLst>
            <a:ext uri="{FF2B5EF4-FFF2-40B4-BE49-F238E27FC236}">
              <a16:creationId xmlns:a16="http://schemas.microsoft.com/office/drawing/2014/main" id="{88852CEA-0065-4C28-8DAD-445DE6F12E95}"/>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53" name="n_4aveValue【福祉施設】&#10;一人当たり面積">
          <a:extLst>
            <a:ext uri="{FF2B5EF4-FFF2-40B4-BE49-F238E27FC236}">
              <a16:creationId xmlns:a16="http://schemas.microsoft.com/office/drawing/2014/main" id="{E6A5142D-91FB-4FC4-B720-3D1A280A0264}"/>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167113</xdr:rowOff>
    </xdr:from>
    <xdr:ext cx="469744" cy="259045"/>
    <xdr:sp macro="" textlink="">
      <xdr:nvSpPr>
        <xdr:cNvPr id="354" name="n_3mainValue【福祉施設】&#10;一人当たり面積">
          <a:extLst>
            <a:ext uri="{FF2B5EF4-FFF2-40B4-BE49-F238E27FC236}">
              <a16:creationId xmlns:a16="http://schemas.microsoft.com/office/drawing/2014/main" id="{33CA7E1F-A7BB-4F71-B1B1-F496303F800A}"/>
            </a:ext>
          </a:extLst>
        </xdr:cNvPr>
        <xdr:cNvSpPr txBox="1"/>
      </xdr:nvSpPr>
      <xdr:spPr>
        <a:xfrm>
          <a:off x="7626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167113</xdr:rowOff>
    </xdr:from>
    <xdr:ext cx="469744" cy="259045"/>
    <xdr:sp macro="" textlink="">
      <xdr:nvSpPr>
        <xdr:cNvPr id="355" name="n_4mainValue【福祉施設】&#10;一人当たり面積">
          <a:extLst>
            <a:ext uri="{FF2B5EF4-FFF2-40B4-BE49-F238E27FC236}">
              <a16:creationId xmlns:a16="http://schemas.microsoft.com/office/drawing/2014/main" id="{2F54B405-4301-48FD-A33D-226CD72AACF1}"/>
            </a:ext>
          </a:extLst>
        </xdr:cNvPr>
        <xdr:cNvSpPr txBox="1"/>
      </xdr:nvSpPr>
      <xdr:spPr>
        <a:xfrm>
          <a:off x="6737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6" name="正方形/長方形 355">
          <a:extLst>
            <a:ext uri="{FF2B5EF4-FFF2-40B4-BE49-F238E27FC236}">
              <a16:creationId xmlns:a16="http://schemas.microsoft.com/office/drawing/2014/main" id="{DC3C5361-79A3-4A09-BC83-83AD58F2F64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7" name="正方形/長方形 356">
          <a:extLst>
            <a:ext uri="{FF2B5EF4-FFF2-40B4-BE49-F238E27FC236}">
              <a16:creationId xmlns:a16="http://schemas.microsoft.com/office/drawing/2014/main" id="{A4DE7FE1-B98A-4C26-9EF3-9DBE5EE9515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8" name="正方形/長方形 357">
          <a:extLst>
            <a:ext uri="{FF2B5EF4-FFF2-40B4-BE49-F238E27FC236}">
              <a16:creationId xmlns:a16="http://schemas.microsoft.com/office/drawing/2014/main" id="{D6A7C930-85CB-4A01-9F2B-3A0D53D1D42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9" name="正方形/長方形 358">
          <a:extLst>
            <a:ext uri="{FF2B5EF4-FFF2-40B4-BE49-F238E27FC236}">
              <a16:creationId xmlns:a16="http://schemas.microsoft.com/office/drawing/2014/main" id="{572C82DF-5240-4361-8A73-912A7237F72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0" name="正方形/長方形 359">
          <a:extLst>
            <a:ext uri="{FF2B5EF4-FFF2-40B4-BE49-F238E27FC236}">
              <a16:creationId xmlns:a16="http://schemas.microsoft.com/office/drawing/2014/main" id="{578B6DED-A1C5-490B-A729-EF587392CF2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1" name="正方形/長方形 360">
          <a:extLst>
            <a:ext uri="{FF2B5EF4-FFF2-40B4-BE49-F238E27FC236}">
              <a16:creationId xmlns:a16="http://schemas.microsoft.com/office/drawing/2014/main" id="{37E38A79-3E2F-4A37-9558-5200671B691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2" name="正方形/長方形 361">
          <a:extLst>
            <a:ext uri="{FF2B5EF4-FFF2-40B4-BE49-F238E27FC236}">
              <a16:creationId xmlns:a16="http://schemas.microsoft.com/office/drawing/2014/main" id="{4ACCCE86-FB4B-41AD-AAC9-0E07423B862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3" name="正方形/長方形 362">
          <a:extLst>
            <a:ext uri="{FF2B5EF4-FFF2-40B4-BE49-F238E27FC236}">
              <a16:creationId xmlns:a16="http://schemas.microsoft.com/office/drawing/2014/main" id="{0E4CFC5D-B514-4D32-9CC1-E7D19DC3EAF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4" name="テキスト ボックス 363">
          <a:extLst>
            <a:ext uri="{FF2B5EF4-FFF2-40B4-BE49-F238E27FC236}">
              <a16:creationId xmlns:a16="http://schemas.microsoft.com/office/drawing/2014/main" id="{E9A9783B-E121-4FE2-AAA0-D227AAAF350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5" name="直線コネクタ 364">
          <a:extLst>
            <a:ext uri="{FF2B5EF4-FFF2-40B4-BE49-F238E27FC236}">
              <a16:creationId xmlns:a16="http://schemas.microsoft.com/office/drawing/2014/main" id="{A0591F77-AFCD-4610-B5D6-F0EAFB2B751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6" name="テキスト ボックス 365">
          <a:extLst>
            <a:ext uri="{FF2B5EF4-FFF2-40B4-BE49-F238E27FC236}">
              <a16:creationId xmlns:a16="http://schemas.microsoft.com/office/drawing/2014/main" id="{A2F41699-7B25-4F1B-8548-870D1E8C85B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67" name="直線コネクタ 366">
          <a:extLst>
            <a:ext uri="{FF2B5EF4-FFF2-40B4-BE49-F238E27FC236}">
              <a16:creationId xmlns:a16="http://schemas.microsoft.com/office/drawing/2014/main" id="{1D7C8A11-6CA9-4061-859A-35FB4932879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68" name="テキスト ボックス 367">
          <a:extLst>
            <a:ext uri="{FF2B5EF4-FFF2-40B4-BE49-F238E27FC236}">
              <a16:creationId xmlns:a16="http://schemas.microsoft.com/office/drawing/2014/main" id="{5172650E-A357-4A99-87AE-EAF96BF84E0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69" name="直線コネクタ 368">
          <a:extLst>
            <a:ext uri="{FF2B5EF4-FFF2-40B4-BE49-F238E27FC236}">
              <a16:creationId xmlns:a16="http://schemas.microsoft.com/office/drawing/2014/main" id="{D446E63D-39D8-4485-926C-4038420350D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0" name="テキスト ボックス 369">
          <a:extLst>
            <a:ext uri="{FF2B5EF4-FFF2-40B4-BE49-F238E27FC236}">
              <a16:creationId xmlns:a16="http://schemas.microsoft.com/office/drawing/2014/main" id="{F47A1100-5411-4FBF-BE0C-EC96E969B70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1" name="直線コネクタ 370">
          <a:extLst>
            <a:ext uri="{FF2B5EF4-FFF2-40B4-BE49-F238E27FC236}">
              <a16:creationId xmlns:a16="http://schemas.microsoft.com/office/drawing/2014/main" id="{F8322D21-19E9-403F-A095-D9F2D0496F3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2" name="テキスト ボックス 371">
          <a:extLst>
            <a:ext uri="{FF2B5EF4-FFF2-40B4-BE49-F238E27FC236}">
              <a16:creationId xmlns:a16="http://schemas.microsoft.com/office/drawing/2014/main" id="{92C91C73-2081-432A-85FC-D87735807B2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3" name="直線コネクタ 372">
          <a:extLst>
            <a:ext uri="{FF2B5EF4-FFF2-40B4-BE49-F238E27FC236}">
              <a16:creationId xmlns:a16="http://schemas.microsoft.com/office/drawing/2014/main" id="{BD63176B-71C7-4DD1-AEC7-C2D3D0B9FD6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4" name="テキスト ボックス 373">
          <a:extLst>
            <a:ext uri="{FF2B5EF4-FFF2-40B4-BE49-F238E27FC236}">
              <a16:creationId xmlns:a16="http://schemas.microsoft.com/office/drawing/2014/main" id="{069D76A4-03F8-4CAA-B47F-49EDF5F7ED3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5" name="直線コネクタ 374">
          <a:extLst>
            <a:ext uri="{FF2B5EF4-FFF2-40B4-BE49-F238E27FC236}">
              <a16:creationId xmlns:a16="http://schemas.microsoft.com/office/drawing/2014/main" id="{FE709DA3-2C32-44A7-AC80-B109F78104C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76" name="テキスト ボックス 375">
          <a:extLst>
            <a:ext uri="{FF2B5EF4-FFF2-40B4-BE49-F238E27FC236}">
              <a16:creationId xmlns:a16="http://schemas.microsoft.com/office/drawing/2014/main" id="{7F0B627E-B699-4427-AADF-80CF05C709A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7" name="直線コネクタ 376">
          <a:extLst>
            <a:ext uri="{FF2B5EF4-FFF2-40B4-BE49-F238E27FC236}">
              <a16:creationId xmlns:a16="http://schemas.microsoft.com/office/drawing/2014/main" id="{8EDE5C0C-9C6D-4B82-A07A-FD714E25227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78" name="テキスト ボックス 377">
          <a:extLst>
            <a:ext uri="{FF2B5EF4-FFF2-40B4-BE49-F238E27FC236}">
              <a16:creationId xmlns:a16="http://schemas.microsoft.com/office/drawing/2014/main" id="{8D3CA2AE-4947-4E3D-AC4D-BB6D2DDE80B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9" name="【市民会館】&#10;有形固定資産減価償却率グラフ枠">
          <a:extLst>
            <a:ext uri="{FF2B5EF4-FFF2-40B4-BE49-F238E27FC236}">
              <a16:creationId xmlns:a16="http://schemas.microsoft.com/office/drawing/2014/main" id="{45D34178-8882-4DE4-A566-E74948E774B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80" name="直線コネクタ 379">
          <a:extLst>
            <a:ext uri="{FF2B5EF4-FFF2-40B4-BE49-F238E27FC236}">
              <a16:creationId xmlns:a16="http://schemas.microsoft.com/office/drawing/2014/main" id="{12C7A7D1-C645-4EC8-A83C-986721C69484}"/>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81" name="【市民会館】&#10;有形固定資産減価償却率最小値テキスト">
          <a:extLst>
            <a:ext uri="{FF2B5EF4-FFF2-40B4-BE49-F238E27FC236}">
              <a16:creationId xmlns:a16="http://schemas.microsoft.com/office/drawing/2014/main" id="{DD0CFC63-664D-4C7A-972E-46765EF32E3B}"/>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2" name="直線コネクタ 381">
          <a:extLst>
            <a:ext uri="{FF2B5EF4-FFF2-40B4-BE49-F238E27FC236}">
              <a16:creationId xmlns:a16="http://schemas.microsoft.com/office/drawing/2014/main" id="{B285B5FF-008F-43A9-8B7A-54F1B8D1C742}"/>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383" name="【市民会館】&#10;有形固定資産減価償却率最大値テキスト">
          <a:extLst>
            <a:ext uri="{FF2B5EF4-FFF2-40B4-BE49-F238E27FC236}">
              <a16:creationId xmlns:a16="http://schemas.microsoft.com/office/drawing/2014/main" id="{F0D38B18-D8FB-49A8-A337-5C124A6617E3}"/>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384" name="直線コネクタ 383">
          <a:extLst>
            <a:ext uri="{FF2B5EF4-FFF2-40B4-BE49-F238E27FC236}">
              <a16:creationId xmlns:a16="http://schemas.microsoft.com/office/drawing/2014/main" id="{B58F7673-4074-431A-94BA-B8A8B0DB42D3}"/>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385" name="【市民会館】&#10;有形固定資産減価償却率平均値テキスト">
          <a:extLst>
            <a:ext uri="{FF2B5EF4-FFF2-40B4-BE49-F238E27FC236}">
              <a16:creationId xmlns:a16="http://schemas.microsoft.com/office/drawing/2014/main" id="{6DD0AE4E-C2ED-4E28-A41F-F9182418426E}"/>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386" name="フローチャート: 判断 385">
          <a:extLst>
            <a:ext uri="{FF2B5EF4-FFF2-40B4-BE49-F238E27FC236}">
              <a16:creationId xmlns:a16="http://schemas.microsoft.com/office/drawing/2014/main" id="{D172C07E-FD65-416A-A589-7BF9D051D0C6}"/>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387" name="フローチャート: 判断 386">
          <a:extLst>
            <a:ext uri="{FF2B5EF4-FFF2-40B4-BE49-F238E27FC236}">
              <a16:creationId xmlns:a16="http://schemas.microsoft.com/office/drawing/2014/main" id="{FC23DD21-767B-47B5-9ACF-061A51917C04}"/>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388" name="フローチャート: 判断 387">
          <a:extLst>
            <a:ext uri="{FF2B5EF4-FFF2-40B4-BE49-F238E27FC236}">
              <a16:creationId xmlns:a16="http://schemas.microsoft.com/office/drawing/2014/main" id="{0B117D26-87E2-4846-BBEB-61B69F80900F}"/>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389" name="フローチャート: 判断 388">
          <a:extLst>
            <a:ext uri="{FF2B5EF4-FFF2-40B4-BE49-F238E27FC236}">
              <a16:creationId xmlns:a16="http://schemas.microsoft.com/office/drawing/2014/main" id="{88ED8AB4-BEAF-4412-A1A1-809F499F41C8}"/>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390" name="フローチャート: 判断 389">
          <a:extLst>
            <a:ext uri="{FF2B5EF4-FFF2-40B4-BE49-F238E27FC236}">
              <a16:creationId xmlns:a16="http://schemas.microsoft.com/office/drawing/2014/main" id="{1E14A81C-1128-4568-B228-C91D95B8271D}"/>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CCF513D1-7F53-4035-A6A6-F285D1A81B5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14E80499-1037-4C5B-B603-7E359DB3F12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F0582BD4-9FAB-494C-8889-F5DC4C27886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F369F69B-34B7-40FA-B34F-BA1F16CC094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04B7C731-1669-43CF-BAB9-A6BE0F4BAB9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55880</xdr:rowOff>
    </xdr:from>
    <xdr:to>
      <xdr:col>24</xdr:col>
      <xdr:colOff>114300</xdr:colOff>
      <xdr:row>105</xdr:row>
      <xdr:rowOff>157480</xdr:rowOff>
    </xdr:to>
    <xdr:sp macro="" textlink="">
      <xdr:nvSpPr>
        <xdr:cNvPr id="396" name="楕円 395">
          <a:extLst>
            <a:ext uri="{FF2B5EF4-FFF2-40B4-BE49-F238E27FC236}">
              <a16:creationId xmlns:a16="http://schemas.microsoft.com/office/drawing/2014/main" id="{99BC9C2C-4A5C-4D86-8DD2-8B93D385BCF6}"/>
            </a:ext>
          </a:extLst>
        </xdr:cNvPr>
        <xdr:cNvSpPr/>
      </xdr:nvSpPr>
      <xdr:spPr>
        <a:xfrm>
          <a:off x="45847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34307</xdr:rowOff>
    </xdr:from>
    <xdr:ext cx="405111" cy="259045"/>
    <xdr:sp macro="" textlink="">
      <xdr:nvSpPr>
        <xdr:cNvPr id="397" name="【市民会館】&#10;有形固定資産減価償却率該当値テキスト">
          <a:extLst>
            <a:ext uri="{FF2B5EF4-FFF2-40B4-BE49-F238E27FC236}">
              <a16:creationId xmlns:a16="http://schemas.microsoft.com/office/drawing/2014/main" id="{C3BD7464-75FD-47B9-BDB8-CE5434839B7E}"/>
            </a:ext>
          </a:extLst>
        </xdr:cNvPr>
        <xdr:cNvSpPr txBox="1"/>
      </xdr:nvSpPr>
      <xdr:spPr>
        <a:xfrm>
          <a:off x="4673600"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111125</xdr:rowOff>
    </xdr:from>
    <xdr:to>
      <xdr:col>20</xdr:col>
      <xdr:colOff>38100</xdr:colOff>
      <xdr:row>105</xdr:row>
      <xdr:rowOff>41275</xdr:rowOff>
    </xdr:to>
    <xdr:sp macro="" textlink="">
      <xdr:nvSpPr>
        <xdr:cNvPr id="398" name="楕円 397">
          <a:extLst>
            <a:ext uri="{FF2B5EF4-FFF2-40B4-BE49-F238E27FC236}">
              <a16:creationId xmlns:a16="http://schemas.microsoft.com/office/drawing/2014/main" id="{884BFBDE-9C24-416E-9B5F-30F1609E8B69}"/>
            </a:ext>
          </a:extLst>
        </xdr:cNvPr>
        <xdr:cNvSpPr/>
      </xdr:nvSpPr>
      <xdr:spPr>
        <a:xfrm>
          <a:off x="3746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161925</xdr:rowOff>
    </xdr:from>
    <xdr:to>
      <xdr:col>24</xdr:col>
      <xdr:colOff>63500</xdr:colOff>
      <xdr:row>105</xdr:row>
      <xdr:rowOff>106680</xdr:rowOff>
    </xdr:to>
    <xdr:cxnSp macro="">
      <xdr:nvCxnSpPr>
        <xdr:cNvPr id="399" name="直線コネクタ 398">
          <a:extLst>
            <a:ext uri="{FF2B5EF4-FFF2-40B4-BE49-F238E27FC236}">
              <a16:creationId xmlns:a16="http://schemas.microsoft.com/office/drawing/2014/main" id="{58A1B9C0-5239-4476-A093-1BD9D09A6CA8}"/>
            </a:ext>
          </a:extLst>
        </xdr:cNvPr>
        <xdr:cNvCxnSpPr/>
      </xdr:nvCxnSpPr>
      <xdr:spPr>
        <a:xfrm>
          <a:off x="3797300" y="17992725"/>
          <a:ext cx="8382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82550</xdr:rowOff>
    </xdr:from>
    <xdr:to>
      <xdr:col>15</xdr:col>
      <xdr:colOff>101600</xdr:colOff>
      <xdr:row>105</xdr:row>
      <xdr:rowOff>12700</xdr:rowOff>
    </xdr:to>
    <xdr:sp macro="" textlink="">
      <xdr:nvSpPr>
        <xdr:cNvPr id="400" name="楕円 399">
          <a:extLst>
            <a:ext uri="{FF2B5EF4-FFF2-40B4-BE49-F238E27FC236}">
              <a16:creationId xmlns:a16="http://schemas.microsoft.com/office/drawing/2014/main" id="{2141F555-CE69-406D-A8E7-FCECBB239FE4}"/>
            </a:ext>
          </a:extLst>
        </xdr:cNvPr>
        <xdr:cNvSpPr/>
      </xdr:nvSpPr>
      <xdr:spPr>
        <a:xfrm>
          <a:off x="2857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133350</xdr:rowOff>
    </xdr:from>
    <xdr:to>
      <xdr:col>19</xdr:col>
      <xdr:colOff>177800</xdr:colOff>
      <xdr:row>104</xdr:row>
      <xdr:rowOff>161925</xdr:rowOff>
    </xdr:to>
    <xdr:cxnSp macro="">
      <xdr:nvCxnSpPr>
        <xdr:cNvPr id="401" name="直線コネクタ 400">
          <a:extLst>
            <a:ext uri="{FF2B5EF4-FFF2-40B4-BE49-F238E27FC236}">
              <a16:creationId xmlns:a16="http://schemas.microsoft.com/office/drawing/2014/main" id="{CC5CC863-7485-49D2-8A4F-BD2E2D28D5C7}"/>
            </a:ext>
          </a:extLst>
        </xdr:cNvPr>
        <xdr:cNvCxnSpPr/>
      </xdr:nvCxnSpPr>
      <xdr:spPr>
        <a:xfrm>
          <a:off x="2908300" y="179641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78739</xdr:rowOff>
    </xdr:from>
    <xdr:to>
      <xdr:col>10</xdr:col>
      <xdr:colOff>165100</xdr:colOff>
      <xdr:row>105</xdr:row>
      <xdr:rowOff>8889</xdr:rowOff>
    </xdr:to>
    <xdr:sp macro="" textlink="">
      <xdr:nvSpPr>
        <xdr:cNvPr id="402" name="楕円 401">
          <a:extLst>
            <a:ext uri="{FF2B5EF4-FFF2-40B4-BE49-F238E27FC236}">
              <a16:creationId xmlns:a16="http://schemas.microsoft.com/office/drawing/2014/main" id="{DA91C905-742B-433B-BA90-22A23AB9726C}"/>
            </a:ext>
          </a:extLst>
        </xdr:cNvPr>
        <xdr:cNvSpPr/>
      </xdr:nvSpPr>
      <xdr:spPr>
        <a:xfrm>
          <a:off x="1968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129539</xdr:rowOff>
    </xdr:from>
    <xdr:to>
      <xdr:col>15</xdr:col>
      <xdr:colOff>50800</xdr:colOff>
      <xdr:row>104</xdr:row>
      <xdr:rowOff>133350</xdr:rowOff>
    </xdr:to>
    <xdr:cxnSp macro="">
      <xdr:nvCxnSpPr>
        <xdr:cNvPr id="403" name="直線コネクタ 402">
          <a:extLst>
            <a:ext uri="{FF2B5EF4-FFF2-40B4-BE49-F238E27FC236}">
              <a16:creationId xmlns:a16="http://schemas.microsoft.com/office/drawing/2014/main" id="{B32C8CFA-04AA-4232-8866-BEAE60142FEC}"/>
            </a:ext>
          </a:extLst>
        </xdr:cNvPr>
        <xdr:cNvCxnSpPr/>
      </xdr:nvCxnSpPr>
      <xdr:spPr>
        <a:xfrm>
          <a:off x="2019300" y="17960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101600</xdr:rowOff>
    </xdr:from>
    <xdr:to>
      <xdr:col>6</xdr:col>
      <xdr:colOff>38100</xdr:colOff>
      <xdr:row>105</xdr:row>
      <xdr:rowOff>31750</xdr:rowOff>
    </xdr:to>
    <xdr:sp macro="" textlink="">
      <xdr:nvSpPr>
        <xdr:cNvPr id="404" name="楕円 403">
          <a:extLst>
            <a:ext uri="{FF2B5EF4-FFF2-40B4-BE49-F238E27FC236}">
              <a16:creationId xmlns:a16="http://schemas.microsoft.com/office/drawing/2014/main" id="{BA6196F5-B9AB-4FCE-9CEF-C9B7EAF4D673}"/>
            </a:ext>
          </a:extLst>
        </xdr:cNvPr>
        <xdr:cNvSpPr/>
      </xdr:nvSpPr>
      <xdr:spPr>
        <a:xfrm>
          <a:off x="1079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129539</xdr:rowOff>
    </xdr:from>
    <xdr:to>
      <xdr:col>10</xdr:col>
      <xdr:colOff>114300</xdr:colOff>
      <xdr:row>104</xdr:row>
      <xdr:rowOff>152400</xdr:rowOff>
    </xdr:to>
    <xdr:cxnSp macro="">
      <xdr:nvCxnSpPr>
        <xdr:cNvPr id="405" name="直線コネクタ 404">
          <a:extLst>
            <a:ext uri="{FF2B5EF4-FFF2-40B4-BE49-F238E27FC236}">
              <a16:creationId xmlns:a16="http://schemas.microsoft.com/office/drawing/2014/main" id="{ACE809CB-680E-4620-B1BF-E7DF737B0E04}"/>
            </a:ext>
          </a:extLst>
        </xdr:cNvPr>
        <xdr:cNvCxnSpPr/>
      </xdr:nvCxnSpPr>
      <xdr:spPr>
        <a:xfrm flipV="1">
          <a:off x="1130300" y="179603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06" name="n_1aveValue【市民会館】&#10;有形固定資産減価償却率">
          <a:extLst>
            <a:ext uri="{FF2B5EF4-FFF2-40B4-BE49-F238E27FC236}">
              <a16:creationId xmlns:a16="http://schemas.microsoft.com/office/drawing/2014/main" id="{086A3E7E-F71E-42A6-97D8-BD944BF8A769}"/>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07" name="n_2aveValue【市民会館】&#10;有形固定資産減価償却率">
          <a:extLst>
            <a:ext uri="{FF2B5EF4-FFF2-40B4-BE49-F238E27FC236}">
              <a16:creationId xmlns:a16="http://schemas.microsoft.com/office/drawing/2014/main" id="{DF25EB11-E031-4490-AD01-AA9C6478C696}"/>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08" name="n_3aveValue【市民会館】&#10;有形固定資産減価償却率">
          <a:extLst>
            <a:ext uri="{FF2B5EF4-FFF2-40B4-BE49-F238E27FC236}">
              <a16:creationId xmlns:a16="http://schemas.microsoft.com/office/drawing/2014/main" id="{81CA052D-6601-41EC-9298-842AADF9B3F1}"/>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09" name="n_4aveValue【市民会館】&#10;有形固定資産減価償却率">
          <a:extLst>
            <a:ext uri="{FF2B5EF4-FFF2-40B4-BE49-F238E27FC236}">
              <a16:creationId xmlns:a16="http://schemas.microsoft.com/office/drawing/2014/main" id="{D9BCCB49-7AE2-4C5E-8363-E8D7867A0041}"/>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32402</xdr:rowOff>
    </xdr:from>
    <xdr:ext cx="405111" cy="259045"/>
    <xdr:sp macro="" textlink="">
      <xdr:nvSpPr>
        <xdr:cNvPr id="410" name="n_1mainValue【市民会館】&#10;有形固定資産減価償却率">
          <a:extLst>
            <a:ext uri="{FF2B5EF4-FFF2-40B4-BE49-F238E27FC236}">
              <a16:creationId xmlns:a16="http://schemas.microsoft.com/office/drawing/2014/main" id="{98357B40-929E-405F-B9F3-E367009ADACB}"/>
            </a:ext>
          </a:extLst>
        </xdr:cNvPr>
        <xdr:cNvSpPr txBox="1"/>
      </xdr:nvSpPr>
      <xdr:spPr>
        <a:xfrm>
          <a:off x="3582044"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3827</xdr:rowOff>
    </xdr:from>
    <xdr:ext cx="405111" cy="259045"/>
    <xdr:sp macro="" textlink="">
      <xdr:nvSpPr>
        <xdr:cNvPr id="411" name="n_2mainValue【市民会館】&#10;有形固定資産減価償却率">
          <a:extLst>
            <a:ext uri="{FF2B5EF4-FFF2-40B4-BE49-F238E27FC236}">
              <a16:creationId xmlns:a16="http://schemas.microsoft.com/office/drawing/2014/main" id="{46ED9AC1-40DF-4344-9EF9-42BB1493C7F5}"/>
            </a:ext>
          </a:extLst>
        </xdr:cNvPr>
        <xdr:cNvSpPr txBox="1"/>
      </xdr:nvSpPr>
      <xdr:spPr>
        <a:xfrm>
          <a:off x="2705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xdr:rowOff>
    </xdr:from>
    <xdr:ext cx="405111" cy="259045"/>
    <xdr:sp macro="" textlink="">
      <xdr:nvSpPr>
        <xdr:cNvPr id="412" name="n_3mainValue【市民会館】&#10;有形固定資産減価償却率">
          <a:extLst>
            <a:ext uri="{FF2B5EF4-FFF2-40B4-BE49-F238E27FC236}">
              <a16:creationId xmlns:a16="http://schemas.microsoft.com/office/drawing/2014/main" id="{0F70988A-8FB0-4C54-B859-FA8C66BD809A}"/>
            </a:ext>
          </a:extLst>
        </xdr:cNvPr>
        <xdr:cNvSpPr txBox="1"/>
      </xdr:nvSpPr>
      <xdr:spPr>
        <a:xfrm>
          <a:off x="1816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22877</xdr:rowOff>
    </xdr:from>
    <xdr:ext cx="405111" cy="259045"/>
    <xdr:sp macro="" textlink="">
      <xdr:nvSpPr>
        <xdr:cNvPr id="413" name="n_4mainValue【市民会館】&#10;有形固定資産減価償却率">
          <a:extLst>
            <a:ext uri="{FF2B5EF4-FFF2-40B4-BE49-F238E27FC236}">
              <a16:creationId xmlns:a16="http://schemas.microsoft.com/office/drawing/2014/main" id="{537271C0-C052-4C2D-BECF-1395015F0B5E}"/>
            </a:ext>
          </a:extLst>
        </xdr:cNvPr>
        <xdr:cNvSpPr txBox="1"/>
      </xdr:nvSpPr>
      <xdr:spPr>
        <a:xfrm>
          <a:off x="9277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4" name="正方形/長方形 413">
          <a:extLst>
            <a:ext uri="{FF2B5EF4-FFF2-40B4-BE49-F238E27FC236}">
              <a16:creationId xmlns:a16="http://schemas.microsoft.com/office/drawing/2014/main" id="{1AFCF2ED-4882-48A8-8323-2CD9F597C5B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5" name="正方形/長方形 414">
          <a:extLst>
            <a:ext uri="{FF2B5EF4-FFF2-40B4-BE49-F238E27FC236}">
              <a16:creationId xmlns:a16="http://schemas.microsoft.com/office/drawing/2014/main" id="{F0D551B5-F86A-4A42-A9F9-142C9B4907A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6" name="正方形/長方形 415">
          <a:extLst>
            <a:ext uri="{FF2B5EF4-FFF2-40B4-BE49-F238E27FC236}">
              <a16:creationId xmlns:a16="http://schemas.microsoft.com/office/drawing/2014/main" id="{36EE2416-D36F-481E-815A-C93B7D5C43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7" name="正方形/長方形 416">
          <a:extLst>
            <a:ext uri="{FF2B5EF4-FFF2-40B4-BE49-F238E27FC236}">
              <a16:creationId xmlns:a16="http://schemas.microsoft.com/office/drawing/2014/main" id="{24928C8E-EB2A-453D-A5D1-FFC11E9954D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8" name="正方形/長方形 417">
          <a:extLst>
            <a:ext uri="{FF2B5EF4-FFF2-40B4-BE49-F238E27FC236}">
              <a16:creationId xmlns:a16="http://schemas.microsoft.com/office/drawing/2014/main" id="{DC88D946-4843-4909-B737-C100A08388D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9" name="正方形/長方形 418">
          <a:extLst>
            <a:ext uri="{FF2B5EF4-FFF2-40B4-BE49-F238E27FC236}">
              <a16:creationId xmlns:a16="http://schemas.microsoft.com/office/drawing/2014/main" id="{E2850C08-C724-4ECC-943F-70F72B363EB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0" name="正方形/長方形 419">
          <a:extLst>
            <a:ext uri="{FF2B5EF4-FFF2-40B4-BE49-F238E27FC236}">
              <a16:creationId xmlns:a16="http://schemas.microsoft.com/office/drawing/2014/main" id="{5AA2C7DF-E4EB-4E5A-972F-890CD7F92CA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1" name="正方形/長方形 420">
          <a:extLst>
            <a:ext uri="{FF2B5EF4-FFF2-40B4-BE49-F238E27FC236}">
              <a16:creationId xmlns:a16="http://schemas.microsoft.com/office/drawing/2014/main" id="{30B14E0F-6AC6-43C3-8968-08336E28CD2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2" name="テキスト ボックス 421">
          <a:extLst>
            <a:ext uri="{FF2B5EF4-FFF2-40B4-BE49-F238E27FC236}">
              <a16:creationId xmlns:a16="http://schemas.microsoft.com/office/drawing/2014/main" id="{C8F494BD-AA85-4C77-A658-DD00E793527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3" name="直線コネクタ 422">
          <a:extLst>
            <a:ext uri="{FF2B5EF4-FFF2-40B4-BE49-F238E27FC236}">
              <a16:creationId xmlns:a16="http://schemas.microsoft.com/office/drawing/2014/main" id="{C6FB2102-C856-4E7B-93B6-93FA7D55218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24" name="直線コネクタ 423">
          <a:extLst>
            <a:ext uri="{FF2B5EF4-FFF2-40B4-BE49-F238E27FC236}">
              <a16:creationId xmlns:a16="http://schemas.microsoft.com/office/drawing/2014/main" id="{435D45BA-92B4-489A-B222-4D8BA8F1C1CA}"/>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25" name="テキスト ボックス 424">
          <a:extLst>
            <a:ext uri="{FF2B5EF4-FFF2-40B4-BE49-F238E27FC236}">
              <a16:creationId xmlns:a16="http://schemas.microsoft.com/office/drawing/2014/main" id="{668D7A00-F525-438B-9930-13F9BEF63222}"/>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6" name="直線コネクタ 425">
          <a:extLst>
            <a:ext uri="{FF2B5EF4-FFF2-40B4-BE49-F238E27FC236}">
              <a16:creationId xmlns:a16="http://schemas.microsoft.com/office/drawing/2014/main" id="{0A0DFBF9-8695-42AD-BC76-57649616870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7" name="テキスト ボックス 426">
          <a:extLst>
            <a:ext uri="{FF2B5EF4-FFF2-40B4-BE49-F238E27FC236}">
              <a16:creationId xmlns:a16="http://schemas.microsoft.com/office/drawing/2014/main" id="{8074C06F-2129-4358-BE9B-8035472E655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28" name="直線コネクタ 427">
          <a:extLst>
            <a:ext uri="{FF2B5EF4-FFF2-40B4-BE49-F238E27FC236}">
              <a16:creationId xmlns:a16="http://schemas.microsoft.com/office/drawing/2014/main" id="{A9530E29-06A1-43C2-9F47-1AB925660238}"/>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29" name="テキスト ボックス 428">
          <a:extLst>
            <a:ext uri="{FF2B5EF4-FFF2-40B4-BE49-F238E27FC236}">
              <a16:creationId xmlns:a16="http://schemas.microsoft.com/office/drawing/2014/main" id="{A885C501-C835-4EA6-AA90-A2F33AE9899D}"/>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0" name="直線コネクタ 429">
          <a:extLst>
            <a:ext uri="{FF2B5EF4-FFF2-40B4-BE49-F238E27FC236}">
              <a16:creationId xmlns:a16="http://schemas.microsoft.com/office/drawing/2014/main" id="{AD7372A8-F166-47B0-B506-CDC5E475F5E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1" name="テキスト ボックス 430">
          <a:extLst>
            <a:ext uri="{FF2B5EF4-FFF2-40B4-BE49-F238E27FC236}">
              <a16:creationId xmlns:a16="http://schemas.microsoft.com/office/drawing/2014/main" id="{B0B7BED1-1167-4957-B7A1-4ABC380310D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2" name="【市民会館】&#10;一人当たり面積グラフ枠">
          <a:extLst>
            <a:ext uri="{FF2B5EF4-FFF2-40B4-BE49-F238E27FC236}">
              <a16:creationId xmlns:a16="http://schemas.microsoft.com/office/drawing/2014/main" id="{64C32D37-5177-4D13-AE4E-82EB3C00D66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33" name="直線コネクタ 432">
          <a:extLst>
            <a:ext uri="{FF2B5EF4-FFF2-40B4-BE49-F238E27FC236}">
              <a16:creationId xmlns:a16="http://schemas.microsoft.com/office/drawing/2014/main" id="{01A7D375-5782-4D3E-AD4B-13F9C6E94AF7}"/>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34" name="【市民会館】&#10;一人当たり面積最小値テキスト">
          <a:extLst>
            <a:ext uri="{FF2B5EF4-FFF2-40B4-BE49-F238E27FC236}">
              <a16:creationId xmlns:a16="http://schemas.microsoft.com/office/drawing/2014/main" id="{200CC071-CCCF-408D-ADC6-21C3ACBC01BA}"/>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35" name="直線コネクタ 434">
          <a:extLst>
            <a:ext uri="{FF2B5EF4-FFF2-40B4-BE49-F238E27FC236}">
              <a16:creationId xmlns:a16="http://schemas.microsoft.com/office/drawing/2014/main" id="{84D1C3D6-4088-4A93-8D35-1316CF267FB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36" name="【市民会館】&#10;一人当たり面積最大値テキスト">
          <a:extLst>
            <a:ext uri="{FF2B5EF4-FFF2-40B4-BE49-F238E27FC236}">
              <a16:creationId xmlns:a16="http://schemas.microsoft.com/office/drawing/2014/main" id="{F3CCF620-A887-4A44-8005-513543E267B0}"/>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37" name="直線コネクタ 436">
          <a:extLst>
            <a:ext uri="{FF2B5EF4-FFF2-40B4-BE49-F238E27FC236}">
              <a16:creationId xmlns:a16="http://schemas.microsoft.com/office/drawing/2014/main" id="{5AC3A330-A7DA-4A7E-910B-B8A72726D8EF}"/>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38" name="【市民会館】&#10;一人当たり面積平均値テキスト">
          <a:extLst>
            <a:ext uri="{FF2B5EF4-FFF2-40B4-BE49-F238E27FC236}">
              <a16:creationId xmlns:a16="http://schemas.microsoft.com/office/drawing/2014/main" id="{978F41E7-FDC3-4E52-86E0-025686E9465F}"/>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39" name="フローチャート: 判断 438">
          <a:extLst>
            <a:ext uri="{FF2B5EF4-FFF2-40B4-BE49-F238E27FC236}">
              <a16:creationId xmlns:a16="http://schemas.microsoft.com/office/drawing/2014/main" id="{4E726B0F-CD0D-4A37-8829-09F1F1E573AD}"/>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40" name="フローチャート: 判断 439">
          <a:extLst>
            <a:ext uri="{FF2B5EF4-FFF2-40B4-BE49-F238E27FC236}">
              <a16:creationId xmlns:a16="http://schemas.microsoft.com/office/drawing/2014/main" id="{755A2D57-B16F-4664-AB22-EFCA6C0102D4}"/>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41" name="フローチャート: 判断 440">
          <a:extLst>
            <a:ext uri="{FF2B5EF4-FFF2-40B4-BE49-F238E27FC236}">
              <a16:creationId xmlns:a16="http://schemas.microsoft.com/office/drawing/2014/main" id="{79D8FC2D-0309-44AF-A3F1-C02C224F5561}"/>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42" name="フローチャート: 判断 441">
          <a:extLst>
            <a:ext uri="{FF2B5EF4-FFF2-40B4-BE49-F238E27FC236}">
              <a16:creationId xmlns:a16="http://schemas.microsoft.com/office/drawing/2014/main" id="{DD6BFDBF-9914-4540-8441-BE1DFFEA3CF9}"/>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43" name="フローチャート: 判断 442">
          <a:extLst>
            <a:ext uri="{FF2B5EF4-FFF2-40B4-BE49-F238E27FC236}">
              <a16:creationId xmlns:a16="http://schemas.microsoft.com/office/drawing/2014/main" id="{F73A81DC-74AA-4B36-B1A2-D35AB39EDF91}"/>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9BFB91CA-DF41-4F22-A0E0-6937316DE2A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3B6D75CE-95BC-42EE-B9A9-122D1501627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97D7E7A9-BA2A-4609-8605-BD5A3EE7C1B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A27B1CC0-1155-4A9D-A7EF-928A248E65F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C59F974D-249E-45D8-954D-D71278D2775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88264</xdr:rowOff>
    </xdr:from>
    <xdr:to>
      <xdr:col>55</xdr:col>
      <xdr:colOff>50800</xdr:colOff>
      <xdr:row>104</xdr:row>
      <xdr:rowOff>18414</xdr:rowOff>
    </xdr:to>
    <xdr:sp macro="" textlink="">
      <xdr:nvSpPr>
        <xdr:cNvPr id="449" name="楕円 448">
          <a:extLst>
            <a:ext uri="{FF2B5EF4-FFF2-40B4-BE49-F238E27FC236}">
              <a16:creationId xmlns:a16="http://schemas.microsoft.com/office/drawing/2014/main" id="{934AFA99-BB8C-49D6-B4FB-496515E37024}"/>
            </a:ext>
          </a:extLst>
        </xdr:cNvPr>
        <xdr:cNvSpPr/>
      </xdr:nvSpPr>
      <xdr:spPr>
        <a:xfrm>
          <a:off x="104267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111141</xdr:rowOff>
    </xdr:from>
    <xdr:ext cx="469744" cy="259045"/>
    <xdr:sp macro="" textlink="">
      <xdr:nvSpPr>
        <xdr:cNvPr id="450" name="【市民会館】&#10;一人当たり面積該当値テキスト">
          <a:extLst>
            <a:ext uri="{FF2B5EF4-FFF2-40B4-BE49-F238E27FC236}">
              <a16:creationId xmlns:a16="http://schemas.microsoft.com/office/drawing/2014/main" id="{C885FCE9-2F43-4BB0-9097-B174294603CB}"/>
            </a:ext>
          </a:extLst>
        </xdr:cNvPr>
        <xdr:cNvSpPr txBox="1"/>
      </xdr:nvSpPr>
      <xdr:spPr>
        <a:xfrm>
          <a:off x="10515600" y="1759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99695</xdr:rowOff>
    </xdr:from>
    <xdr:to>
      <xdr:col>50</xdr:col>
      <xdr:colOff>165100</xdr:colOff>
      <xdr:row>104</xdr:row>
      <xdr:rowOff>29845</xdr:rowOff>
    </xdr:to>
    <xdr:sp macro="" textlink="">
      <xdr:nvSpPr>
        <xdr:cNvPr id="451" name="楕円 450">
          <a:extLst>
            <a:ext uri="{FF2B5EF4-FFF2-40B4-BE49-F238E27FC236}">
              <a16:creationId xmlns:a16="http://schemas.microsoft.com/office/drawing/2014/main" id="{85E64E22-340B-4F50-99D7-CA6A68D47171}"/>
            </a:ext>
          </a:extLst>
        </xdr:cNvPr>
        <xdr:cNvSpPr/>
      </xdr:nvSpPr>
      <xdr:spPr>
        <a:xfrm>
          <a:off x="9588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139064</xdr:rowOff>
    </xdr:from>
    <xdr:to>
      <xdr:col>55</xdr:col>
      <xdr:colOff>0</xdr:colOff>
      <xdr:row>103</xdr:row>
      <xdr:rowOff>150495</xdr:rowOff>
    </xdr:to>
    <xdr:cxnSp macro="">
      <xdr:nvCxnSpPr>
        <xdr:cNvPr id="452" name="直線コネクタ 451">
          <a:extLst>
            <a:ext uri="{FF2B5EF4-FFF2-40B4-BE49-F238E27FC236}">
              <a16:creationId xmlns:a16="http://schemas.microsoft.com/office/drawing/2014/main" id="{7EEE656A-61A8-4CA6-ACE4-74FAF2BAA7DF}"/>
            </a:ext>
          </a:extLst>
        </xdr:cNvPr>
        <xdr:cNvCxnSpPr/>
      </xdr:nvCxnSpPr>
      <xdr:spPr>
        <a:xfrm flipV="1">
          <a:off x="9639300" y="1779841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105411</xdr:rowOff>
    </xdr:from>
    <xdr:to>
      <xdr:col>46</xdr:col>
      <xdr:colOff>38100</xdr:colOff>
      <xdr:row>104</xdr:row>
      <xdr:rowOff>35561</xdr:rowOff>
    </xdr:to>
    <xdr:sp macro="" textlink="">
      <xdr:nvSpPr>
        <xdr:cNvPr id="453" name="楕円 452">
          <a:extLst>
            <a:ext uri="{FF2B5EF4-FFF2-40B4-BE49-F238E27FC236}">
              <a16:creationId xmlns:a16="http://schemas.microsoft.com/office/drawing/2014/main" id="{7526F448-6A6B-4D45-B7C3-B2E3858ACC16}"/>
            </a:ext>
          </a:extLst>
        </xdr:cNvPr>
        <xdr:cNvSpPr/>
      </xdr:nvSpPr>
      <xdr:spPr>
        <a:xfrm>
          <a:off x="8699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150495</xdr:rowOff>
    </xdr:from>
    <xdr:to>
      <xdr:col>50</xdr:col>
      <xdr:colOff>114300</xdr:colOff>
      <xdr:row>103</xdr:row>
      <xdr:rowOff>156211</xdr:rowOff>
    </xdr:to>
    <xdr:cxnSp macro="">
      <xdr:nvCxnSpPr>
        <xdr:cNvPr id="454" name="直線コネクタ 453">
          <a:extLst>
            <a:ext uri="{FF2B5EF4-FFF2-40B4-BE49-F238E27FC236}">
              <a16:creationId xmlns:a16="http://schemas.microsoft.com/office/drawing/2014/main" id="{41FBCCBD-9B58-4C72-9BC4-02E8086ABE0D}"/>
            </a:ext>
          </a:extLst>
        </xdr:cNvPr>
        <xdr:cNvCxnSpPr/>
      </xdr:nvCxnSpPr>
      <xdr:spPr>
        <a:xfrm flipV="1">
          <a:off x="8750300" y="178098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93980</xdr:rowOff>
    </xdr:from>
    <xdr:to>
      <xdr:col>41</xdr:col>
      <xdr:colOff>101600</xdr:colOff>
      <xdr:row>104</xdr:row>
      <xdr:rowOff>24130</xdr:rowOff>
    </xdr:to>
    <xdr:sp macro="" textlink="">
      <xdr:nvSpPr>
        <xdr:cNvPr id="455" name="楕円 454">
          <a:extLst>
            <a:ext uri="{FF2B5EF4-FFF2-40B4-BE49-F238E27FC236}">
              <a16:creationId xmlns:a16="http://schemas.microsoft.com/office/drawing/2014/main" id="{005F3282-A108-4CD6-AA7D-12D7E9E2A235}"/>
            </a:ext>
          </a:extLst>
        </xdr:cNvPr>
        <xdr:cNvSpPr/>
      </xdr:nvSpPr>
      <xdr:spPr>
        <a:xfrm>
          <a:off x="7810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144780</xdr:rowOff>
    </xdr:from>
    <xdr:to>
      <xdr:col>45</xdr:col>
      <xdr:colOff>177800</xdr:colOff>
      <xdr:row>103</xdr:row>
      <xdr:rowOff>156211</xdr:rowOff>
    </xdr:to>
    <xdr:cxnSp macro="">
      <xdr:nvCxnSpPr>
        <xdr:cNvPr id="456" name="直線コネクタ 455">
          <a:extLst>
            <a:ext uri="{FF2B5EF4-FFF2-40B4-BE49-F238E27FC236}">
              <a16:creationId xmlns:a16="http://schemas.microsoft.com/office/drawing/2014/main" id="{F3DDD8F0-5ACA-421B-B869-B770FECD81AE}"/>
            </a:ext>
          </a:extLst>
        </xdr:cNvPr>
        <xdr:cNvCxnSpPr/>
      </xdr:nvCxnSpPr>
      <xdr:spPr>
        <a:xfrm>
          <a:off x="7861300" y="178041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99695</xdr:rowOff>
    </xdr:from>
    <xdr:to>
      <xdr:col>36</xdr:col>
      <xdr:colOff>165100</xdr:colOff>
      <xdr:row>104</xdr:row>
      <xdr:rowOff>29845</xdr:rowOff>
    </xdr:to>
    <xdr:sp macro="" textlink="">
      <xdr:nvSpPr>
        <xdr:cNvPr id="457" name="楕円 456">
          <a:extLst>
            <a:ext uri="{FF2B5EF4-FFF2-40B4-BE49-F238E27FC236}">
              <a16:creationId xmlns:a16="http://schemas.microsoft.com/office/drawing/2014/main" id="{C34D298A-872F-429F-B9CC-CD22034CD1D5}"/>
            </a:ext>
          </a:extLst>
        </xdr:cNvPr>
        <xdr:cNvSpPr/>
      </xdr:nvSpPr>
      <xdr:spPr>
        <a:xfrm>
          <a:off x="6921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144780</xdr:rowOff>
    </xdr:from>
    <xdr:to>
      <xdr:col>41</xdr:col>
      <xdr:colOff>50800</xdr:colOff>
      <xdr:row>103</xdr:row>
      <xdr:rowOff>150495</xdr:rowOff>
    </xdr:to>
    <xdr:cxnSp macro="">
      <xdr:nvCxnSpPr>
        <xdr:cNvPr id="458" name="直線コネクタ 457">
          <a:extLst>
            <a:ext uri="{FF2B5EF4-FFF2-40B4-BE49-F238E27FC236}">
              <a16:creationId xmlns:a16="http://schemas.microsoft.com/office/drawing/2014/main" id="{01E65FAA-B881-42C4-8E5A-551916C725BA}"/>
            </a:ext>
          </a:extLst>
        </xdr:cNvPr>
        <xdr:cNvCxnSpPr/>
      </xdr:nvCxnSpPr>
      <xdr:spPr>
        <a:xfrm flipV="1">
          <a:off x="6972300" y="178041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59" name="n_1aveValue【市民会館】&#10;一人当たり面積">
          <a:extLst>
            <a:ext uri="{FF2B5EF4-FFF2-40B4-BE49-F238E27FC236}">
              <a16:creationId xmlns:a16="http://schemas.microsoft.com/office/drawing/2014/main" id="{F3CD3314-FC9E-4062-93BC-B96C312067B9}"/>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60" name="n_2aveValue【市民会館】&#10;一人当たり面積">
          <a:extLst>
            <a:ext uri="{FF2B5EF4-FFF2-40B4-BE49-F238E27FC236}">
              <a16:creationId xmlns:a16="http://schemas.microsoft.com/office/drawing/2014/main" id="{3BC4BA65-1D79-49AE-94BD-FBAD25613AAC}"/>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61" name="n_3aveValue【市民会館】&#10;一人当たり面積">
          <a:extLst>
            <a:ext uri="{FF2B5EF4-FFF2-40B4-BE49-F238E27FC236}">
              <a16:creationId xmlns:a16="http://schemas.microsoft.com/office/drawing/2014/main" id="{5EBBCA75-BC3D-4F2A-8C6C-5D7DB5664CDC}"/>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62" name="n_4aveValue【市民会館】&#10;一人当たり面積">
          <a:extLst>
            <a:ext uri="{FF2B5EF4-FFF2-40B4-BE49-F238E27FC236}">
              <a16:creationId xmlns:a16="http://schemas.microsoft.com/office/drawing/2014/main" id="{2D07FCC5-E40A-40B5-941B-C71FB6E2CB6A}"/>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46372</xdr:rowOff>
    </xdr:from>
    <xdr:ext cx="469744" cy="259045"/>
    <xdr:sp macro="" textlink="">
      <xdr:nvSpPr>
        <xdr:cNvPr id="463" name="n_1mainValue【市民会館】&#10;一人当たり面積">
          <a:extLst>
            <a:ext uri="{FF2B5EF4-FFF2-40B4-BE49-F238E27FC236}">
              <a16:creationId xmlns:a16="http://schemas.microsoft.com/office/drawing/2014/main" id="{55CB7A5E-A4BC-4E4B-B115-4252B5CF824B}"/>
            </a:ext>
          </a:extLst>
        </xdr:cNvPr>
        <xdr:cNvSpPr txBox="1"/>
      </xdr:nvSpPr>
      <xdr:spPr>
        <a:xfrm>
          <a:off x="9391727" y="1753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52088</xdr:rowOff>
    </xdr:from>
    <xdr:ext cx="469744" cy="259045"/>
    <xdr:sp macro="" textlink="">
      <xdr:nvSpPr>
        <xdr:cNvPr id="464" name="n_2mainValue【市民会館】&#10;一人当たり面積">
          <a:extLst>
            <a:ext uri="{FF2B5EF4-FFF2-40B4-BE49-F238E27FC236}">
              <a16:creationId xmlns:a16="http://schemas.microsoft.com/office/drawing/2014/main" id="{9A477E31-EE6B-47DF-9CE7-0DE793517F2A}"/>
            </a:ext>
          </a:extLst>
        </xdr:cNvPr>
        <xdr:cNvSpPr txBox="1"/>
      </xdr:nvSpPr>
      <xdr:spPr>
        <a:xfrm>
          <a:off x="8515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40657</xdr:rowOff>
    </xdr:from>
    <xdr:ext cx="469744" cy="259045"/>
    <xdr:sp macro="" textlink="">
      <xdr:nvSpPr>
        <xdr:cNvPr id="465" name="n_3mainValue【市民会館】&#10;一人当たり面積">
          <a:extLst>
            <a:ext uri="{FF2B5EF4-FFF2-40B4-BE49-F238E27FC236}">
              <a16:creationId xmlns:a16="http://schemas.microsoft.com/office/drawing/2014/main" id="{2E2589B9-7523-4EF0-99BE-635BA66BC006}"/>
            </a:ext>
          </a:extLst>
        </xdr:cNvPr>
        <xdr:cNvSpPr txBox="1"/>
      </xdr:nvSpPr>
      <xdr:spPr>
        <a:xfrm>
          <a:off x="7626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46372</xdr:rowOff>
    </xdr:from>
    <xdr:ext cx="469744" cy="259045"/>
    <xdr:sp macro="" textlink="">
      <xdr:nvSpPr>
        <xdr:cNvPr id="466" name="n_4mainValue【市民会館】&#10;一人当たり面積">
          <a:extLst>
            <a:ext uri="{FF2B5EF4-FFF2-40B4-BE49-F238E27FC236}">
              <a16:creationId xmlns:a16="http://schemas.microsoft.com/office/drawing/2014/main" id="{BCF65059-14BC-4E0B-BC7E-58984343D3DA}"/>
            </a:ext>
          </a:extLst>
        </xdr:cNvPr>
        <xdr:cNvSpPr txBox="1"/>
      </xdr:nvSpPr>
      <xdr:spPr>
        <a:xfrm>
          <a:off x="6737427" y="1753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7" name="正方形/長方形 466">
          <a:extLst>
            <a:ext uri="{FF2B5EF4-FFF2-40B4-BE49-F238E27FC236}">
              <a16:creationId xmlns:a16="http://schemas.microsoft.com/office/drawing/2014/main" id="{22D589C7-10FC-4637-BA17-3C9426C951E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8" name="正方形/長方形 467">
          <a:extLst>
            <a:ext uri="{FF2B5EF4-FFF2-40B4-BE49-F238E27FC236}">
              <a16:creationId xmlns:a16="http://schemas.microsoft.com/office/drawing/2014/main" id="{E8F95E8A-8DAB-4EAC-9F18-E455D2D6CF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9" name="正方形/長方形 468">
          <a:extLst>
            <a:ext uri="{FF2B5EF4-FFF2-40B4-BE49-F238E27FC236}">
              <a16:creationId xmlns:a16="http://schemas.microsoft.com/office/drawing/2014/main" id="{3C19D945-4846-4C5D-A051-11A82CA63D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0" name="正方形/長方形 469">
          <a:extLst>
            <a:ext uri="{FF2B5EF4-FFF2-40B4-BE49-F238E27FC236}">
              <a16:creationId xmlns:a16="http://schemas.microsoft.com/office/drawing/2014/main" id="{8EFF3EDF-46AC-42DA-B147-186343BC26C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1" name="正方形/長方形 470">
          <a:extLst>
            <a:ext uri="{FF2B5EF4-FFF2-40B4-BE49-F238E27FC236}">
              <a16:creationId xmlns:a16="http://schemas.microsoft.com/office/drawing/2014/main" id="{0286A693-A34F-433D-AECD-0A71179A819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2" name="正方形/長方形 471">
          <a:extLst>
            <a:ext uri="{FF2B5EF4-FFF2-40B4-BE49-F238E27FC236}">
              <a16:creationId xmlns:a16="http://schemas.microsoft.com/office/drawing/2014/main" id="{CEBFB4D9-9A80-4A39-8741-DAC7B09060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3" name="正方形/長方形 472">
          <a:extLst>
            <a:ext uri="{FF2B5EF4-FFF2-40B4-BE49-F238E27FC236}">
              <a16:creationId xmlns:a16="http://schemas.microsoft.com/office/drawing/2014/main" id="{DE4BE6F0-4195-4474-800B-C583D5E536F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4" name="正方形/長方形 473">
          <a:extLst>
            <a:ext uri="{FF2B5EF4-FFF2-40B4-BE49-F238E27FC236}">
              <a16:creationId xmlns:a16="http://schemas.microsoft.com/office/drawing/2014/main" id="{FAFEE21C-F4E4-438C-BF98-5D8AD2EA79B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5" name="テキスト ボックス 474">
          <a:extLst>
            <a:ext uri="{FF2B5EF4-FFF2-40B4-BE49-F238E27FC236}">
              <a16:creationId xmlns:a16="http://schemas.microsoft.com/office/drawing/2014/main" id="{DD644AA7-BD0B-44BA-A368-2A69B8905B3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6" name="直線コネクタ 475">
          <a:extLst>
            <a:ext uri="{FF2B5EF4-FFF2-40B4-BE49-F238E27FC236}">
              <a16:creationId xmlns:a16="http://schemas.microsoft.com/office/drawing/2014/main" id="{84FFA478-A99A-4733-9952-96BD5C19507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7" name="テキスト ボックス 476">
          <a:extLst>
            <a:ext uri="{FF2B5EF4-FFF2-40B4-BE49-F238E27FC236}">
              <a16:creationId xmlns:a16="http://schemas.microsoft.com/office/drawing/2014/main" id="{1233C148-1DF2-443A-B9C9-DC183DB9A2F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8" name="直線コネクタ 477">
          <a:extLst>
            <a:ext uri="{FF2B5EF4-FFF2-40B4-BE49-F238E27FC236}">
              <a16:creationId xmlns:a16="http://schemas.microsoft.com/office/drawing/2014/main" id="{4D2F1605-C26E-4587-A829-C56B11FF3F6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79" name="テキスト ボックス 478">
          <a:extLst>
            <a:ext uri="{FF2B5EF4-FFF2-40B4-BE49-F238E27FC236}">
              <a16:creationId xmlns:a16="http://schemas.microsoft.com/office/drawing/2014/main" id="{0334FDF4-35A7-4DAA-82D9-16F2D89015D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0" name="直線コネクタ 479">
          <a:extLst>
            <a:ext uri="{FF2B5EF4-FFF2-40B4-BE49-F238E27FC236}">
              <a16:creationId xmlns:a16="http://schemas.microsoft.com/office/drawing/2014/main" id="{AE915F2C-B218-4B11-9695-810D1D0F0FF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1" name="テキスト ボックス 480">
          <a:extLst>
            <a:ext uri="{FF2B5EF4-FFF2-40B4-BE49-F238E27FC236}">
              <a16:creationId xmlns:a16="http://schemas.microsoft.com/office/drawing/2014/main" id="{CEB32032-1F9D-46E4-B7C5-2510A9AD6F8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2" name="直線コネクタ 481">
          <a:extLst>
            <a:ext uri="{FF2B5EF4-FFF2-40B4-BE49-F238E27FC236}">
              <a16:creationId xmlns:a16="http://schemas.microsoft.com/office/drawing/2014/main" id="{2264831E-EA85-46F6-A0E2-0311B336AA3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3" name="テキスト ボックス 482">
          <a:extLst>
            <a:ext uri="{FF2B5EF4-FFF2-40B4-BE49-F238E27FC236}">
              <a16:creationId xmlns:a16="http://schemas.microsoft.com/office/drawing/2014/main" id="{7F49E608-E0D1-4BB4-AB6C-A76C225B6CC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4" name="直線コネクタ 483">
          <a:extLst>
            <a:ext uri="{FF2B5EF4-FFF2-40B4-BE49-F238E27FC236}">
              <a16:creationId xmlns:a16="http://schemas.microsoft.com/office/drawing/2014/main" id="{03E635E6-54E3-4D5B-9E6B-85670B44BBA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5" name="テキスト ボックス 484">
          <a:extLst>
            <a:ext uri="{FF2B5EF4-FFF2-40B4-BE49-F238E27FC236}">
              <a16:creationId xmlns:a16="http://schemas.microsoft.com/office/drawing/2014/main" id="{FC933F88-50D6-474E-9A39-0884A463ED1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6" name="直線コネクタ 485">
          <a:extLst>
            <a:ext uri="{FF2B5EF4-FFF2-40B4-BE49-F238E27FC236}">
              <a16:creationId xmlns:a16="http://schemas.microsoft.com/office/drawing/2014/main" id="{58C7D2D7-C71A-4A2D-A202-F8E503B965E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7" name="テキスト ボックス 486">
          <a:extLst>
            <a:ext uri="{FF2B5EF4-FFF2-40B4-BE49-F238E27FC236}">
              <a16:creationId xmlns:a16="http://schemas.microsoft.com/office/drawing/2014/main" id="{7B4108FA-9B5F-4830-816A-4DC6F02233E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8" name="直線コネクタ 487">
          <a:extLst>
            <a:ext uri="{FF2B5EF4-FFF2-40B4-BE49-F238E27FC236}">
              <a16:creationId xmlns:a16="http://schemas.microsoft.com/office/drawing/2014/main" id="{AA538827-3FC7-468D-B4AA-88CBDE032DA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89" name="テキスト ボックス 488">
          <a:extLst>
            <a:ext uri="{FF2B5EF4-FFF2-40B4-BE49-F238E27FC236}">
              <a16:creationId xmlns:a16="http://schemas.microsoft.com/office/drawing/2014/main" id="{F11651ED-A087-465E-8DC7-79FA0F12846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0" name="直線コネクタ 489">
          <a:extLst>
            <a:ext uri="{FF2B5EF4-FFF2-40B4-BE49-F238E27FC236}">
              <a16:creationId xmlns:a16="http://schemas.microsoft.com/office/drawing/2014/main" id="{EFD4BC6B-7D78-43CA-804C-EED25934551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1" name="【一般廃棄物処理施設】&#10;有形固定資産減価償却率グラフ枠">
          <a:extLst>
            <a:ext uri="{FF2B5EF4-FFF2-40B4-BE49-F238E27FC236}">
              <a16:creationId xmlns:a16="http://schemas.microsoft.com/office/drawing/2014/main" id="{8A3137B9-5F34-427E-8120-95148C6BC11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492" name="直線コネクタ 491">
          <a:extLst>
            <a:ext uri="{FF2B5EF4-FFF2-40B4-BE49-F238E27FC236}">
              <a16:creationId xmlns:a16="http://schemas.microsoft.com/office/drawing/2014/main" id="{329FEED7-D162-494F-ADD0-33E3CA7D044E}"/>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493" name="【一般廃棄物処理施設】&#10;有形固定資産減価償却率最小値テキスト">
          <a:extLst>
            <a:ext uri="{FF2B5EF4-FFF2-40B4-BE49-F238E27FC236}">
              <a16:creationId xmlns:a16="http://schemas.microsoft.com/office/drawing/2014/main" id="{3537631A-18E1-47CC-B71C-0160FBD9C9A0}"/>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494" name="直線コネクタ 493">
          <a:extLst>
            <a:ext uri="{FF2B5EF4-FFF2-40B4-BE49-F238E27FC236}">
              <a16:creationId xmlns:a16="http://schemas.microsoft.com/office/drawing/2014/main" id="{BD9A442C-FAD5-45DC-B817-F934C553FBC7}"/>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495" name="【一般廃棄物処理施設】&#10;有形固定資産減価償却率最大値テキスト">
          <a:extLst>
            <a:ext uri="{FF2B5EF4-FFF2-40B4-BE49-F238E27FC236}">
              <a16:creationId xmlns:a16="http://schemas.microsoft.com/office/drawing/2014/main" id="{C162029B-0965-41F0-B5F0-965F6CCB0575}"/>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496" name="直線コネクタ 495">
          <a:extLst>
            <a:ext uri="{FF2B5EF4-FFF2-40B4-BE49-F238E27FC236}">
              <a16:creationId xmlns:a16="http://schemas.microsoft.com/office/drawing/2014/main" id="{36CF6ADF-DD8B-415D-A6C2-10B1C0AAD783}"/>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497" name="【一般廃棄物処理施設】&#10;有形固定資産減価償却率平均値テキスト">
          <a:extLst>
            <a:ext uri="{FF2B5EF4-FFF2-40B4-BE49-F238E27FC236}">
              <a16:creationId xmlns:a16="http://schemas.microsoft.com/office/drawing/2014/main" id="{D9821F40-A92D-4AF7-BF92-0CAAED41D9EF}"/>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498" name="フローチャート: 判断 497">
          <a:extLst>
            <a:ext uri="{FF2B5EF4-FFF2-40B4-BE49-F238E27FC236}">
              <a16:creationId xmlns:a16="http://schemas.microsoft.com/office/drawing/2014/main" id="{D2DA8AD7-110D-4AD6-ACEB-735C7EA3EAFF}"/>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499" name="フローチャート: 判断 498">
          <a:extLst>
            <a:ext uri="{FF2B5EF4-FFF2-40B4-BE49-F238E27FC236}">
              <a16:creationId xmlns:a16="http://schemas.microsoft.com/office/drawing/2014/main" id="{29C5B752-960A-422C-B381-D18C0AD029BF}"/>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00" name="フローチャート: 判断 499">
          <a:extLst>
            <a:ext uri="{FF2B5EF4-FFF2-40B4-BE49-F238E27FC236}">
              <a16:creationId xmlns:a16="http://schemas.microsoft.com/office/drawing/2014/main" id="{FC887F6B-8A84-4BE7-89F3-FEE2B3522C26}"/>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01" name="フローチャート: 判断 500">
          <a:extLst>
            <a:ext uri="{FF2B5EF4-FFF2-40B4-BE49-F238E27FC236}">
              <a16:creationId xmlns:a16="http://schemas.microsoft.com/office/drawing/2014/main" id="{DD80E634-A8FE-482C-B8B9-CFE892FCF012}"/>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02" name="フローチャート: 判断 501">
          <a:extLst>
            <a:ext uri="{FF2B5EF4-FFF2-40B4-BE49-F238E27FC236}">
              <a16:creationId xmlns:a16="http://schemas.microsoft.com/office/drawing/2014/main" id="{B348BB18-B8C0-4155-BF0E-549116735DBD}"/>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BF841F42-3581-4EA4-9A32-C6E036DA653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F93D2F57-126F-4FF0-90E8-CD67BF0D931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A0CE703F-3157-4669-87DE-877F0AB6B1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D88F6D1B-79D7-40BD-838C-79A21D6DA82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91F08F91-0AAF-4160-9148-4EC184B3D94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128270</xdr:rowOff>
    </xdr:from>
    <xdr:to>
      <xdr:col>85</xdr:col>
      <xdr:colOff>177800</xdr:colOff>
      <xdr:row>40</xdr:row>
      <xdr:rowOff>58420</xdr:rowOff>
    </xdr:to>
    <xdr:sp macro="" textlink="">
      <xdr:nvSpPr>
        <xdr:cNvPr id="508" name="楕円 507">
          <a:extLst>
            <a:ext uri="{FF2B5EF4-FFF2-40B4-BE49-F238E27FC236}">
              <a16:creationId xmlns:a16="http://schemas.microsoft.com/office/drawing/2014/main" id="{524739E2-5548-4E03-86FD-35DE02D8E6DA}"/>
            </a:ext>
          </a:extLst>
        </xdr:cNvPr>
        <xdr:cNvSpPr/>
      </xdr:nvSpPr>
      <xdr:spPr>
        <a:xfrm>
          <a:off x="16268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106697</xdr:rowOff>
    </xdr:from>
    <xdr:ext cx="405111" cy="259045"/>
    <xdr:sp macro="" textlink="">
      <xdr:nvSpPr>
        <xdr:cNvPr id="509" name="【一般廃棄物処理施設】&#10;有形固定資産減価償却率該当値テキスト">
          <a:extLst>
            <a:ext uri="{FF2B5EF4-FFF2-40B4-BE49-F238E27FC236}">
              <a16:creationId xmlns:a16="http://schemas.microsoft.com/office/drawing/2014/main" id="{BBB6ACF1-9297-496A-8AF9-67BD2FD42812}"/>
            </a:ext>
          </a:extLst>
        </xdr:cNvPr>
        <xdr:cNvSpPr txBox="1"/>
      </xdr:nvSpPr>
      <xdr:spPr>
        <a:xfrm>
          <a:off x="16357600"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160927</xdr:rowOff>
    </xdr:from>
    <xdr:to>
      <xdr:col>81</xdr:col>
      <xdr:colOff>101600</xdr:colOff>
      <xdr:row>38</xdr:row>
      <xdr:rowOff>91077</xdr:rowOff>
    </xdr:to>
    <xdr:sp macro="" textlink="">
      <xdr:nvSpPr>
        <xdr:cNvPr id="510" name="楕円 509">
          <a:extLst>
            <a:ext uri="{FF2B5EF4-FFF2-40B4-BE49-F238E27FC236}">
              <a16:creationId xmlns:a16="http://schemas.microsoft.com/office/drawing/2014/main" id="{A34C4408-3092-456C-A5DB-BAD7CF3AECA3}"/>
            </a:ext>
          </a:extLst>
        </xdr:cNvPr>
        <xdr:cNvSpPr/>
      </xdr:nvSpPr>
      <xdr:spPr>
        <a:xfrm>
          <a:off x="15430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40277</xdr:rowOff>
    </xdr:from>
    <xdr:to>
      <xdr:col>85</xdr:col>
      <xdr:colOff>127000</xdr:colOff>
      <xdr:row>40</xdr:row>
      <xdr:rowOff>7620</xdr:rowOff>
    </xdr:to>
    <xdr:cxnSp macro="">
      <xdr:nvCxnSpPr>
        <xdr:cNvPr id="511" name="直線コネクタ 510">
          <a:extLst>
            <a:ext uri="{FF2B5EF4-FFF2-40B4-BE49-F238E27FC236}">
              <a16:creationId xmlns:a16="http://schemas.microsoft.com/office/drawing/2014/main" id="{35F9CAEF-B7C2-44C2-B10B-212D9F361C21}"/>
            </a:ext>
          </a:extLst>
        </xdr:cNvPr>
        <xdr:cNvCxnSpPr/>
      </xdr:nvCxnSpPr>
      <xdr:spPr>
        <a:xfrm>
          <a:off x="15481300" y="6555377"/>
          <a:ext cx="8382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139700</xdr:rowOff>
    </xdr:from>
    <xdr:to>
      <xdr:col>76</xdr:col>
      <xdr:colOff>165100</xdr:colOff>
      <xdr:row>38</xdr:row>
      <xdr:rowOff>69850</xdr:rowOff>
    </xdr:to>
    <xdr:sp macro="" textlink="">
      <xdr:nvSpPr>
        <xdr:cNvPr id="512" name="楕円 511">
          <a:extLst>
            <a:ext uri="{FF2B5EF4-FFF2-40B4-BE49-F238E27FC236}">
              <a16:creationId xmlns:a16="http://schemas.microsoft.com/office/drawing/2014/main" id="{62BD2071-8FEE-4FC6-A064-6912B7A86D1A}"/>
            </a:ext>
          </a:extLst>
        </xdr:cNvPr>
        <xdr:cNvSpPr/>
      </xdr:nvSpPr>
      <xdr:spPr>
        <a:xfrm>
          <a:off x="14541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19050</xdr:rowOff>
    </xdr:from>
    <xdr:to>
      <xdr:col>81</xdr:col>
      <xdr:colOff>50800</xdr:colOff>
      <xdr:row>38</xdr:row>
      <xdr:rowOff>40277</xdr:rowOff>
    </xdr:to>
    <xdr:cxnSp macro="">
      <xdr:nvCxnSpPr>
        <xdr:cNvPr id="513" name="直線コネクタ 512">
          <a:extLst>
            <a:ext uri="{FF2B5EF4-FFF2-40B4-BE49-F238E27FC236}">
              <a16:creationId xmlns:a16="http://schemas.microsoft.com/office/drawing/2014/main" id="{E1512017-9C8F-4291-9A9E-A8E45EED33A6}"/>
            </a:ext>
          </a:extLst>
        </xdr:cNvPr>
        <xdr:cNvCxnSpPr/>
      </xdr:nvCxnSpPr>
      <xdr:spPr>
        <a:xfrm>
          <a:off x="14592300" y="65341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136434</xdr:rowOff>
    </xdr:from>
    <xdr:to>
      <xdr:col>72</xdr:col>
      <xdr:colOff>38100</xdr:colOff>
      <xdr:row>38</xdr:row>
      <xdr:rowOff>66584</xdr:rowOff>
    </xdr:to>
    <xdr:sp macro="" textlink="">
      <xdr:nvSpPr>
        <xdr:cNvPr id="514" name="楕円 513">
          <a:extLst>
            <a:ext uri="{FF2B5EF4-FFF2-40B4-BE49-F238E27FC236}">
              <a16:creationId xmlns:a16="http://schemas.microsoft.com/office/drawing/2014/main" id="{9E76E97B-EAC6-4629-8322-8497982E1581}"/>
            </a:ext>
          </a:extLst>
        </xdr:cNvPr>
        <xdr:cNvSpPr/>
      </xdr:nvSpPr>
      <xdr:spPr>
        <a:xfrm>
          <a:off x="13652500" y="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15784</xdr:rowOff>
    </xdr:from>
    <xdr:to>
      <xdr:col>76</xdr:col>
      <xdr:colOff>114300</xdr:colOff>
      <xdr:row>38</xdr:row>
      <xdr:rowOff>19050</xdr:rowOff>
    </xdr:to>
    <xdr:cxnSp macro="">
      <xdr:nvCxnSpPr>
        <xdr:cNvPr id="515" name="直線コネクタ 514">
          <a:extLst>
            <a:ext uri="{FF2B5EF4-FFF2-40B4-BE49-F238E27FC236}">
              <a16:creationId xmlns:a16="http://schemas.microsoft.com/office/drawing/2014/main" id="{B4D8A2F8-2D77-4D4B-8779-BAFF31535B6C}"/>
            </a:ext>
          </a:extLst>
        </xdr:cNvPr>
        <xdr:cNvCxnSpPr/>
      </xdr:nvCxnSpPr>
      <xdr:spPr>
        <a:xfrm>
          <a:off x="13703300" y="653088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152763</xdr:rowOff>
    </xdr:from>
    <xdr:to>
      <xdr:col>67</xdr:col>
      <xdr:colOff>101600</xdr:colOff>
      <xdr:row>38</xdr:row>
      <xdr:rowOff>82913</xdr:rowOff>
    </xdr:to>
    <xdr:sp macro="" textlink="">
      <xdr:nvSpPr>
        <xdr:cNvPr id="516" name="楕円 515">
          <a:extLst>
            <a:ext uri="{FF2B5EF4-FFF2-40B4-BE49-F238E27FC236}">
              <a16:creationId xmlns:a16="http://schemas.microsoft.com/office/drawing/2014/main" id="{C53A9F35-FA6A-49D3-9CEB-6E3E777C7102}"/>
            </a:ext>
          </a:extLst>
        </xdr:cNvPr>
        <xdr:cNvSpPr/>
      </xdr:nvSpPr>
      <xdr:spPr>
        <a:xfrm>
          <a:off x="12763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15784</xdr:rowOff>
    </xdr:from>
    <xdr:to>
      <xdr:col>71</xdr:col>
      <xdr:colOff>177800</xdr:colOff>
      <xdr:row>38</xdr:row>
      <xdr:rowOff>32113</xdr:rowOff>
    </xdr:to>
    <xdr:cxnSp macro="">
      <xdr:nvCxnSpPr>
        <xdr:cNvPr id="517" name="直線コネクタ 516">
          <a:extLst>
            <a:ext uri="{FF2B5EF4-FFF2-40B4-BE49-F238E27FC236}">
              <a16:creationId xmlns:a16="http://schemas.microsoft.com/office/drawing/2014/main" id="{B965BD35-3BB3-45CF-8625-2FE7D3A1B3E9}"/>
            </a:ext>
          </a:extLst>
        </xdr:cNvPr>
        <xdr:cNvCxnSpPr/>
      </xdr:nvCxnSpPr>
      <xdr:spPr>
        <a:xfrm flipV="1">
          <a:off x="12814300" y="653088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18" name="n_1aveValue【一般廃棄物処理施設】&#10;有形固定資産減価償却率">
          <a:extLst>
            <a:ext uri="{FF2B5EF4-FFF2-40B4-BE49-F238E27FC236}">
              <a16:creationId xmlns:a16="http://schemas.microsoft.com/office/drawing/2014/main" id="{24F1B704-1256-4B4E-88C5-711C5E838BD6}"/>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19" name="n_2aveValue【一般廃棄物処理施設】&#10;有形固定資産減価償却率">
          <a:extLst>
            <a:ext uri="{FF2B5EF4-FFF2-40B4-BE49-F238E27FC236}">
              <a16:creationId xmlns:a16="http://schemas.microsoft.com/office/drawing/2014/main" id="{16F714B5-5D89-40B4-948A-09E350B7092A}"/>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20" name="n_3aveValue【一般廃棄物処理施設】&#10;有形固定資産減価償却率">
          <a:extLst>
            <a:ext uri="{FF2B5EF4-FFF2-40B4-BE49-F238E27FC236}">
              <a16:creationId xmlns:a16="http://schemas.microsoft.com/office/drawing/2014/main" id="{FA2BBDD0-9068-4218-B3BA-92ED340D97B0}"/>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21" name="n_4aveValue【一般廃棄物処理施設】&#10;有形固定資産減価償却率">
          <a:extLst>
            <a:ext uri="{FF2B5EF4-FFF2-40B4-BE49-F238E27FC236}">
              <a16:creationId xmlns:a16="http://schemas.microsoft.com/office/drawing/2014/main" id="{09963DB2-FA66-48DD-8020-B126A0FBB55F}"/>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107604</xdr:rowOff>
    </xdr:from>
    <xdr:ext cx="405111" cy="259045"/>
    <xdr:sp macro="" textlink="">
      <xdr:nvSpPr>
        <xdr:cNvPr id="522" name="n_1mainValue【一般廃棄物処理施設】&#10;有形固定資産減価償却率">
          <a:extLst>
            <a:ext uri="{FF2B5EF4-FFF2-40B4-BE49-F238E27FC236}">
              <a16:creationId xmlns:a16="http://schemas.microsoft.com/office/drawing/2014/main" id="{028292B0-6450-4B7A-98F8-0678BEE19DF8}"/>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86377</xdr:rowOff>
    </xdr:from>
    <xdr:ext cx="405111" cy="259045"/>
    <xdr:sp macro="" textlink="">
      <xdr:nvSpPr>
        <xdr:cNvPr id="523" name="n_2mainValue【一般廃棄物処理施設】&#10;有形固定資産減価償却率">
          <a:extLst>
            <a:ext uri="{FF2B5EF4-FFF2-40B4-BE49-F238E27FC236}">
              <a16:creationId xmlns:a16="http://schemas.microsoft.com/office/drawing/2014/main" id="{7AA8E6B4-EA61-49BF-AD3D-8806CBA54593}"/>
            </a:ext>
          </a:extLst>
        </xdr:cNvPr>
        <xdr:cNvSpPr txBox="1"/>
      </xdr:nvSpPr>
      <xdr:spPr>
        <a:xfrm>
          <a:off x="14389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83111</xdr:rowOff>
    </xdr:from>
    <xdr:ext cx="405111" cy="259045"/>
    <xdr:sp macro="" textlink="">
      <xdr:nvSpPr>
        <xdr:cNvPr id="524" name="n_3mainValue【一般廃棄物処理施設】&#10;有形固定資産減価償却率">
          <a:extLst>
            <a:ext uri="{FF2B5EF4-FFF2-40B4-BE49-F238E27FC236}">
              <a16:creationId xmlns:a16="http://schemas.microsoft.com/office/drawing/2014/main" id="{ADE76A4E-2694-4CCE-9C42-AFCA4B009DE8}"/>
            </a:ext>
          </a:extLst>
        </xdr:cNvPr>
        <xdr:cNvSpPr txBox="1"/>
      </xdr:nvSpPr>
      <xdr:spPr>
        <a:xfrm>
          <a:off x="13500744" y="625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99440</xdr:rowOff>
    </xdr:from>
    <xdr:ext cx="405111" cy="259045"/>
    <xdr:sp macro="" textlink="">
      <xdr:nvSpPr>
        <xdr:cNvPr id="525" name="n_4mainValue【一般廃棄物処理施設】&#10;有形固定資産減価償却率">
          <a:extLst>
            <a:ext uri="{FF2B5EF4-FFF2-40B4-BE49-F238E27FC236}">
              <a16:creationId xmlns:a16="http://schemas.microsoft.com/office/drawing/2014/main" id="{48362A03-ADF8-4D74-8FEB-04A3F029F2FD}"/>
            </a:ext>
          </a:extLst>
        </xdr:cNvPr>
        <xdr:cNvSpPr txBox="1"/>
      </xdr:nvSpPr>
      <xdr:spPr>
        <a:xfrm>
          <a:off x="126117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6" name="正方形/長方形 525">
          <a:extLst>
            <a:ext uri="{FF2B5EF4-FFF2-40B4-BE49-F238E27FC236}">
              <a16:creationId xmlns:a16="http://schemas.microsoft.com/office/drawing/2014/main" id="{61B7859F-2351-4104-9208-0E2007FDA98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7" name="正方形/長方形 526">
          <a:extLst>
            <a:ext uri="{FF2B5EF4-FFF2-40B4-BE49-F238E27FC236}">
              <a16:creationId xmlns:a16="http://schemas.microsoft.com/office/drawing/2014/main" id="{6E6F0440-C1E9-4972-ACA0-8754906AC13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8" name="正方形/長方形 527">
          <a:extLst>
            <a:ext uri="{FF2B5EF4-FFF2-40B4-BE49-F238E27FC236}">
              <a16:creationId xmlns:a16="http://schemas.microsoft.com/office/drawing/2014/main" id="{D7FA1D6E-1871-4057-B688-989A6FCDAC7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9" name="正方形/長方形 528">
          <a:extLst>
            <a:ext uri="{FF2B5EF4-FFF2-40B4-BE49-F238E27FC236}">
              <a16:creationId xmlns:a16="http://schemas.microsoft.com/office/drawing/2014/main" id="{5E4FA709-EFF5-48C7-9FC3-60A7E8C2E04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0" name="正方形/長方形 529">
          <a:extLst>
            <a:ext uri="{FF2B5EF4-FFF2-40B4-BE49-F238E27FC236}">
              <a16:creationId xmlns:a16="http://schemas.microsoft.com/office/drawing/2014/main" id="{8C64E462-22DA-42C9-99E9-48F638100DC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1" name="正方形/長方形 530">
          <a:extLst>
            <a:ext uri="{FF2B5EF4-FFF2-40B4-BE49-F238E27FC236}">
              <a16:creationId xmlns:a16="http://schemas.microsoft.com/office/drawing/2014/main" id="{23B15211-76A2-4BDE-A4A7-05188776F27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2" name="正方形/長方形 531">
          <a:extLst>
            <a:ext uri="{FF2B5EF4-FFF2-40B4-BE49-F238E27FC236}">
              <a16:creationId xmlns:a16="http://schemas.microsoft.com/office/drawing/2014/main" id="{CDEF9784-C22B-4F25-9AFC-F3B2EAC87F4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3" name="正方形/長方形 532">
          <a:extLst>
            <a:ext uri="{FF2B5EF4-FFF2-40B4-BE49-F238E27FC236}">
              <a16:creationId xmlns:a16="http://schemas.microsoft.com/office/drawing/2014/main" id="{8C490D79-BD5D-4853-9BA8-01F2DECA9FB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4" name="テキスト ボックス 533">
          <a:extLst>
            <a:ext uri="{FF2B5EF4-FFF2-40B4-BE49-F238E27FC236}">
              <a16:creationId xmlns:a16="http://schemas.microsoft.com/office/drawing/2014/main" id="{AA9306F6-AD17-4C33-8D81-87AA743CC73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5" name="直線コネクタ 534">
          <a:extLst>
            <a:ext uri="{FF2B5EF4-FFF2-40B4-BE49-F238E27FC236}">
              <a16:creationId xmlns:a16="http://schemas.microsoft.com/office/drawing/2014/main" id="{760A5F3A-FAA6-4F8F-92E9-D4AC270FBDF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36" name="直線コネクタ 535">
          <a:extLst>
            <a:ext uri="{FF2B5EF4-FFF2-40B4-BE49-F238E27FC236}">
              <a16:creationId xmlns:a16="http://schemas.microsoft.com/office/drawing/2014/main" id="{96DE4938-8143-421C-8FDC-92309A80420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37" name="テキスト ボックス 536">
          <a:extLst>
            <a:ext uri="{FF2B5EF4-FFF2-40B4-BE49-F238E27FC236}">
              <a16:creationId xmlns:a16="http://schemas.microsoft.com/office/drawing/2014/main" id="{BE9C2879-B40C-45A3-8A4A-19ACF6842BF6}"/>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8" name="直線コネクタ 537">
          <a:extLst>
            <a:ext uri="{FF2B5EF4-FFF2-40B4-BE49-F238E27FC236}">
              <a16:creationId xmlns:a16="http://schemas.microsoft.com/office/drawing/2014/main" id="{616853F8-C773-41A6-9195-4AC81D8673B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39" name="テキスト ボックス 538">
          <a:extLst>
            <a:ext uri="{FF2B5EF4-FFF2-40B4-BE49-F238E27FC236}">
              <a16:creationId xmlns:a16="http://schemas.microsoft.com/office/drawing/2014/main" id="{BD9C9FB8-FB4B-461B-81FD-BBC13306679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40" name="直線コネクタ 539">
          <a:extLst>
            <a:ext uri="{FF2B5EF4-FFF2-40B4-BE49-F238E27FC236}">
              <a16:creationId xmlns:a16="http://schemas.microsoft.com/office/drawing/2014/main" id="{D592B3F4-9BE1-4418-A598-651EB148B988}"/>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41" name="テキスト ボックス 540">
          <a:extLst>
            <a:ext uri="{FF2B5EF4-FFF2-40B4-BE49-F238E27FC236}">
              <a16:creationId xmlns:a16="http://schemas.microsoft.com/office/drawing/2014/main" id="{95220698-E684-47AC-8569-3D73CB2051F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2" name="直線コネクタ 541">
          <a:extLst>
            <a:ext uri="{FF2B5EF4-FFF2-40B4-BE49-F238E27FC236}">
              <a16:creationId xmlns:a16="http://schemas.microsoft.com/office/drawing/2014/main" id="{AA5123E3-0BE8-457B-A507-600226652C0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3" name="テキスト ボックス 542">
          <a:extLst>
            <a:ext uri="{FF2B5EF4-FFF2-40B4-BE49-F238E27FC236}">
              <a16:creationId xmlns:a16="http://schemas.microsoft.com/office/drawing/2014/main" id="{1631F212-3CDA-47DA-99DB-83DB2C8B902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4" name="【一般廃棄物処理施設】&#10;一人当たり有形固定資産（償却資産）額グラフ枠">
          <a:extLst>
            <a:ext uri="{FF2B5EF4-FFF2-40B4-BE49-F238E27FC236}">
              <a16:creationId xmlns:a16="http://schemas.microsoft.com/office/drawing/2014/main" id="{277FB2E6-8CD0-4870-8C10-59CF3E8EBB5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45" name="直線コネクタ 544">
          <a:extLst>
            <a:ext uri="{FF2B5EF4-FFF2-40B4-BE49-F238E27FC236}">
              <a16:creationId xmlns:a16="http://schemas.microsoft.com/office/drawing/2014/main" id="{8FDBAC70-9CB5-4122-86E2-8F77700352F8}"/>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46" name="【一般廃棄物処理施設】&#10;一人当たり有形固定資産（償却資産）額最小値テキスト">
          <a:extLst>
            <a:ext uri="{FF2B5EF4-FFF2-40B4-BE49-F238E27FC236}">
              <a16:creationId xmlns:a16="http://schemas.microsoft.com/office/drawing/2014/main" id="{AADC590C-1CBC-4F9D-AFE5-801962670E7B}"/>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47" name="直線コネクタ 546">
          <a:extLst>
            <a:ext uri="{FF2B5EF4-FFF2-40B4-BE49-F238E27FC236}">
              <a16:creationId xmlns:a16="http://schemas.microsoft.com/office/drawing/2014/main" id="{93660EBF-09AA-48EC-AFE1-9425ABC5C18B}"/>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48" name="【一般廃棄物処理施設】&#10;一人当たり有形固定資産（償却資産）額最大値テキスト">
          <a:extLst>
            <a:ext uri="{FF2B5EF4-FFF2-40B4-BE49-F238E27FC236}">
              <a16:creationId xmlns:a16="http://schemas.microsoft.com/office/drawing/2014/main" id="{3677E12E-C10B-4EB4-B0D6-49AB7FAB0B7E}"/>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49" name="直線コネクタ 548">
          <a:extLst>
            <a:ext uri="{FF2B5EF4-FFF2-40B4-BE49-F238E27FC236}">
              <a16:creationId xmlns:a16="http://schemas.microsoft.com/office/drawing/2014/main" id="{D20A5E9A-CB42-4EAC-B300-A51718B541DC}"/>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50" name="【一般廃棄物処理施設】&#10;一人当たり有形固定資産（償却資産）額平均値テキスト">
          <a:extLst>
            <a:ext uri="{FF2B5EF4-FFF2-40B4-BE49-F238E27FC236}">
              <a16:creationId xmlns:a16="http://schemas.microsoft.com/office/drawing/2014/main" id="{E58A8F9C-C1E0-44D1-828B-3DAB2633F0E0}"/>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51" name="フローチャート: 判断 550">
          <a:extLst>
            <a:ext uri="{FF2B5EF4-FFF2-40B4-BE49-F238E27FC236}">
              <a16:creationId xmlns:a16="http://schemas.microsoft.com/office/drawing/2014/main" id="{77EA9CFB-2564-4A5E-ADBE-54E894F856EC}"/>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52" name="フローチャート: 判断 551">
          <a:extLst>
            <a:ext uri="{FF2B5EF4-FFF2-40B4-BE49-F238E27FC236}">
              <a16:creationId xmlns:a16="http://schemas.microsoft.com/office/drawing/2014/main" id="{58C20BF4-7280-4C62-B043-0B190E338720}"/>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53" name="フローチャート: 判断 552">
          <a:extLst>
            <a:ext uri="{FF2B5EF4-FFF2-40B4-BE49-F238E27FC236}">
              <a16:creationId xmlns:a16="http://schemas.microsoft.com/office/drawing/2014/main" id="{F4D89FC0-8878-4F94-AF1A-30C20B85E29F}"/>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54" name="フローチャート: 判断 553">
          <a:extLst>
            <a:ext uri="{FF2B5EF4-FFF2-40B4-BE49-F238E27FC236}">
              <a16:creationId xmlns:a16="http://schemas.microsoft.com/office/drawing/2014/main" id="{6865EE37-54A1-42FF-AD5F-71ADF494DB76}"/>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55" name="フローチャート: 判断 554">
          <a:extLst>
            <a:ext uri="{FF2B5EF4-FFF2-40B4-BE49-F238E27FC236}">
              <a16:creationId xmlns:a16="http://schemas.microsoft.com/office/drawing/2014/main" id="{E8C55D82-A105-48FC-9A8D-6BCC45740B6E}"/>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6" name="テキスト ボックス 555">
          <a:extLst>
            <a:ext uri="{FF2B5EF4-FFF2-40B4-BE49-F238E27FC236}">
              <a16:creationId xmlns:a16="http://schemas.microsoft.com/office/drawing/2014/main" id="{3E54D588-1C4A-4245-9002-549418AED8D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CE3ADF3F-AA7F-4110-B6B5-5E967B72A13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8" name="テキスト ボックス 557">
          <a:extLst>
            <a:ext uri="{FF2B5EF4-FFF2-40B4-BE49-F238E27FC236}">
              <a16:creationId xmlns:a16="http://schemas.microsoft.com/office/drawing/2014/main" id="{590482C4-29B4-47A2-BC8B-7F942EA9E46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78329CBF-76C4-4B66-81DC-253B05713AF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E60F5FA3-D0FF-44DD-B918-0FB6223799A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151130</xdr:rowOff>
    </xdr:from>
    <xdr:to>
      <xdr:col>116</xdr:col>
      <xdr:colOff>114300</xdr:colOff>
      <xdr:row>37</xdr:row>
      <xdr:rowOff>81280</xdr:rowOff>
    </xdr:to>
    <xdr:sp macro="" textlink="">
      <xdr:nvSpPr>
        <xdr:cNvPr id="561" name="楕円 560">
          <a:extLst>
            <a:ext uri="{FF2B5EF4-FFF2-40B4-BE49-F238E27FC236}">
              <a16:creationId xmlns:a16="http://schemas.microsoft.com/office/drawing/2014/main" id="{EC6AECBF-9800-41C4-B9F6-7D5A566E2729}"/>
            </a:ext>
          </a:extLst>
        </xdr:cNvPr>
        <xdr:cNvSpPr/>
      </xdr:nvSpPr>
      <xdr:spPr>
        <a:xfrm>
          <a:off x="22110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2557</xdr:rowOff>
    </xdr:from>
    <xdr:ext cx="599010" cy="259045"/>
    <xdr:sp macro="" textlink="">
      <xdr:nvSpPr>
        <xdr:cNvPr id="562" name="【一般廃棄物処理施設】&#10;一人当たり有形固定資産（償却資産）額該当値テキスト">
          <a:extLst>
            <a:ext uri="{FF2B5EF4-FFF2-40B4-BE49-F238E27FC236}">
              <a16:creationId xmlns:a16="http://schemas.microsoft.com/office/drawing/2014/main" id="{89059D3B-2F63-48C7-85C1-5EBB99BA1C04}"/>
            </a:ext>
          </a:extLst>
        </xdr:cNvPr>
        <xdr:cNvSpPr txBox="1"/>
      </xdr:nvSpPr>
      <xdr:spPr>
        <a:xfrm>
          <a:off x="22199600" y="6174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123423</xdr:rowOff>
    </xdr:from>
    <xdr:to>
      <xdr:col>112</xdr:col>
      <xdr:colOff>38100</xdr:colOff>
      <xdr:row>39</xdr:row>
      <xdr:rowOff>53573</xdr:rowOff>
    </xdr:to>
    <xdr:sp macro="" textlink="">
      <xdr:nvSpPr>
        <xdr:cNvPr id="563" name="楕円 562">
          <a:extLst>
            <a:ext uri="{FF2B5EF4-FFF2-40B4-BE49-F238E27FC236}">
              <a16:creationId xmlns:a16="http://schemas.microsoft.com/office/drawing/2014/main" id="{744E9125-2D4C-4D52-8B3A-2F0AF41F5904}"/>
            </a:ext>
          </a:extLst>
        </xdr:cNvPr>
        <xdr:cNvSpPr/>
      </xdr:nvSpPr>
      <xdr:spPr>
        <a:xfrm>
          <a:off x="21272500" y="663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30480</xdr:rowOff>
    </xdr:from>
    <xdr:to>
      <xdr:col>116</xdr:col>
      <xdr:colOff>63500</xdr:colOff>
      <xdr:row>39</xdr:row>
      <xdr:rowOff>2773</xdr:rowOff>
    </xdr:to>
    <xdr:cxnSp macro="">
      <xdr:nvCxnSpPr>
        <xdr:cNvPr id="564" name="直線コネクタ 563">
          <a:extLst>
            <a:ext uri="{FF2B5EF4-FFF2-40B4-BE49-F238E27FC236}">
              <a16:creationId xmlns:a16="http://schemas.microsoft.com/office/drawing/2014/main" id="{DF38D6A2-2AD4-4060-8A6A-05F5C6E6CB5E}"/>
            </a:ext>
          </a:extLst>
        </xdr:cNvPr>
        <xdr:cNvCxnSpPr/>
      </xdr:nvCxnSpPr>
      <xdr:spPr>
        <a:xfrm flipV="1">
          <a:off x="21323300" y="6374130"/>
          <a:ext cx="838200" cy="31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130173</xdr:rowOff>
    </xdr:from>
    <xdr:to>
      <xdr:col>107</xdr:col>
      <xdr:colOff>101600</xdr:colOff>
      <xdr:row>39</xdr:row>
      <xdr:rowOff>60323</xdr:rowOff>
    </xdr:to>
    <xdr:sp macro="" textlink="">
      <xdr:nvSpPr>
        <xdr:cNvPr id="565" name="楕円 564">
          <a:extLst>
            <a:ext uri="{FF2B5EF4-FFF2-40B4-BE49-F238E27FC236}">
              <a16:creationId xmlns:a16="http://schemas.microsoft.com/office/drawing/2014/main" id="{B95D724B-98D7-407E-8599-C345667FE25E}"/>
            </a:ext>
          </a:extLst>
        </xdr:cNvPr>
        <xdr:cNvSpPr/>
      </xdr:nvSpPr>
      <xdr:spPr>
        <a:xfrm>
          <a:off x="20383500" y="664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2773</xdr:rowOff>
    </xdr:from>
    <xdr:to>
      <xdr:col>111</xdr:col>
      <xdr:colOff>177800</xdr:colOff>
      <xdr:row>39</xdr:row>
      <xdr:rowOff>9523</xdr:rowOff>
    </xdr:to>
    <xdr:cxnSp macro="">
      <xdr:nvCxnSpPr>
        <xdr:cNvPr id="566" name="直線コネクタ 565">
          <a:extLst>
            <a:ext uri="{FF2B5EF4-FFF2-40B4-BE49-F238E27FC236}">
              <a16:creationId xmlns:a16="http://schemas.microsoft.com/office/drawing/2014/main" id="{1ABBD215-86A1-497E-BCAD-33AA15FC0CBE}"/>
            </a:ext>
          </a:extLst>
        </xdr:cNvPr>
        <xdr:cNvCxnSpPr/>
      </xdr:nvCxnSpPr>
      <xdr:spPr>
        <a:xfrm flipV="1">
          <a:off x="20434300" y="6689323"/>
          <a:ext cx="889000" cy="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143043</xdr:rowOff>
    </xdr:from>
    <xdr:to>
      <xdr:col>102</xdr:col>
      <xdr:colOff>165100</xdr:colOff>
      <xdr:row>39</xdr:row>
      <xdr:rowOff>73193</xdr:rowOff>
    </xdr:to>
    <xdr:sp macro="" textlink="">
      <xdr:nvSpPr>
        <xdr:cNvPr id="567" name="楕円 566">
          <a:extLst>
            <a:ext uri="{FF2B5EF4-FFF2-40B4-BE49-F238E27FC236}">
              <a16:creationId xmlns:a16="http://schemas.microsoft.com/office/drawing/2014/main" id="{1B1F1000-AA52-48D2-A9DB-6A906ED028B6}"/>
            </a:ext>
          </a:extLst>
        </xdr:cNvPr>
        <xdr:cNvSpPr/>
      </xdr:nvSpPr>
      <xdr:spPr>
        <a:xfrm>
          <a:off x="19494500" y="665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9523</xdr:rowOff>
    </xdr:from>
    <xdr:to>
      <xdr:col>107</xdr:col>
      <xdr:colOff>50800</xdr:colOff>
      <xdr:row>39</xdr:row>
      <xdr:rowOff>22393</xdr:rowOff>
    </xdr:to>
    <xdr:cxnSp macro="">
      <xdr:nvCxnSpPr>
        <xdr:cNvPr id="568" name="直線コネクタ 567">
          <a:extLst>
            <a:ext uri="{FF2B5EF4-FFF2-40B4-BE49-F238E27FC236}">
              <a16:creationId xmlns:a16="http://schemas.microsoft.com/office/drawing/2014/main" id="{045E77F2-0B57-40FA-80C9-AD4434FCE54A}"/>
            </a:ext>
          </a:extLst>
        </xdr:cNvPr>
        <xdr:cNvCxnSpPr/>
      </xdr:nvCxnSpPr>
      <xdr:spPr>
        <a:xfrm flipV="1">
          <a:off x="19545300" y="6696073"/>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6529</xdr:rowOff>
    </xdr:from>
    <xdr:to>
      <xdr:col>98</xdr:col>
      <xdr:colOff>38100</xdr:colOff>
      <xdr:row>39</xdr:row>
      <xdr:rowOff>108129</xdr:rowOff>
    </xdr:to>
    <xdr:sp macro="" textlink="">
      <xdr:nvSpPr>
        <xdr:cNvPr id="569" name="楕円 568">
          <a:extLst>
            <a:ext uri="{FF2B5EF4-FFF2-40B4-BE49-F238E27FC236}">
              <a16:creationId xmlns:a16="http://schemas.microsoft.com/office/drawing/2014/main" id="{4C2C8CDF-ECCC-41DF-9C7A-55A0EF9FC115}"/>
            </a:ext>
          </a:extLst>
        </xdr:cNvPr>
        <xdr:cNvSpPr/>
      </xdr:nvSpPr>
      <xdr:spPr>
        <a:xfrm>
          <a:off x="18605500" y="669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22393</xdr:rowOff>
    </xdr:from>
    <xdr:to>
      <xdr:col>102</xdr:col>
      <xdr:colOff>114300</xdr:colOff>
      <xdr:row>39</xdr:row>
      <xdr:rowOff>57329</xdr:rowOff>
    </xdr:to>
    <xdr:cxnSp macro="">
      <xdr:nvCxnSpPr>
        <xdr:cNvPr id="570" name="直線コネクタ 569">
          <a:extLst>
            <a:ext uri="{FF2B5EF4-FFF2-40B4-BE49-F238E27FC236}">
              <a16:creationId xmlns:a16="http://schemas.microsoft.com/office/drawing/2014/main" id="{C911FBD7-BC9C-4717-953F-55A99E6DDEE6}"/>
            </a:ext>
          </a:extLst>
        </xdr:cNvPr>
        <xdr:cNvCxnSpPr/>
      </xdr:nvCxnSpPr>
      <xdr:spPr>
        <a:xfrm flipV="1">
          <a:off x="18656300" y="6708943"/>
          <a:ext cx="889000" cy="3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71" name="n_1aveValue【一般廃棄物処理施設】&#10;一人当たり有形固定資産（償却資産）額">
          <a:extLst>
            <a:ext uri="{FF2B5EF4-FFF2-40B4-BE49-F238E27FC236}">
              <a16:creationId xmlns:a16="http://schemas.microsoft.com/office/drawing/2014/main" id="{DF115FC8-6825-4FED-A13E-5669AC594187}"/>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72" name="n_2aveValue【一般廃棄物処理施設】&#10;一人当たり有形固定資産（償却資産）額">
          <a:extLst>
            <a:ext uri="{FF2B5EF4-FFF2-40B4-BE49-F238E27FC236}">
              <a16:creationId xmlns:a16="http://schemas.microsoft.com/office/drawing/2014/main" id="{BF3E21B1-4B4C-48D2-B820-EE578B12D4A3}"/>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73" name="n_3aveValue【一般廃棄物処理施設】&#10;一人当たり有形固定資産（償却資産）額">
          <a:extLst>
            <a:ext uri="{FF2B5EF4-FFF2-40B4-BE49-F238E27FC236}">
              <a16:creationId xmlns:a16="http://schemas.microsoft.com/office/drawing/2014/main" id="{75C8405E-3F45-414D-8AE4-222D3CFFCC7E}"/>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74" name="n_4aveValue【一般廃棄物処理施設】&#10;一人当たり有形固定資産（償却資産）額">
          <a:extLst>
            <a:ext uri="{FF2B5EF4-FFF2-40B4-BE49-F238E27FC236}">
              <a16:creationId xmlns:a16="http://schemas.microsoft.com/office/drawing/2014/main" id="{6D7A0D57-5147-445B-95F5-9E35EA893222}"/>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44700</xdr:rowOff>
    </xdr:from>
    <xdr:ext cx="534377" cy="259045"/>
    <xdr:sp macro="" textlink="">
      <xdr:nvSpPr>
        <xdr:cNvPr id="575" name="n_1mainValue【一般廃棄物処理施設】&#10;一人当たり有形固定資産（償却資産）額">
          <a:extLst>
            <a:ext uri="{FF2B5EF4-FFF2-40B4-BE49-F238E27FC236}">
              <a16:creationId xmlns:a16="http://schemas.microsoft.com/office/drawing/2014/main" id="{D815E93D-DE70-4ED0-A85B-BEAF8454C2B7}"/>
            </a:ext>
          </a:extLst>
        </xdr:cNvPr>
        <xdr:cNvSpPr txBox="1"/>
      </xdr:nvSpPr>
      <xdr:spPr>
        <a:xfrm>
          <a:off x="21043411" y="673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51450</xdr:rowOff>
    </xdr:from>
    <xdr:ext cx="534377" cy="259045"/>
    <xdr:sp macro="" textlink="">
      <xdr:nvSpPr>
        <xdr:cNvPr id="576" name="n_2mainValue【一般廃棄物処理施設】&#10;一人当たり有形固定資産（償却資産）額">
          <a:extLst>
            <a:ext uri="{FF2B5EF4-FFF2-40B4-BE49-F238E27FC236}">
              <a16:creationId xmlns:a16="http://schemas.microsoft.com/office/drawing/2014/main" id="{AB6224EF-F7E9-405A-9691-91CFB217D0E2}"/>
            </a:ext>
          </a:extLst>
        </xdr:cNvPr>
        <xdr:cNvSpPr txBox="1"/>
      </xdr:nvSpPr>
      <xdr:spPr>
        <a:xfrm>
          <a:off x="20167111" y="673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64320</xdr:rowOff>
    </xdr:from>
    <xdr:ext cx="534377" cy="259045"/>
    <xdr:sp macro="" textlink="">
      <xdr:nvSpPr>
        <xdr:cNvPr id="577" name="n_3mainValue【一般廃棄物処理施設】&#10;一人当たり有形固定資産（償却資産）額">
          <a:extLst>
            <a:ext uri="{FF2B5EF4-FFF2-40B4-BE49-F238E27FC236}">
              <a16:creationId xmlns:a16="http://schemas.microsoft.com/office/drawing/2014/main" id="{A42BF5CF-05D2-43A9-AC2A-8C4ABB9CA5D4}"/>
            </a:ext>
          </a:extLst>
        </xdr:cNvPr>
        <xdr:cNvSpPr txBox="1"/>
      </xdr:nvSpPr>
      <xdr:spPr>
        <a:xfrm>
          <a:off x="19278111" y="675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99256</xdr:rowOff>
    </xdr:from>
    <xdr:ext cx="534377" cy="259045"/>
    <xdr:sp macro="" textlink="">
      <xdr:nvSpPr>
        <xdr:cNvPr id="578" name="n_4mainValue【一般廃棄物処理施設】&#10;一人当たり有形固定資産（償却資産）額">
          <a:extLst>
            <a:ext uri="{FF2B5EF4-FFF2-40B4-BE49-F238E27FC236}">
              <a16:creationId xmlns:a16="http://schemas.microsoft.com/office/drawing/2014/main" id="{4E33A2E2-7709-4ABD-8E21-FFED3BA322DA}"/>
            </a:ext>
          </a:extLst>
        </xdr:cNvPr>
        <xdr:cNvSpPr txBox="1"/>
      </xdr:nvSpPr>
      <xdr:spPr>
        <a:xfrm>
          <a:off x="18389111" y="678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9" name="正方形/長方形 578">
          <a:extLst>
            <a:ext uri="{FF2B5EF4-FFF2-40B4-BE49-F238E27FC236}">
              <a16:creationId xmlns:a16="http://schemas.microsoft.com/office/drawing/2014/main" id="{915AA9B0-6B78-4E57-A3FE-CCA2481ACFB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0" name="正方形/長方形 579">
          <a:extLst>
            <a:ext uri="{FF2B5EF4-FFF2-40B4-BE49-F238E27FC236}">
              <a16:creationId xmlns:a16="http://schemas.microsoft.com/office/drawing/2014/main" id="{6A585C9D-245A-44DF-AFEC-F3B1D330051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1" name="正方形/長方形 580">
          <a:extLst>
            <a:ext uri="{FF2B5EF4-FFF2-40B4-BE49-F238E27FC236}">
              <a16:creationId xmlns:a16="http://schemas.microsoft.com/office/drawing/2014/main" id="{119123C3-D91B-4DAB-B90D-F2AAE556F3E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2" name="正方形/長方形 581">
          <a:extLst>
            <a:ext uri="{FF2B5EF4-FFF2-40B4-BE49-F238E27FC236}">
              <a16:creationId xmlns:a16="http://schemas.microsoft.com/office/drawing/2014/main" id="{3B0D24A0-D841-490C-A900-93903E1E749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3" name="正方形/長方形 582">
          <a:extLst>
            <a:ext uri="{FF2B5EF4-FFF2-40B4-BE49-F238E27FC236}">
              <a16:creationId xmlns:a16="http://schemas.microsoft.com/office/drawing/2014/main" id="{C43B3D09-66B2-4DEE-9971-29408B3C35A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4" name="正方形/長方形 583">
          <a:extLst>
            <a:ext uri="{FF2B5EF4-FFF2-40B4-BE49-F238E27FC236}">
              <a16:creationId xmlns:a16="http://schemas.microsoft.com/office/drawing/2014/main" id="{006077E2-C386-483A-84A4-128DE45EA87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5" name="正方形/長方形 584">
          <a:extLst>
            <a:ext uri="{FF2B5EF4-FFF2-40B4-BE49-F238E27FC236}">
              <a16:creationId xmlns:a16="http://schemas.microsoft.com/office/drawing/2014/main" id="{90795CEC-3494-4981-9C0D-442F63FC0E8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6" name="正方形/長方形 585">
          <a:extLst>
            <a:ext uri="{FF2B5EF4-FFF2-40B4-BE49-F238E27FC236}">
              <a16:creationId xmlns:a16="http://schemas.microsoft.com/office/drawing/2014/main" id="{BEFEB3A8-7E4A-4BB8-AD83-CE09D96E02A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87" name="正方形/長方形 586">
          <a:extLst>
            <a:ext uri="{FF2B5EF4-FFF2-40B4-BE49-F238E27FC236}">
              <a16:creationId xmlns:a16="http://schemas.microsoft.com/office/drawing/2014/main" id="{F566A6EB-245C-4AA7-874E-4F41EB3AF04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88" name="正方形/長方形 587">
          <a:extLst>
            <a:ext uri="{FF2B5EF4-FFF2-40B4-BE49-F238E27FC236}">
              <a16:creationId xmlns:a16="http://schemas.microsoft.com/office/drawing/2014/main" id="{28CC10CD-0BB8-4149-98EE-B1A6867281C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89" name="正方形/長方形 588">
          <a:extLst>
            <a:ext uri="{FF2B5EF4-FFF2-40B4-BE49-F238E27FC236}">
              <a16:creationId xmlns:a16="http://schemas.microsoft.com/office/drawing/2014/main" id="{E9F5A69C-0A58-450D-B417-C6E67736AEE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90" name="正方形/長方形 589">
          <a:extLst>
            <a:ext uri="{FF2B5EF4-FFF2-40B4-BE49-F238E27FC236}">
              <a16:creationId xmlns:a16="http://schemas.microsoft.com/office/drawing/2014/main" id="{E50E5595-9296-4326-9BF9-ABE90DF4E37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91" name="正方形/長方形 590">
          <a:extLst>
            <a:ext uri="{FF2B5EF4-FFF2-40B4-BE49-F238E27FC236}">
              <a16:creationId xmlns:a16="http://schemas.microsoft.com/office/drawing/2014/main" id="{DACF5215-31C3-4754-9F64-A6787737CE8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92" name="正方形/長方形 591">
          <a:extLst>
            <a:ext uri="{FF2B5EF4-FFF2-40B4-BE49-F238E27FC236}">
              <a16:creationId xmlns:a16="http://schemas.microsoft.com/office/drawing/2014/main" id="{EA240F82-0A87-4F2F-8B9F-9613841EE06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93" name="正方形/長方形 592">
          <a:extLst>
            <a:ext uri="{FF2B5EF4-FFF2-40B4-BE49-F238E27FC236}">
              <a16:creationId xmlns:a16="http://schemas.microsoft.com/office/drawing/2014/main" id="{E934F6B0-9AA9-471C-92BF-65173999DB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94" name="正方形/長方形 593">
          <a:extLst>
            <a:ext uri="{FF2B5EF4-FFF2-40B4-BE49-F238E27FC236}">
              <a16:creationId xmlns:a16="http://schemas.microsoft.com/office/drawing/2014/main" id="{12F82590-0A58-425B-B4C1-C294582BE11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95" name="正方形/長方形 594">
          <a:extLst>
            <a:ext uri="{FF2B5EF4-FFF2-40B4-BE49-F238E27FC236}">
              <a16:creationId xmlns:a16="http://schemas.microsoft.com/office/drawing/2014/main" id="{2CADC3CF-9125-40B5-A370-B13A03125CB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6" name="正方形/長方形 595">
          <a:extLst>
            <a:ext uri="{FF2B5EF4-FFF2-40B4-BE49-F238E27FC236}">
              <a16:creationId xmlns:a16="http://schemas.microsoft.com/office/drawing/2014/main" id="{59915707-1399-4618-A7FC-6935EDA2501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7" name="正方形/長方形 596">
          <a:extLst>
            <a:ext uri="{FF2B5EF4-FFF2-40B4-BE49-F238E27FC236}">
              <a16:creationId xmlns:a16="http://schemas.microsoft.com/office/drawing/2014/main" id="{B2C0A3E1-2318-461B-8631-AAEF09CEB53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8" name="正方形/長方形 597">
          <a:extLst>
            <a:ext uri="{FF2B5EF4-FFF2-40B4-BE49-F238E27FC236}">
              <a16:creationId xmlns:a16="http://schemas.microsoft.com/office/drawing/2014/main" id="{4B4A89CF-83F4-4CDB-A593-ADAA492E45F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9" name="正方形/長方形 598">
          <a:extLst>
            <a:ext uri="{FF2B5EF4-FFF2-40B4-BE49-F238E27FC236}">
              <a16:creationId xmlns:a16="http://schemas.microsoft.com/office/drawing/2014/main" id="{8023AE30-AB0B-4FB2-9F54-8A476655F56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0" name="正方形/長方形 599">
          <a:extLst>
            <a:ext uri="{FF2B5EF4-FFF2-40B4-BE49-F238E27FC236}">
              <a16:creationId xmlns:a16="http://schemas.microsoft.com/office/drawing/2014/main" id="{C80B1B3B-4A21-4000-B021-15B187FE194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1" name="正方形/長方形 600">
          <a:extLst>
            <a:ext uri="{FF2B5EF4-FFF2-40B4-BE49-F238E27FC236}">
              <a16:creationId xmlns:a16="http://schemas.microsoft.com/office/drawing/2014/main" id="{BE54959C-AF96-483B-8E0D-0484DAE69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2" name="正方形/長方形 601">
          <a:extLst>
            <a:ext uri="{FF2B5EF4-FFF2-40B4-BE49-F238E27FC236}">
              <a16:creationId xmlns:a16="http://schemas.microsoft.com/office/drawing/2014/main" id="{BE52745A-F176-4A92-9889-19278171481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3" name="テキスト ボックス 602">
          <a:extLst>
            <a:ext uri="{FF2B5EF4-FFF2-40B4-BE49-F238E27FC236}">
              <a16:creationId xmlns:a16="http://schemas.microsoft.com/office/drawing/2014/main" id="{C44A8677-D670-4D35-BCEB-21172C072DD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4" name="直線コネクタ 603">
          <a:extLst>
            <a:ext uri="{FF2B5EF4-FFF2-40B4-BE49-F238E27FC236}">
              <a16:creationId xmlns:a16="http://schemas.microsoft.com/office/drawing/2014/main" id="{B88E372F-4B5D-4304-B854-6D180BF8279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5" name="テキスト ボックス 604">
          <a:extLst>
            <a:ext uri="{FF2B5EF4-FFF2-40B4-BE49-F238E27FC236}">
              <a16:creationId xmlns:a16="http://schemas.microsoft.com/office/drawing/2014/main" id="{59CA97DB-D3CB-44AC-B687-EB581E35C50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6" name="直線コネクタ 605">
          <a:extLst>
            <a:ext uri="{FF2B5EF4-FFF2-40B4-BE49-F238E27FC236}">
              <a16:creationId xmlns:a16="http://schemas.microsoft.com/office/drawing/2014/main" id="{E57C7153-D7B6-4525-865A-48B47DED438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7" name="テキスト ボックス 606">
          <a:extLst>
            <a:ext uri="{FF2B5EF4-FFF2-40B4-BE49-F238E27FC236}">
              <a16:creationId xmlns:a16="http://schemas.microsoft.com/office/drawing/2014/main" id="{CB8FE592-84C1-48FD-A5A7-719788BDDC5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8" name="直線コネクタ 607">
          <a:extLst>
            <a:ext uri="{FF2B5EF4-FFF2-40B4-BE49-F238E27FC236}">
              <a16:creationId xmlns:a16="http://schemas.microsoft.com/office/drawing/2014/main" id="{ACBA004A-62B5-4ED6-93AF-2F1916B4935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9" name="テキスト ボックス 608">
          <a:extLst>
            <a:ext uri="{FF2B5EF4-FFF2-40B4-BE49-F238E27FC236}">
              <a16:creationId xmlns:a16="http://schemas.microsoft.com/office/drawing/2014/main" id="{6D02BEB9-D19B-411B-BEC1-55E6388DD30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0" name="直線コネクタ 609">
          <a:extLst>
            <a:ext uri="{FF2B5EF4-FFF2-40B4-BE49-F238E27FC236}">
              <a16:creationId xmlns:a16="http://schemas.microsoft.com/office/drawing/2014/main" id="{BCB86C75-2B96-4DC5-BCCD-4420AC2EA1B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1" name="テキスト ボックス 610">
          <a:extLst>
            <a:ext uri="{FF2B5EF4-FFF2-40B4-BE49-F238E27FC236}">
              <a16:creationId xmlns:a16="http://schemas.microsoft.com/office/drawing/2014/main" id="{8E93E26A-FB31-4512-BB31-C4F77B1A42E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2" name="直線コネクタ 611">
          <a:extLst>
            <a:ext uri="{FF2B5EF4-FFF2-40B4-BE49-F238E27FC236}">
              <a16:creationId xmlns:a16="http://schemas.microsoft.com/office/drawing/2014/main" id="{BE149885-18F4-4E3A-8FAA-1FF5738E8ED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3" name="テキスト ボックス 612">
          <a:extLst>
            <a:ext uri="{FF2B5EF4-FFF2-40B4-BE49-F238E27FC236}">
              <a16:creationId xmlns:a16="http://schemas.microsoft.com/office/drawing/2014/main" id="{CFE10975-696A-40AC-BF7E-7864C19B4B7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4" name="直線コネクタ 613">
          <a:extLst>
            <a:ext uri="{FF2B5EF4-FFF2-40B4-BE49-F238E27FC236}">
              <a16:creationId xmlns:a16="http://schemas.microsoft.com/office/drawing/2014/main" id="{EB28EDE7-C340-4E7F-9A3F-03E00804FF3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5" name="テキスト ボックス 614">
          <a:extLst>
            <a:ext uri="{FF2B5EF4-FFF2-40B4-BE49-F238E27FC236}">
              <a16:creationId xmlns:a16="http://schemas.microsoft.com/office/drawing/2014/main" id="{AF73F76A-B899-441D-BDC8-E2FD1F1053D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6" name="直線コネクタ 615">
          <a:extLst>
            <a:ext uri="{FF2B5EF4-FFF2-40B4-BE49-F238E27FC236}">
              <a16:creationId xmlns:a16="http://schemas.microsoft.com/office/drawing/2014/main" id="{EAA28108-8CB4-4A14-A95B-BAF4F271E58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7" name="テキスト ボックス 616">
          <a:extLst>
            <a:ext uri="{FF2B5EF4-FFF2-40B4-BE49-F238E27FC236}">
              <a16:creationId xmlns:a16="http://schemas.microsoft.com/office/drawing/2014/main" id="{2278B5CA-B2DB-44F2-AB6A-3D06218EFE9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8" name="【消防施設】&#10;有形固定資産減価償却率グラフ枠">
          <a:extLst>
            <a:ext uri="{FF2B5EF4-FFF2-40B4-BE49-F238E27FC236}">
              <a16:creationId xmlns:a16="http://schemas.microsoft.com/office/drawing/2014/main" id="{0FBDF844-669A-43E2-B5AD-9E884408B84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619" name="直線コネクタ 618">
          <a:extLst>
            <a:ext uri="{FF2B5EF4-FFF2-40B4-BE49-F238E27FC236}">
              <a16:creationId xmlns:a16="http://schemas.microsoft.com/office/drawing/2014/main" id="{A26E489C-9AAC-4A74-8D42-76ED88F0A976}"/>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620" name="【消防施設】&#10;有形固定資産減価償却率最小値テキスト">
          <a:extLst>
            <a:ext uri="{FF2B5EF4-FFF2-40B4-BE49-F238E27FC236}">
              <a16:creationId xmlns:a16="http://schemas.microsoft.com/office/drawing/2014/main" id="{FBF6E711-6294-4C09-9D70-410C62480DBA}"/>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621" name="直線コネクタ 620">
          <a:extLst>
            <a:ext uri="{FF2B5EF4-FFF2-40B4-BE49-F238E27FC236}">
              <a16:creationId xmlns:a16="http://schemas.microsoft.com/office/drawing/2014/main" id="{AB3BA353-0A6E-4290-A562-30DDAFB70898}"/>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622" name="【消防施設】&#10;有形固定資産減価償却率最大値テキスト">
          <a:extLst>
            <a:ext uri="{FF2B5EF4-FFF2-40B4-BE49-F238E27FC236}">
              <a16:creationId xmlns:a16="http://schemas.microsoft.com/office/drawing/2014/main" id="{0FE6EDFB-A122-489D-9CF6-E2C63DF8B4C8}"/>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623" name="直線コネクタ 622">
          <a:extLst>
            <a:ext uri="{FF2B5EF4-FFF2-40B4-BE49-F238E27FC236}">
              <a16:creationId xmlns:a16="http://schemas.microsoft.com/office/drawing/2014/main" id="{D71537F5-F87C-4F43-98EF-1E0DB3CBA18D}"/>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624" name="【消防施設】&#10;有形固定資産減価償却率平均値テキスト">
          <a:extLst>
            <a:ext uri="{FF2B5EF4-FFF2-40B4-BE49-F238E27FC236}">
              <a16:creationId xmlns:a16="http://schemas.microsoft.com/office/drawing/2014/main" id="{564C35B3-D78A-46E3-BCAE-801D7BEFB7E2}"/>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625" name="フローチャート: 判断 624">
          <a:extLst>
            <a:ext uri="{FF2B5EF4-FFF2-40B4-BE49-F238E27FC236}">
              <a16:creationId xmlns:a16="http://schemas.microsoft.com/office/drawing/2014/main" id="{BFC4271C-C32B-483C-808D-1C2FE5C6389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626" name="フローチャート: 判断 625">
          <a:extLst>
            <a:ext uri="{FF2B5EF4-FFF2-40B4-BE49-F238E27FC236}">
              <a16:creationId xmlns:a16="http://schemas.microsoft.com/office/drawing/2014/main" id="{34B9F4E5-07D0-4722-ADE6-B771D34BB73F}"/>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27" name="フローチャート: 判断 626">
          <a:extLst>
            <a:ext uri="{FF2B5EF4-FFF2-40B4-BE49-F238E27FC236}">
              <a16:creationId xmlns:a16="http://schemas.microsoft.com/office/drawing/2014/main" id="{55518F91-4F75-4B97-8129-F932B299AF8D}"/>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28" name="フローチャート: 判断 627">
          <a:extLst>
            <a:ext uri="{FF2B5EF4-FFF2-40B4-BE49-F238E27FC236}">
              <a16:creationId xmlns:a16="http://schemas.microsoft.com/office/drawing/2014/main" id="{577CAABF-FA35-4ED7-99D0-5489E518424B}"/>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629" name="フローチャート: 判断 628">
          <a:extLst>
            <a:ext uri="{FF2B5EF4-FFF2-40B4-BE49-F238E27FC236}">
              <a16:creationId xmlns:a16="http://schemas.microsoft.com/office/drawing/2014/main" id="{03E4ECAD-516E-440D-B46E-BB452A672A9D}"/>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F750DA82-703D-424A-9723-6913F8838E7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BF11DB99-C8B7-427C-8E2A-EC40B2E6417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14269F1B-CA14-4D34-9EEC-A9D35620270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1733ADC1-B7ED-41DC-8DB2-AB4E11BB5F8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EB9F8F41-2D21-46D1-A5AE-73B0F7C18AB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635" name="楕円 634">
          <a:extLst>
            <a:ext uri="{FF2B5EF4-FFF2-40B4-BE49-F238E27FC236}">
              <a16:creationId xmlns:a16="http://schemas.microsoft.com/office/drawing/2014/main" id="{12D4AED8-4FA8-4E43-A361-C25481D38784}"/>
            </a:ext>
          </a:extLst>
        </xdr:cNvPr>
        <xdr:cNvSpPr/>
      </xdr:nvSpPr>
      <xdr:spPr>
        <a:xfrm>
          <a:off x="16268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34307</xdr:rowOff>
    </xdr:from>
    <xdr:ext cx="405111" cy="259045"/>
    <xdr:sp macro="" textlink="">
      <xdr:nvSpPr>
        <xdr:cNvPr id="636" name="【消防施設】&#10;有形固定資産減価償却率該当値テキスト">
          <a:extLst>
            <a:ext uri="{FF2B5EF4-FFF2-40B4-BE49-F238E27FC236}">
              <a16:creationId xmlns:a16="http://schemas.microsoft.com/office/drawing/2014/main" id="{18FAB52F-46AC-4E07-9A4C-F6CDAC9D9793}"/>
            </a:ext>
          </a:extLst>
        </xdr:cNvPr>
        <xdr:cNvSpPr txBox="1"/>
      </xdr:nvSpPr>
      <xdr:spPr>
        <a:xfrm>
          <a:off x="16357600"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111125</xdr:rowOff>
    </xdr:from>
    <xdr:to>
      <xdr:col>81</xdr:col>
      <xdr:colOff>101600</xdr:colOff>
      <xdr:row>82</xdr:row>
      <xdr:rowOff>41275</xdr:rowOff>
    </xdr:to>
    <xdr:sp macro="" textlink="">
      <xdr:nvSpPr>
        <xdr:cNvPr id="637" name="楕円 636">
          <a:extLst>
            <a:ext uri="{FF2B5EF4-FFF2-40B4-BE49-F238E27FC236}">
              <a16:creationId xmlns:a16="http://schemas.microsoft.com/office/drawing/2014/main" id="{C52DEEA6-D4DB-40F8-B0F8-21A782D9C99A}"/>
            </a:ext>
          </a:extLst>
        </xdr:cNvPr>
        <xdr:cNvSpPr/>
      </xdr:nvSpPr>
      <xdr:spPr>
        <a:xfrm>
          <a:off x="15430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161925</xdr:rowOff>
    </xdr:from>
    <xdr:to>
      <xdr:col>85</xdr:col>
      <xdr:colOff>127000</xdr:colOff>
      <xdr:row>82</xdr:row>
      <xdr:rowOff>106680</xdr:rowOff>
    </xdr:to>
    <xdr:cxnSp macro="">
      <xdr:nvCxnSpPr>
        <xdr:cNvPr id="638" name="直線コネクタ 637">
          <a:extLst>
            <a:ext uri="{FF2B5EF4-FFF2-40B4-BE49-F238E27FC236}">
              <a16:creationId xmlns:a16="http://schemas.microsoft.com/office/drawing/2014/main" id="{6E6FAA9E-C01E-47C0-97E8-81C9F3316BD9}"/>
            </a:ext>
          </a:extLst>
        </xdr:cNvPr>
        <xdr:cNvCxnSpPr/>
      </xdr:nvCxnSpPr>
      <xdr:spPr>
        <a:xfrm>
          <a:off x="15481300" y="14049375"/>
          <a:ext cx="8382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86361</xdr:rowOff>
    </xdr:from>
    <xdr:to>
      <xdr:col>76</xdr:col>
      <xdr:colOff>165100</xdr:colOff>
      <xdr:row>82</xdr:row>
      <xdr:rowOff>16511</xdr:rowOff>
    </xdr:to>
    <xdr:sp macro="" textlink="">
      <xdr:nvSpPr>
        <xdr:cNvPr id="639" name="楕円 638">
          <a:extLst>
            <a:ext uri="{FF2B5EF4-FFF2-40B4-BE49-F238E27FC236}">
              <a16:creationId xmlns:a16="http://schemas.microsoft.com/office/drawing/2014/main" id="{011085C1-07D7-4A14-A558-105765D31897}"/>
            </a:ext>
          </a:extLst>
        </xdr:cNvPr>
        <xdr:cNvSpPr/>
      </xdr:nvSpPr>
      <xdr:spPr>
        <a:xfrm>
          <a:off x="14541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137161</xdr:rowOff>
    </xdr:from>
    <xdr:to>
      <xdr:col>81</xdr:col>
      <xdr:colOff>50800</xdr:colOff>
      <xdr:row>81</xdr:row>
      <xdr:rowOff>161925</xdr:rowOff>
    </xdr:to>
    <xdr:cxnSp macro="">
      <xdr:nvCxnSpPr>
        <xdr:cNvPr id="640" name="直線コネクタ 639">
          <a:extLst>
            <a:ext uri="{FF2B5EF4-FFF2-40B4-BE49-F238E27FC236}">
              <a16:creationId xmlns:a16="http://schemas.microsoft.com/office/drawing/2014/main" id="{235FAFA7-D383-4C09-AD56-0C269C0020F8}"/>
            </a:ext>
          </a:extLst>
        </xdr:cNvPr>
        <xdr:cNvCxnSpPr/>
      </xdr:nvCxnSpPr>
      <xdr:spPr>
        <a:xfrm>
          <a:off x="14592300" y="140246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82550</xdr:rowOff>
    </xdr:from>
    <xdr:to>
      <xdr:col>72</xdr:col>
      <xdr:colOff>38100</xdr:colOff>
      <xdr:row>82</xdr:row>
      <xdr:rowOff>12700</xdr:rowOff>
    </xdr:to>
    <xdr:sp macro="" textlink="">
      <xdr:nvSpPr>
        <xdr:cNvPr id="641" name="楕円 640">
          <a:extLst>
            <a:ext uri="{FF2B5EF4-FFF2-40B4-BE49-F238E27FC236}">
              <a16:creationId xmlns:a16="http://schemas.microsoft.com/office/drawing/2014/main" id="{85107510-9F53-4CAF-9F7A-19784CAD545E}"/>
            </a:ext>
          </a:extLst>
        </xdr:cNvPr>
        <xdr:cNvSpPr/>
      </xdr:nvSpPr>
      <xdr:spPr>
        <a:xfrm>
          <a:off x="13652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133350</xdr:rowOff>
    </xdr:from>
    <xdr:to>
      <xdr:col>76</xdr:col>
      <xdr:colOff>114300</xdr:colOff>
      <xdr:row>81</xdr:row>
      <xdr:rowOff>137161</xdr:rowOff>
    </xdr:to>
    <xdr:cxnSp macro="">
      <xdr:nvCxnSpPr>
        <xdr:cNvPr id="642" name="直線コネクタ 641">
          <a:extLst>
            <a:ext uri="{FF2B5EF4-FFF2-40B4-BE49-F238E27FC236}">
              <a16:creationId xmlns:a16="http://schemas.microsoft.com/office/drawing/2014/main" id="{D7579925-8643-4B1F-8F14-8EC4C421D803}"/>
            </a:ext>
          </a:extLst>
        </xdr:cNvPr>
        <xdr:cNvCxnSpPr/>
      </xdr:nvCxnSpPr>
      <xdr:spPr>
        <a:xfrm>
          <a:off x="13703300" y="14020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101600</xdr:rowOff>
    </xdr:from>
    <xdr:to>
      <xdr:col>67</xdr:col>
      <xdr:colOff>101600</xdr:colOff>
      <xdr:row>82</xdr:row>
      <xdr:rowOff>31750</xdr:rowOff>
    </xdr:to>
    <xdr:sp macro="" textlink="">
      <xdr:nvSpPr>
        <xdr:cNvPr id="643" name="楕円 642">
          <a:extLst>
            <a:ext uri="{FF2B5EF4-FFF2-40B4-BE49-F238E27FC236}">
              <a16:creationId xmlns:a16="http://schemas.microsoft.com/office/drawing/2014/main" id="{8D633287-0545-42AD-B68D-D54838EA7ADD}"/>
            </a:ext>
          </a:extLst>
        </xdr:cNvPr>
        <xdr:cNvSpPr/>
      </xdr:nvSpPr>
      <xdr:spPr>
        <a:xfrm>
          <a:off x="12763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133350</xdr:rowOff>
    </xdr:from>
    <xdr:to>
      <xdr:col>71</xdr:col>
      <xdr:colOff>177800</xdr:colOff>
      <xdr:row>81</xdr:row>
      <xdr:rowOff>152400</xdr:rowOff>
    </xdr:to>
    <xdr:cxnSp macro="">
      <xdr:nvCxnSpPr>
        <xdr:cNvPr id="644" name="直線コネクタ 643">
          <a:extLst>
            <a:ext uri="{FF2B5EF4-FFF2-40B4-BE49-F238E27FC236}">
              <a16:creationId xmlns:a16="http://schemas.microsoft.com/office/drawing/2014/main" id="{100360A4-40AE-4966-80D1-ACF2333F4607}"/>
            </a:ext>
          </a:extLst>
        </xdr:cNvPr>
        <xdr:cNvCxnSpPr/>
      </xdr:nvCxnSpPr>
      <xdr:spPr>
        <a:xfrm flipV="1">
          <a:off x="12814300" y="14020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645" name="n_1aveValue【消防施設】&#10;有形固定資産減価償却率">
          <a:extLst>
            <a:ext uri="{FF2B5EF4-FFF2-40B4-BE49-F238E27FC236}">
              <a16:creationId xmlns:a16="http://schemas.microsoft.com/office/drawing/2014/main" id="{B3DDD081-7C62-41C2-861B-FD16E5084ED3}"/>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46" name="n_2aveValue【消防施設】&#10;有形固定資産減価償却率">
          <a:extLst>
            <a:ext uri="{FF2B5EF4-FFF2-40B4-BE49-F238E27FC236}">
              <a16:creationId xmlns:a16="http://schemas.microsoft.com/office/drawing/2014/main" id="{40DAD233-62FD-4CB4-B74B-6579EE45EB87}"/>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47" name="n_3aveValue【消防施設】&#10;有形固定資産減価償却率">
          <a:extLst>
            <a:ext uri="{FF2B5EF4-FFF2-40B4-BE49-F238E27FC236}">
              <a16:creationId xmlns:a16="http://schemas.microsoft.com/office/drawing/2014/main" id="{9C1A3B69-C511-4ADC-94FA-A7514BEBE66C}"/>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648" name="n_4aveValue【消防施設】&#10;有形固定資産減価償却率">
          <a:extLst>
            <a:ext uri="{FF2B5EF4-FFF2-40B4-BE49-F238E27FC236}">
              <a16:creationId xmlns:a16="http://schemas.microsoft.com/office/drawing/2014/main" id="{B35A1841-D5E8-4243-99F5-5E940D9E0F5E}"/>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57802</xdr:rowOff>
    </xdr:from>
    <xdr:ext cx="405111" cy="259045"/>
    <xdr:sp macro="" textlink="">
      <xdr:nvSpPr>
        <xdr:cNvPr id="649" name="n_1mainValue【消防施設】&#10;有形固定資産減価償却率">
          <a:extLst>
            <a:ext uri="{FF2B5EF4-FFF2-40B4-BE49-F238E27FC236}">
              <a16:creationId xmlns:a16="http://schemas.microsoft.com/office/drawing/2014/main" id="{CD24F6C6-AC8B-4D5B-AFA5-E97F896DA8F4}"/>
            </a:ext>
          </a:extLst>
        </xdr:cNvPr>
        <xdr:cNvSpPr txBox="1"/>
      </xdr:nvSpPr>
      <xdr:spPr>
        <a:xfrm>
          <a:off x="152660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33038</xdr:rowOff>
    </xdr:from>
    <xdr:ext cx="405111" cy="259045"/>
    <xdr:sp macro="" textlink="">
      <xdr:nvSpPr>
        <xdr:cNvPr id="650" name="n_2mainValue【消防施設】&#10;有形固定資産減価償却率">
          <a:extLst>
            <a:ext uri="{FF2B5EF4-FFF2-40B4-BE49-F238E27FC236}">
              <a16:creationId xmlns:a16="http://schemas.microsoft.com/office/drawing/2014/main" id="{EBC1B9FA-B9A9-4643-B711-C23E7E8564E7}"/>
            </a:ext>
          </a:extLst>
        </xdr:cNvPr>
        <xdr:cNvSpPr txBox="1"/>
      </xdr:nvSpPr>
      <xdr:spPr>
        <a:xfrm>
          <a:off x="14389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29227</xdr:rowOff>
    </xdr:from>
    <xdr:ext cx="405111" cy="259045"/>
    <xdr:sp macro="" textlink="">
      <xdr:nvSpPr>
        <xdr:cNvPr id="651" name="n_3mainValue【消防施設】&#10;有形固定資産減価償却率">
          <a:extLst>
            <a:ext uri="{FF2B5EF4-FFF2-40B4-BE49-F238E27FC236}">
              <a16:creationId xmlns:a16="http://schemas.microsoft.com/office/drawing/2014/main" id="{EB4B9131-3301-4FF3-9964-A532792C22D6}"/>
            </a:ext>
          </a:extLst>
        </xdr:cNvPr>
        <xdr:cNvSpPr txBox="1"/>
      </xdr:nvSpPr>
      <xdr:spPr>
        <a:xfrm>
          <a:off x="13500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52" name="n_4mainValue【消防施設】&#10;有形固定資産減価償却率">
          <a:extLst>
            <a:ext uri="{FF2B5EF4-FFF2-40B4-BE49-F238E27FC236}">
              <a16:creationId xmlns:a16="http://schemas.microsoft.com/office/drawing/2014/main" id="{BC132C5D-8A2A-4E22-9FCA-B7349E35B628}"/>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3" name="正方形/長方形 652">
          <a:extLst>
            <a:ext uri="{FF2B5EF4-FFF2-40B4-BE49-F238E27FC236}">
              <a16:creationId xmlns:a16="http://schemas.microsoft.com/office/drawing/2014/main" id="{514D67E4-24A2-4026-BA2E-300E748BFA3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4" name="正方形/長方形 653">
          <a:extLst>
            <a:ext uri="{FF2B5EF4-FFF2-40B4-BE49-F238E27FC236}">
              <a16:creationId xmlns:a16="http://schemas.microsoft.com/office/drawing/2014/main" id="{5EA1D747-86E7-4005-97E7-E71775EC587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5" name="正方形/長方形 654">
          <a:extLst>
            <a:ext uri="{FF2B5EF4-FFF2-40B4-BE49-F238E27FC236}">
              <a16:creationId xmlns:a16="http://schemas.microsoft.com/office/drawing/2014/main" id="{A9D1F43E-9C6E-43E0-A01B-8A5AD955BE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6" name="正方形/長方形 655">
          <a:extLst>
            <a:ext uri="{FF2B5EF4-FFF2-40B4-BE49-F238E27FC236}">
              <a16:creationId xmlns:a16="http://schemas.microsoft.com/office/drawing/2014/main" id="{352BCE7A-E4F8-4C32-BF5E-71D37A15B1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7" name="正方形/長方形 656">
          <a:extLst>
            <a:ext uri="{FF2B5EF4-FFF2-40B4-BE49-F238E27FC236}">
              <a16:creationId xmlns:a16="http://schemas.microsoft.com/office/drawing/2014/main" id="{BDFA1684-B2AE-4305-A3E1-10DF36F0E76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8" name="正方形/長方形 657">
          <a:extLst>
            <a:ext uri="{FF2B5EF4-FFF2-40B4-BE49-F238E27FC236}">
              <a16:creationId xmlns:a16="http://schemas.microsoft.com/office/drawing/2014/main" id="{61C2C9DC-2DB4-42E4-9789-A25BBF7B824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9" name="正方形/長方形 658">
          <a:extLst>
            <a:ext uri="{FF2B5EF4-FFF2-40B4-BE49-F238E27FC236}">
              <a16:creationId xmlns:a16="http://schemas.microsoft.com/office/drawing/2014/main" id="{14778D4F-A461-43C5-9917-5E36F1D9E80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0" name="正方形/長方形 659">
          <a:extLst>
            <a:ext uri="{FF2B5EF4-FFF2-40B4-BE49-F238E27FC236}">
              <a16:creationId xmlns:a16="http://schemas.microsoft.com/office/drawing/2014/main" id="{833C16A5-602A-4BD4-B678-885B1458E63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1" name="テキスト ボックス 660">
          <a:extLst>
            <a:ext uri="{FF2B5EF4-FFF2-40B4-BE49-F238E27FC236}">
              <a16:creationId xmlns:a16="http://schemas.microsoft.com/office/drawing/2014/main" id="{E01A87E5-082E-4045-80BD-97C0AC05233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2" name="直線コネクタ 661">
          <a:extLst>
            <a:ext uri="{FF2B5EF4-FFF2-40B4-BE49-F238E27FC236}">
              <a16:creationId xmlns:a16="http://schemas.microsoft.com/office/drawing/2014/main" id="{2D9E5920-C6E6-4CF2-9006-955D62A5CEE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3" name="直線コネクタ 662">
          <a:extLst>
            <a:ext uri="{FF2B5EF4-FFF2-40B4-BE49-F238E27FC236}">
              <a16:creationId xmlns:a16="http://schemas.microsoft.com/office/drawing/2014/main" id="{704F0B60-2576-4C7A-9150-85ABFD02A1C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4" name="テキスト ボックス 663">
          <a:extLst>
            <a:ext uri="{FF2B5EF4-FFF2-40B4-BE49-F238E27FC236}">
              <a16:creationId xmlns:a16="http://schemas.microsoft.com/office/drawing/2014/main" id="{6F440067-CD21-4011-A5DF-BD925F04CAD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5" name="直線コネクタ 664">
          <a:extLst>
            <a:ext uri="{FF2B5EF4-FFF2-40B4-BE49-F238E27FC236}">
              <a16:creationId xmlns:a16="http://schemas.microsoft.com/office/drawing/2014/main" id="{3223E4F1-2869-4C11-A59E-86ECBC68E75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6" name="テキスト ボックス 665">
          <a:extLst>
            <a:ext uri="{FF2B5EF4-FFF2-40B4-BE49-F238E27FC236}">
              <a16:creationId xmlns:a16="http://schemas.microsoft.com/office/drawing/2014/main" id="{47DBED28-6F49-4D3C-A073-FC106145F1D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7" name="直線コネクタ 666">
          <a:extLst>
            <a:ext uri="{FF2B5EF4-FFF2-40B4-BE49-F238E27FC236}">
              <a16:creationId xmlns:a16="http://schemas.microsoft.com/office/drawing/2014/main" id="{C9A23C45-9684-4E47-9D83-F0F74F694E3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8" name="テキスト ボックス 667">
          <a:extLst>
            <a:ext uri="{FF2B5EF4-FFF2-40B4-BE49-F238E27FC236}">
              <a16:creationId xmlns:a16="http://schemas.microsoft.com/office/drawing/2014/main" id="{652E2ABC-FC8A-4D2C-91ED-AFFBC82D75A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9" name="直線コネクタ 668">
          <a:extLst>
            <a:ext uri="{FF2B5EF4-FFF2-40B4-BE49-F238E27FC236}">
              <a16:creationId xmlns:a16="http://schemas.microsoft.com/office/drawing/2014/main" id="{A35FF914-56DB-4078-9238-0CDEEED85A8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70" name="テキスト ボックス 669">
          <a:extLst>
            <a:ext uri="{FF2B5EF4-FFF2-40B4-BE49-F238E27FC236}">
              <a16:creationId xmlns:a16="http://schemas.microsoft.com/office/drawing/2014/main" id="{CC9B3A91-7952-4487-A9C6-2B4AE84F716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1" name="直線コネクタ 670">
          <a:extLst>
            <a:ext uri="{FF2B5EF4-FFF2-40B4-BE49-F238E27FC236}">
              <a16:creationId xmlns:a16="http://schemas.microsoft.com/office/drawing/2014/main" id="{A1F8645F-8B57-47C5-9796-E32831B6331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2" name="テキスト ボックス 671">
          <a:extLst>
            <a:ext uri="{FF2B5EF4-FFF2-40B4-BE49-F238E27FC236}">
              <a16:creationId xmlns:a16="http://schemas.microsoft.com/office/drawing/2014/main" id="{839F7C7D-DCD4-4B18-9830-88A37FEF7F1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3" name="直線コネクタ 672">
          <a:extLst>
            <a:ext uri="{FF2B5EF4-FFF2-40B4-BE49-F238E27FC236}">
              <a16:creationId xmlns:a16="http://schemas.microsoft.com/office/drawing/2014/main" id="{4DE5F28D-A385-4831-BA5B-EE4ED4C2896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4" name="テキスト ボックス 673">
          <a:extLst>
            <a:ext uri="{FF2B5EF4-FFF2-40B4-BE49-F238E27FC236}">
              <a16:creationId xmlns:a16="http://schemas.microsoft.com/office/drawing/2014/main" id="{2C71F509-B2E8-4313-92BD-BA8F6FF9351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5" name="【消防施設】&#10;一人当たり面積グラフ枠">
          <a:extLst>
            <a:ext uri="{FF2B5EF4-FFF2-40B4-BE49-F238E27FC236}">
              <a16:creationId xmlns:a16="http://schemas.microsoft.com/office/drawing/2014/main" id="{2620880C-9465-455C-9EC1-1F3E49C270B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676" name="直線コネクタ 675">
          <a:extLst>
            <a:ext uri="{FF2B5EF4-FFF2-40B4-BE49-F238E27FC236}">
              <a16:creationId xmlns:a16="http://schemas.microsoft.com/office/drawing/2014/main" id="{67CD776E-E9AE-4BA4-8EC1-F3E9C9542DB2}"/>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677" name="【消防施設】&#10;一人当たり面積最小値テキスト">
          <a:extLst>
            <a:ext uri="{FF2B5EF4-FFF2-40B4-BE49-F238E27FC236}">
              <a16:creationId xmlns:a16="http://schemas.microsoft.com/office/drawing/2014/main" id="{6EF3AE7E-8250-48D1-976E-22DD43A99831}"/>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678" name="直線コネクタ 677">
          <a:extLst>
            <a:ext uri="{FF2B5EF4-FFF2-40B4-BE49-F238E27FC236}">
              <a16:creationId xmlns:a16="http://schemas.microsoft.com/office/drawing/2014/main" id="{769F026C-B86B-4194-8260-9C35E21B58F5}"/>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679" name="【消防施設】&#10;一人当たり面積最大値テキスト">
          <a:extLst>
            <a:ext uri="{FF2B5EF4-FFF2-40B4-BE49-F238E27FC236}">
              <a16:creationId xmlns:a16="http://schemas.microsoft.com/office/drawing/2014/main" id="{4BEA9322-39AF-4AB6-BE61-3611843219FA}"/>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680" name="直線コネクタ 679">
          <a:extLst>
            <a:ext uri="{FF2B5EF4-FFF2-40B4-BE49-F238E27FC236}">
              <a16:creationId xmlns:a16="http://schemas.microsoft.com/office/drawing/2014/main" id="{AC669B18-14C9-48F2-9CF0-2A9E19346AA8}"/>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681" name="【消防施設】&#10;一人当たり面積平均値テキスト">
          <a:extLst>
            <a:ext uri="{FF2B5EF4-FFF2-40B4-BE49-F238E27FC236}">
              <a16:creationId xmlns:a16="http://schemas.microsoft.com/office/drawing/2014/main" id="{C3078985-FF74-4D3B-ACB8-B38B8C3CA018}"/>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682" name="フローチャート: 判断 681">
          <a:extLst>
            <a:ext uri="{FF2B5EF4-FFF2-40B4-BE49-F238E27FC236}">
              <a16:creationId xmlns:a16="http://schemas.microsoft.com/office/drawing/2014/main" id="{4CDC8452-128E-44CE-AFE1-2F65CE3D3BF4}"/>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683" name="フローチャート: 判断 682">
          <a:extLst>
            <a:ext uri="{FF2B5EF4-FFF2-40B4-BE49-F238E27FC236}">
              <a16:creationId xmlns:a16="http://schemas.microsoft.com/office/drawing/2014/main" id="{3C6372C2-F708-403E-BB53-EDFB78555776}"/>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684" name="フローチャート: 判断 683">
          <a:extLst>
            <a:ext uri="{FF2B5EF4-FFF2-40B4-BE49-F238E27FC236}">
              <a16:creationId xmlns:a16="http://schemas.microsoft.com/office/drawing/2014/main" id="{59BE77E4-68EA-4BAB-B13D-FEC128CF6748}"/>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685" name="フローチャート: 判断 684">
          <a:extLst>
            <a:ext uri="{FF2B5EF4-FFF2-40B4-BE49-F238E27FC236}">
              <a16:creationId xmlns:a16="http://schemas.microsoft.com/office/drawing/2014/main" id="{1ED9539E-4986-4D7E-A82F-35C03BEBA444}"/>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686" name="フローチャート: 判断 685">
          <a:extLst>
            <a:ext uri="{FF2B5EF4-FFF2-40B4-BE49-F238E27FC236}">
              <a16:creationId xmlns:a16="http://schemas.microsoft.com/office/drawing/2014/main" id="{B0538CAE-1008-451B-9090-83F78A090F2A}"/>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A1E539F4-F214-463B-9CB4-A93E60FBAB0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7D79DF2A-9FAD-4C81-B5C5-BFD400E17B1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070CF066-CD62-4558-9EE9-2632DF09FE9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C82676D8-A388-4967-8572-36398A208C2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AFD410BE-1E4D-4D9D-A645-74EEED775B0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44450</xdr:rowOff>
    </xdr:from>
    <xdr:to>
      <xdr:col>116</xdr:col>
      <xdr:colOff>114300</xdr:colOff>
      <xdr:row>81</xdr:row>
      <xdr:rowOff>146050</xdr:rowOff>
    </xdr:to>
    <xdr:sp macro="" textlink="">
      <xdr:nvSpPr>
        <xdr:cNvPr id="692" name="楕円 691">
          <a:extLst>
            <a:ext uri="{FF2B5EF4-FFF2-40B4-BE49-F238E27FC236}">
              <a16:creationId xmlns:a16="http://schemas.microsoft.com/office/drawing/2014/main" id="{589B1A27-AD9A-4765-B34C-5C11018AB612}"/>
            </a:ext>
          </a:extLst>
        </xdr:cNvPr>
        <xdr:cNvSpPr/>
      </xdr:nvSpPr>
      <xdr:spPr>
        <a:xfrm>
          <a:off x="221107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67327</xdr:rowOff>
    </xdr:from>
    <xdr:ext cx="469744" cy="259045"/>
    <xdr:sp macro="" textlink="">
      <xdr:nvSpPr>
        <xdr:cNvPr id="693" name="【消防施設】&#10;一人当たり面積該当値テキスト">
          <a:extLst>
            <a:ext uri="{FF2B5EF4-FFF2-40B4-BE49-F238E27FC236}">
              <a16:creationId xmlns:a16="http://schemas.microsoft.com/office/drawing/2014/main" id="{0FA34260-31DA-4C17-B37D-5774443CE807}"/>
            </a:ext>
          </a:extLst>
        </xdr:cNvPr>
        <xdr:cNvSpPr txBox="1"/>
      </xdr:nvSpPr>
      <xdr:spPr>
        <a:xfrm>
          <a:off x="22199600"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57150</xdr:rowOff>
    </xdr:from>
    <xdr:to>
      <xdr:col>112</xdr:col>
      <xdr:colOff>38100</xdr:colOff>
      <xdr:row>81</xdr:row>
      <xdr:rowOff>158750</xdr:rowOff>
    </xdr:to>
    <xdr:sp macro="" textlink="">
      <xdr:nvSpPr>
        <xdr:cNvPr id="694" name="楕円 693">
          <a:extLst>
            <a:ext uri="{FF2B5EF4-FFF2-40B4-BE49-F238E27FC236}">
              <a16:creationId xmlns:a16="http://schemas.microsoft.com/office/drawing/2014/main" id="{F74AFDAF-2448-45B9-AE54-0D4B2A376698}"/>
            </a:ext>
          </a:extLst>
        </xdr:cNvPr>
        <xdr:cNvSpPr/>
      </xdr:nvSpPr>
      <xdr:spPr>
        <a:xfrm>
          <a:off x="21272500" y="1394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95250</xdr:rowOff>
    </xdr:from>
    <xdr:to>
      <xdr:col>116</xdr:col>
      <xdr:colOff>63500</xdr:colOff>
      <xdr:row>81</xdr:row>
      <xdr:rowOff>107950</xdr:rowOff>
    </xdr:to>
    <xdr:cxnSp macro="">
      <xdr:nvCxnSpPr>
        <xdr:cNvPr id="695" name="直線コネクタ 694">
          <a:extLst>
            <a:ext uri="{FF2B5EF4-FFF2-40B4-BE49-F238E27FC236}">
              <a16:creationId xmlns:a16="http://schemas.microsoft.com/office/drawing/2014/main" id="{49A3DD98-9D90-4FB1-B611-BC2298612541}"/>
            </a:ext>
          </a:extLst>
        </xdr:cNvPr>
        <xdr:cNvCxnSpPr/>
      </xdr:nvCxnSpPr>
      <xdr:spPr>
        <a:xfrm flipV="1">
          <a:off x="21323300" y="13982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69850</xdr:rowOff>
    </xdr:from>
    <xdr:to>
      <xdr:col>107</xdr:col>
      <xdr:colOff>101600</xdr:colOff>
      <xdr:row>82</xdr:row>
      <xdr:rowOff>0</xdr:rowOff>
    </xdr:to>
    <xdr:sp macro="" textlink="">
      <xdr:nvSpPr>
        <xdr:cNvPr id="696" name="楕円 695">
          <a:extLst>
            <a:ext uri="{FF2B5EF4-FFF2-40B4-BE49-F238E27FC236}">
              <a16:creationId xmlns:a16="http://schemas.microsoft.com/office/drawing/2014/main" id="{01058AF9-BF49-4B99-8F85-D994A5740FB0}"/>
            </a:ext>
          </a:extLst>
        </xdr:cNvPr>
        <xdr:cNvSpPr/>
      </xdr:nvSpPr>
      <xdr:spPr>
        <a:xfrm>
          <a:off x="2038350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107950</xdr:rowOff>
    </xdr:from>
    <xdr:to>
      <xdr:col>111</xdr:col>
      <xdr:colOff>177800</xdr:colOff>
      <xdr:row>81</xdr:row>
      <xdr:rowOff>120650</xdr:rowOff>
    </xdr:to>
    <xdr:cxnSp macro="">
      <xdr:nvCxnSpPr>
        <xdr:cNvPr id="697" name="直線コネクタ 696">
          <a:extLst>
            <a:ext uri="{FF2B5EF4-FFF2-40B4-BE49-F238E27FC236}">
              <a16:creationId xmlns:a16="http://schemas.microsoft.com/office/drawing/2014/main" id="{C716511E-E57A-496D-9712-22B0FA0889B8}"/>
            </a:ext>
          </a:extLst>
        </xdr:cNvPr>
        <xdr:cNvCxnSpPr/>
      </xdr:nvCxnSpPr>
      <xdr:spPr>
        <a:xfrm flipV="1">
          <a:off x="20434300" y="13995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69850</xdr:rowOff>
    </xdr:from>
    <xdr:to>
      <xdr:col>102</xdr:col>
      <xdr:colOff>165100</xdr:colOff>
      <xdr:row>82</xdr:row>
      <xdr:rowOff>0</xdr:rowOff>
    </xdr:to>
    <xdr:sp macro="" textlink="">
      <xdr:nvSpPr>
        <xdr:cNvPr id="698" name="楕円 697">
          <a:extLst>
            <a:ext uri="{FF2B5EF4-FFF2-40B4-BE49-F238E27FC236}">
              <a16:creationId xmlns:a16="http://schemas.microsoft.com/office/drawing/2014/main" id="{2AB9B237-42FF-4366-A45F-1FE09649FED9}"/>
            </a:ext>
          </a:extLst>
        </xdr:cNvPr>
        <xdr:cNvSpPr/>
      </xdr:nvSpPr>
      <xdr:spPr>
        <a:xfrm>
          <a:off x="1949450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120650</xdr:rowOff>
    </xdr:from>
    <xdr:to>
      <xdr:col>107</xdr:col>
      <xdr:colOff>50800</xdr:colOff>
      <xdr:row>81</xdr:row>
      <xdr:rowOff>120650</xdr:rowOff>
    </xdr:to>
    <xdr:cxnSp macro="">
      <xdr:nvCxnSpPr>
        <xdr:cNvPr id="699" name="直線コネクタ 698">
          <a:extLst>
            <a:ext uri="{FF2B5EF4-FFF2-40B4-BE49-F238E27FC236}">
              <a16:creationId xmlns:a16="http://schemas.microsoft.com/office/drawing/2014/main" id="{1B08A666-3D91-41AD-8D31-96C90AFE2FFC}"/>
            </a:ext>
          </a:extLst>
        </xdr:cNvPr>
        <xdr:cNvCxnSpPr/>
      </xdr:nvCxnSpPr>
      <xdr:spPr>
        <a:xfrm>
          <a:off x="19545300" y="14008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82550</xdr:rowOff>
    </xdr:from>
    <xdr:to>
      <xdr:col>98</xdr:col>
      <xdr:colOff>38100</xdr:colOff>
      <xdr:row>82</xdr:row>
      <xdr:rowOff>12700</xdr:rowOff>
    </xdr:to>
    <xdr:sp macro="" textlink="">
      <xdr:nvSpPr>
        <xdr:cNvPr id="700" name="楕円 699">
          <a:extLst>
            <a:ext uri="{FF2B5EF4-FFF2-40B4-BE49-F238E27FC236}">
              <a16:creationId xmlns:a16="http://schemas.microsoft.com/office/drawing/2014/main" id="{B7AE9560-E402-4C57-98CD-823E56468FE0}"/>
            </a:ext>
          </a:extLst>
        </xdr:cNvPr>
        <xdr:cNvSpPr/>
      </xdr:nvSpPr>
      <xdr:spPr>
        <a:xfrm>
          <a:off x="18605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120650</xdr:rowOff>
    </xdr:from>
    <xdr:to>
      <xdr:col>102</xdr:col>
      <xdr:colOff>114300</xdr:colOff>
      <xdr:row>81</xdr:row>
      <xdr:rowOff>133350</xdr:rowOff>
    </xdr:to>
    <xdr:cxnSp macro="">
      <xdr:nvCxnSpPr>
        <xdr:cNvPr id="701" name="直線コネクタ 700">
          <a:extLst>
            <a:ext uri="{FF2B5EF4-FFF2-40B4-BE49-F238E27FC236}">
              <a16:creationId xmlns:a16="http://schemas.microsoft.com/office/drawing/2014/main" id="{70CD8454-62B7-4204-9318-8A19035E8FA6}"/>
            </a:ext>
          </a:extLst>
        </xdr:cNvPr>
        <xdr:cNvCxnSpPr/>
      </xdr:nvCxnSpPr>
      <xdr:spPr>
        <a:xfrm flipV="1">
          <a:off x="18656300" y="14008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702" name="n_1aveValue【消防施設】&#10;一人当たり面積">
          <a:extLst>
            <a:ext uri="{FF2B5EF4-FFF2-40B4-BE49-F238E27FC236}">
              <a16:creationId xmlns:a16="http://schemas.microsoft.com/office/drawing/2014/main" id="{D3EB8EE9-930D-4AE2-A97F-2FF5013898CE}"/>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703" name="n_2aveValue【消防施設】&#10;一人当たり面積">
          <a:extLst>
            <a:ext uri="{FF2B5EF4-FFF2-40B4-BE49-F238E27FC236}">
              <a16:creationId xmlns:a16="http://schemas.microsoft.com/office/drawing/2014/main" id="{F7C7D34D-DE03-423C-8A81-99F6E28E5932}"/>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704" name="n_3aveValue【消防施設】&#10;一人当たり面積">
          <a:extLst>
            <a:ext uri="{FF2B5EF4-FFF2-40B4-BE49-F238E27FC236}">
              <a16:creationId xmlns:a16="http://schemas.microsoft.com/office/drawing/2014/main" id="{508CBF07-1235-4F0C-B4A0-40CD1C7941C2}"/>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705" name="n_4aveValue【消防施設】&#10;一人当たり面積">
          <a:extLst>
            <a:ext uri="{FF2B5EF4-FFF2-40B4-BE49-F238E27FC236}">
              <a16:creationId xmlns:a16="http://schemas.microsoft.com/office/drawing/2014/main" id="{31BBD1F7-6F74-4FD9-B16F-1B30046EE2E5}"/>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3827</xdr:rowOff>
    </xdr:from>
    <xdr:ext cx="469744" cy="259045"/>
    <xdr:sp macro="" textlink="">
      <xdr:nvSpPr>
        <xdr:cNvPr id="706" name="n_1mainValue【消防施設】&#10;一人当たり面積">
          <a:extLst>
            <a:ext uri="{FF2B5EF4-FFF2-40B4-BE49-F238E27FC236}">
              <a16:creationId xmlns:a16="http://schemas.microsoft.com/office/drawing/2014/main" id="{AEF5D0C5-E858-4847-96DD-5E5B3B84AFB3}"/>
            </a:ext>
          </a:extLst>
        </xdr:cNvPr>
        <xdr:cNvSpPr txBox="1"/>
      </xdr:nvSpPr>
      <xdr:spPr>
        <a:xfrm>
          <a:off x="21075727" y="1371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16527</xdr:rowOff>
    </xdr:from>
    <xdr:ext cx="469744" cy="259045"/>
    <xdr:sp macro="" textlink="">
      <xdr:nvSpPr>
        <xdr:cNvPr id="707" name="n_2mainValue【消防施設】&#10;一人当たり面積">
          <a:extLst>
            <a:ext uri="{FF2B5EF4-FFF2-40B4-BE49-F238E27FC236}">
              <a16:creationId xmlns:a16="http://schemas.microsoft.com/office/drawing/2014/main" id="{4932953B-2F26-45F4-BE6A-1E23C4221DC1}"/>
            </a:ext>
          </a:extLst>
        </xdr:cNvPr>
        <xdr:cNvSpPr txBox="1"/>
      </xdr:nvSpPr>
      <xdr:spPr>
        <a:xfrm>
          <a:off x="201994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16527</xdr:rowOff>
    </xdr:from>
    <xdr:ext cx="469744" cy="259045"/>
    <xdr:sp macro="" textlink="">
      <xdr:nvSpPr>
        <xdr:cNvPr id="708" name="n_3mainValue【消防施設】&#10;一人当たり面積">
          <a:extLst>
            <a:ext uri="{FF2B5EF4-FFF2-40B4-BE49-F238E27FC236}">
              <a16:creationId xmlns:a16="http://schemas.microsoft.com/office/drawing/2014/main" id="{377A18C8-62A7-4B39-904A-50646772F7BC}"/>
            </a:ext>
          </a:extLst>
        </xdr:cNvPr>
        <xdr:cNvSpPr txBox="1"/>
      </xdr:nvSpPr>
      <xdr:spPr>
        <a:xfrm>
          <a:off x="193104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29227</xdr:rowOff>
    </xdr:from>
    <xdr:ext cx="469744" cy="259045"/>
    <xdr:sp macro="" textlink="">
      <xdr:nvSpPr>
        <xdr:cNvPr id="709" name="n_4mainValue【消防施設】&#10;一人当たり面積">
          <a:extLst>
            <a:ext uri="{FF2B5EF4-FFF2-40B4-BE49-F238E27FC236}">
              <a16:creationId xmlns:a16="http://schemas.microsoft.com/office/drawing/2014/main" id="{FD1E88DF-919A-4279-87E1-DC8CDEA7AB43}"/>
            </a:ext>
          </a:extLst>
        </xdr:cNvPr>
        <xdr:cNvSpPr txBox="1"/>
      </xdr:nvSpPr>
      <xdr:spPr>
        <a:xfrm>
          <a:off x="18421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0" name="正方形/長方形 709">
          <a:extLst>
            <a:ext uri="{FF2B5EF4-FFF2-40B4-BE49-F238E27FC236}">
              <a16:creationId xmlns:a16="http://schemas.microsoft.com/office/drawing/2014/main" id="{3F12DB6F-B999-4BDF-850A-AFE6157175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1" name="正方形/長方形 710">
          <a:extLst>
            <a:ext uri="{FF2B5EF4-FFF2-40B4-BE49-F238E27FC236}">
              <a16:creationId xmlns:a16="http://schemas.microsoft.com/office/drawing/2014/main" id="{38490172-6A78-4D96-84D2-06644A5DEC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2" name="正方形/長方形 711">
          <a:extLst>
            <a:ext uri="{FF2B5EF4-FFF2-40B4-BE49-F238E27FC236}">
              <a16:creationId xmlns:a16="http://schemas.microsoft.com/office/drawing/2014/main" id="{9F71EB90-B99A-414B-98B2-00E1E954045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3" name="正方形/長方形 712">
          <a:extLst>
            <a:ext uri="{FF2B5EF4-FFF2-40B4-BE49-F238E27FC236}">
              <a16:creationId xmlns:a16="http://schemas.microsoft.com/office/drawing/2014/main" id="{A5A2C82D-62B4-4CBF-858E-6942DD6EFCA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4" name="正方形/長方形 713">
          <a:extLst>
            <a:ext uri="{FF2B5EF4-FFF2-40B4-BE49-F238E27FC236}">
              <a16:creationId xmlns:a16="http://schemas.microsoft.com/office/drawing/2014/main" id="{4024498E-4307-499C-BA2C-811573CB139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5" name="正方形/長方形 714">
          <a:extLst>
            <a:ext uri="{FF2B5EF4-FFF2-40B4-BE49-F238E27FC236}">
              <a16:creationId xmlns:a16="http://schemas.microsoft.com/office/drawing/2014/main" id="{D0D8525D-6476-49E4-92A9-57D0C663E2E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6" name="正方形/長方形 715">
          <a:extLst>
            <a:ext uri="{FF2B5EF4-FFF2-40B4-BE49-F238E27FC236}">
              <a16:creationId xmlns:a16="http://schemas.microsoft.com/office/drawing/2014/main" id="{899816D3-CA56-4DA7-AC07-E8C3B2E121C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7" name="正方形/長方形 716">
          <a:extLst>
            <a:ext uri="{FF2B5EF4-FFF2-40B4-BE49-F238E27FC236}">
              <a16:creationId xmlns:a16="http://schemas.microsoft.com/office/drawing/2014/main" id="{B35CC2A2-5774-46C7-A404-FFE3C141C01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8" name="テキスト ボックス 717">
          <a:extLst>
            <a:ext uri="{FF2B5EF4-FFF2-40B4-BE49-F238E27FC236}">
              <a16:creationId xmlns:a16="http://schemas.microsoft.com/office/drawing/2014/main" id="{F0AA5561-A0F1-455D-941B-929A0743BE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9" name="直線コネクタ 718">
          <a:extLst>
            <a:ext uri="{FF2B5EF4-FFF2-40B4-BE49-F238E27FC236}">
              <a16:creationId xmlns:a16="http://schemas.microsoft.com/office/drawing/2014/main" id="{4E6C4F46-B197-4DE8-A68E-7F73F4D9725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0" name="テキスト ボックス 719">
          <a:extLst>
            <a:ext uri="{FF2B5EF4-FFF2-40B4-BE49-F238E27FC236}">
              <a16:creationId xmlns:a16="http://schemas.microsoft.com/office/drawing/2014/main" id="{A298E4D4-A430-4BF1-97DE-FCB0061C76D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1" name="直線コネクタ 720">
          <a:extLst>
            <a:ext uri="{FF2B5EF4-FFF2-40B4-BE49-F238E27FC236}">
              <a16:creationId xmlns:a16="http://schemas.microsoft.com/office/drawing/2014/main" id="{B75EB35F-1354-4249-9F65-C894819B51E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2" name="テキスト ボックス 721">
          <a:extLst>
            <a:ext uri="{FF2B5EF4-FFF2-40B4-BE49-F238E27FC236}">
              <a16:creationId xmlns:a16="http://schemas.microsoft.com/office/drawing/2014/main" id="{8667C909-E6EE-4BDC-83A7-58498610909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3" name="直線コネクタ 722">
          <a:extLst>
            <a:ext uri="{FF2B5EF4-FFF2-40B4-BE49-F238E27FC236}">
              <a16:creationId xmlns:a16="http://schemas.microsoft.com/office/drawing/2014/main" id="{4B6B97B4-0788-467F-B87B-2ED8410EFB2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4" name="テキスト ボックス 723">
          <a:extLst>
            <a:ext uri="{FF2B5EF4-FFF2-40B4-BE49-F238E27FC236}">
              <a16:creationId xmlns:a16="http://schemas.microsoft.com/office/drawing/2014/main" id="{1191A5A3-3AE1-4975-9121-135BBD7D72F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5" name="直線コネクタ 724">
          <a:extLst>
            <a:ext uri="{FF2B5EF4-FFF2-40B4-BE49-F238E27FC236}">
              <a16:creationId xmlns:a16="http://schemas.microsoft.com/office/drawing/2014/main" id="{004F8125-3974-4246-8FF1-005AA65CE6F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6" name="テキスト ボックス 725">
          <a:extLst>
            <a:ext uri="{FF2B5EF4-FFF2-40B4-BE49-F238E27FC236}">
              <a16:creationId xmlns:a16="http://schemas.microsoft.com/office/drawing/2014/main" id="{C946C5A7-0227-4B47-9079-AE391F8F846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7" name="直線コネクタ 726">
          <a:extLst>
            <a:ext uri="{FF2B5EF4-FFF2-40B4-BE49-F238E27FC236}">
              <a16:creationId xmlns:a16="http://schemas.microsoft.com/office/drawing/2014/main" id="{1A02C8E0-95BC-4142-A39A-FC40368C74A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8" name="テキスト ボックス 727">
          <a:extLst>
            <a:ext uri="{FF2B5EF4-FFF2-40B4-BE49-F238E27FC236}">
              <a16:creationId xmlns:a16="http://schemas.microsoft.com/office/drawing/2014/main" id="{DBE4D91F-794B-402B-82DA-873196C5210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9" name="直線コネクタ 728">
          <a:extLst>
            <a:ext uri="{FF2B5EF4-FFF2-40B4-BE49-F238E27FC236}">
              <a16:creationId xmlns:a16="http://schemas.microsoft.com/office/drawing/2014/main" id="{5C677928-B416-40DD-9FE0-A8EAB1FBD26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0" name="テキスト ボックス 729">
          <a:extLst>
            <a:ext uri="{FF2B5EF4-FFF2-40B4-BE49-F238E27FC236}">
              <a16:creationId xmlns:a16="http://schemas.microsoft.com/office/drawing/2014/main" id="{A2391EA8-4C18-4B76-9BB5-38549920E5C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1" name="直線コネクタ 730">
          <a:extLst>
            <a:ext uri="{FF2B5EF4-FFF2-40B4-BE49-F238E27FC236}">
              <a16:creationId xmlns:a16="http://schemas.microsoft.com/office/drawing/2014/main" id="{5BC36D9B-A79A-4686-B2E0-F3335C047D8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2" name="テキスト ボックス 731">
          <a:extLst>
            <a:ext uri="{FF2B5EF4-FFF2-40B4-BE49-F238E27FC236}">
              <a16:creationId xmlns:a16="http://schemas.microsoft.com/office/drawing/2014/main" id="{78A75546-6A34-45B0-B73A-F379369ADD3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33" name="【庁舎】&#10;有形固定資産減価償却率グラフ枠">
          <a:extLst>
            <a:ext uri="{FF2B5EF4-FFF2-40B4-BE49-F238E27FC236}">
              <a16:creationId xmlns:a16="http://schemas.microsoft.com/office/drawing/2014/main" id="{B4B0BEC5-909E-4B41-97C6-F80C481FBFD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734" name="直線コネクタ 733">
          <a:extLst>
            <a:ext uri="{FF2B5EF4-FFF2-40B4-BE49-F238E27FC236}">
              <a16:creationId xmlns:a16="http://schemas.microsoft.com/office/drawing/2014/main" id="{4DC34BC5-EECE-426E-959D-89FD5D6A1EFB}"/>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735" name="【庁舎】&#10;有形固定資産減価償却率最小値テキスト">
          <a:extLst>
            <a:ext uri="{FF2B5EF4-FFF2-40B4-BE49-F238E27FC236}">
              <a16:creationId xmlns:a16="http://schemas.microsoft.com/office/drawing/2014/main" id="{CB06099D-6719-4B21-AC2F-3ABF3BC8D9F2}"/>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736" name="直線コネクタ 735">
          <a:extLst>
            <a:ext uri="{FF2B5EF4-FFF2-40B4-BE49-F238E27FC236}">
              <a16:creationId xmlns:a16="http://schemas.microsoft.com/office/drawing/2014/main" id="{717F06F7-13B9-4209-9EA1-DDC0A2DDFC42}"/>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737" name="【庁舎】&#10;有形固定資産減価償却率最大値テキスト">
          <a:extLst>
            <a:ext uri="{FF2B5EF4-FFF2-40B4-BE49-F238E27FC236}">
              <a16:creationId xmlns:a16="http://schemas.microsoft.com/office/drawing/2014/main" id="{A603FE24-AA80-42F8-A915-B2FFC613B851}"/>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38" name="直線コネクタ 737">
          <a:extLst>
            <a:ext uri="{FF2B5EF4-FFF2-40B4-BE49-F238E27FC236}">
              <a16:creationId xmlns:a16="http://schemas.microsoft.com/office/drawing/2014/main" id="{4C439987-0FD2-491F-BAB6-5B5D2EA79ACE}"/>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739" name="【庁舎】&#10;有形固定資産減価償却率平均値テキスト">
          <a:extLst>
            <a:ext uri="{FF2B5EF4-FFF2-40B4-BE49-F238E27FC236}">
              <a16:creationId xmlns:a16="http://schemas.microsoft.com/office/drawing/2014/main" id="{DC621018-929C-4705-8F09-AC9933A0A40B}"/>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740" name="フローチャート: 判断 739">
          <a:extLst>
            <a:ext uri="{FF2B5EF4-FFF2-40B4-BE49-F238E27FC236}">
              <a16:creationId xmlns:a16="http://schemas.microsoft.com/office/drawing/2014/main" id="{52DDF5D2-3DC4-4315-84D3-1AD7B2D99837}"/>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741" name="フローチャート: 判断 740">
          <a:extLst>
            <a:ext uri="{FF2B5EF4-FFF2-40B4-BE49-F238E27FC236}">
              <a16:creationId xmlns:a16="http://schemas.microsoft.com/office/drawing/2014/main" id="{5407AC12-8A33-4735-90D8-8AA79F966C0C}"/>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742" name="フローチャート: 判断 741">
          <a:extLst>
            <a:ext uri="{FF2B5EF4-FFF2-40B4-BE49-F238E27FC236}">
              <a16:creationId xmlns:a16="http://schemas.microsoft.com/office/drawing/2014/main" id="{DD849AEE-82F2-4AF1-876E-8DBA1FF5F282}"/>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743" name="フローチャート: 判断 742">
          <a:extLst>
            <a:ext uri="{FF2B5EF4-FFF2-40B4-BE49-F238E27FC236}">
              <a16:creationId xmlns:a16="http://schemas.microsoft.com/office/drawing/2014/main" id="{DE681851-FF47-4A77-AADF-6FDF47C9E0AE}"/>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44" name="フローチャート: 判断 743">
          <a:extLst>
            <a:ext uri="{FF2B5EF4-FFF2-40B4-BE49-F238E27FC236}">
              <a16:creationId xmlns:a16="http://schemas.microsoft.com/office/drawing/2014/main" id="{087E340E-0A03-4577-8097-426B479F0198}"/>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62731B94-9C44-4F8C-A63A-1833AE06CFA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337BF65F-14D0-420C-9AF2-30DDE310026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FF0B40AA-BE5A-47CF-87B0-89AFE713006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FA1EDA89-AEB1-4F06-BC69-6E277495CE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51DC3A1B-427C-4B20-9675-989B4D26F66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76836</xdr:rowOff>
    </xdr:from>
    <xdr:to>
      <xdr:col>85</xdr:col>
      <xdr:colOff>177800</xdr:colOff>
      <xdr:row>102</xdr:row>
      <xdr:rowOff>6986</xdr:rowOff>
    </xdr:to>
    <xdr:sp macro="" textlink="">
      <xdr:nvSpPr>
        <xdr:cNvPr id="750" name="楕円 749">
          <a:extLst>
            <a:ext uri="{FF2B5EF4-FFF2-40B4-BE49-F238E27FC236}">
              <a16:creationId xmlns:a16="http://schemas.microsoft.com/office/drawing/2014/main" id="{7C36302D-BB30-4A90-93D6-4D29FCC54260}"/>
            </a:ext>
          </a:extLst>
        </xdr:cNvPr>
        <xdr:cNvSpPr/>
      </xdr:nvSpPr>
      <xdr:spPr>
        <a:xfrm>
          <a:off x="16268700" y="1739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99713</xdr:rowOff>
    </xdr:from>
    <xdr:ext cx="405111" cy="259045"/>
    <xdr:sp macro="" textlink="">
      <xdr:nvSpPr>
        <xdr:cNvPr id="751" name="【庁舎】&#10;有形固定資産減価償却率該当値テキスト">
          <a:extLst>
            <a:ext uri="{FF2B5EF4-FFF2-40B4-BE49-F238E27FC236}">
              <a16:creationId xmlns:a16="http://schemas.microsoft.com/office/drawing/2014/main" id="{B747E3BB-9C16-405A-B868-F13D3654AB13}"/>
            </a:ext>
          </a:extLst>
        </xdr:cNvPr>
        <xdr:cNvSpPr txBox="1"/>
      </xdr:nvSpPr>
      <xdr:spPr>
        <a:xfrm>
          <a:off x="16357600" y="1724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65405</xdr:rowOff>
    </xdr:from>
    <xdr:to>
      <xdr:col>81</xdr:col>
      <xdr:colOff>101600</xdr:colOff>
      <xdr:row>106</xdr:row>
      <xdr:rowOff>167005</xdr:rowOff>
    </xdr:to>
    <xdr:sp macro="" textlink="">
      <xdr:nvSpPr>
        <xdr:cNvPr id="752" name="楕円 751">
          <a:extLst>
            <a:ext uri="{FF2B5EF4-FFF2-40B4-BE49-F238E27FC236}">
              <a16:creationId xmlns:a16="http://schemas.microsoft.com/office/drawing/2014/main" id="{155F8368-B561-4480-A751-C8FBC0AB8DD6}"/>
            </a:ext>
          </a:extLst>
        </xdr:cNvPr>
        <xdr:cNvSpPr/>
      </xdr:nvSpPr>
      <xdr:spPr>
        <a:xfrm>
          <a:off x="15430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127636</xdr:rowOff>
    </xdr:from>
    <xdr:to>
      <xdr:col>85</xdr:col>
      <xdr:colOff>127000</xdr:colOff>
      <xdr:row>106</xdr:row>
      <xdr:rowOff>116205</xdr:rowOff>
    </xdr:to>
    <xdr:cxnSp macro="">
      <xdr:nvCxnSpPr>
        <xdr:cNvPr id="753" name="直線コネクタ 752">
          <a:extLst>
            <a:ext uri="{FF2B5EF4-FFF2-40B4-BE49-F238E27FC236}">
              <a16:creationId xmlns:a16="http://schemas.microsoft.com/office/drawing/2014/main" id="{469A5D45-0025-44EE-BCAD-C6359224E008}"/>
            </a:ext>
          </a:extLst>
        </xdr:cNvPr>
        <xdr:cNvCxnSpPr/>
      </xdr:nvCxnSpPr>
      <xdr:spPr>
        <a:xfrm flipV="1">
          <a:off x="15481300" y="17444086"/>
          <a:ext cx="838200" cy="84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31114</xdr:rowOff>
    </xdr:from>
    <xdr:to>
      <xdr:col>76</xdr:col>
      <xdr:colOff>165100</xdr:colOff>
      <xdr:row>106</xdr:row>
      <xdr:rowOff>132714</xdr:rowOff>
    </xdr:to>
    <xdr:sp macro="" textlink="">
      <xdr:nvSpPr>
        <xdr:cNvPr id="754" name="楕円 753">
          <a:extLst>
            <a:ext uri="{FF2B5EF4-FFF2-40B4-BE49-F238E27FC236}">
              <a16:creationId xmlns:a16="http://schemas.microsoft.com/office/drawing/2014/main" id="{7104843C-7B8F-4C77-8930-98405A9A433E}"/>
            </a:ext>
          </a:extLst>
        </xdr:cNvPr>
        <xdr:cNvSpPr/>
      </xdr:nvSpPr>
      <xdr:spPr>
        <a:xfrm>
          <a:off x="14541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81914</xdr:rowOff>
    </xdr:from>
    <xdr:to>
      <xdr:col>81</xdr:col>
      <xdr:colOff>50800</xdr:colOff>
      <xdr:row>106</xdr:row>
      <xdr:rowOff>116205</xdr:rowOff>
    </xdr:to>
    <xdr:cxnSp macro="">
      <xdr:nvCxnSpPr>
        <xdr:cNvPr id="755" name="直線コネクタ 754">
          <a:extLst>
            <a:ext uri="{FF2B5EF4-FFF2-40B4-BE49-F238E27FC236}">
              <a16:creationId xmlns:a16="http://schemas.microsoft.com/office/drawing/2014/main" id="{E2CBFB96-C0AE-4296-B82F-4D48E7C36AB3}"/>
            </a:ext>
          </a:extLst>
        </xdr:cNvPr>
        <xdr:cNvCxnSpPr/>
      </xdr:nvCxnSpPr>
      <xdr:spPr>
        <a:xfrm>
          <a:off x="14592300" y="182556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25400</xdr:rowOff>
    </xdr:from>
    <xdr:to>
      <xdr:col>72</xdr:col>
      <xdr:colOff>38100</xdr:colOff>
      <xdr:row>106</xdr:row>
      <xdr:rowOff>127000</xdr:rowOff>
    </xdr:to>
    <xdr:sp macro="" textlink="">
      <xdr:nvSpPr>
        <xdr:cNvPr id="756" name="楕円 755">
          <a:extLst>
            <a:ext uri="{FF2B5EF4-FFF2-40B4-BE49-F238E27FC236}">
              <a16:creationId xmlns:a16="http://schemas.microsoft.com/office/drawing/2014/main" id="{145F76FF-D3AE-4183-A518-942BFB594EC1}"/>
            </a:ext>
          </a:extLst>
        </xdr:cNvPr>
        <xdr:cNvSpPr/>
      </xdr:nvSpPr>
      <xdr:spPr>
        <a:xfrm>
          <a:off x="1365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76200</xdr:rowOff>
    </xdr:from>
    <xdr:to>
      <xdr:col>76</xdr:col>
      <xdr:colOff>114300</xdr:colOff>
      <xdr:row>106</xdr:row>
      <xdr:rowOff>81914</xdr:rowOff>
    </xdr:to>
    <xdr:cxnSp macro="">
      <xdr:nvCxnSpPr>
        <xdr:cNvPr id="757" name="直線コネクタ 756">
          <a:extLst>
            <a:ext uri="{FF2B5EF4-FFF2-40B4-BE49-F238E27FC236}">
              <a16:creationId xmlns:a16="http://schemas.microsoft.com/office/drawing/2014/main" id="{C356C381-B399-4F70-A209-93A50463C965}"/>
            </a:ext>
          </a:extLst>
        </xdr:cNvPr>
        <xdr:cNvCxnSpPr/>
      </xdr:nvCxnSpPr>
      <xdr:spPr>
        <a:xfrm>
          <a:off x="13703300" y="182499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53975</xdr:rowOff>
    </xdr:from>
    <xdr:to>
      <xdr:col>67</xdr:col>
      <xdr:colOff>101600</xdr:colOff>
      <xdr:row>106</xdr:row>
      <xdr:rowOff>155575</xdr:rowOff>
    </xdr:to>
    <xdr:sp macro="" textlink="">
      <xdr:nvSpPr>
        <xdr:cNvPr id="758" name="楕円 757">
          <a:extLst>
            <a:ext uri="{FF2B5EF4-FFF2-40B4-BE49-F238E27FC236}">
              <a16:creationId xmlns:a16="http://schemas.microsoft.com/office/drawing/2014/main" id="{BC06C893-DC73-45C7-82C2-AB7AEBC49B54}"/>
            </a:ext>
          </a:extLst>
        </xdr:cNvPr>
        <xdr:cNvSpPr/>
      </xdr:nvSpPr>
      <xdr:spPr>
        <a:xfrm>
          <a:off x="12763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76200</xdr:rowOff>
    </xdr:from>
    <xdr:to>
      <xdr:col>71</xdr:col>
      <xdr:colOff>177800</xdr:colOff>
      <xdr:row>106</xdr:row>
      <xdr:rowOff>104775</xdr:rowOff>
    </xdr:to>
    <xdr:cxnSp macro="">
      <xdr:nvCxnSpPr>
        <xdr:cNvPr id="759" name="直線コネクタ 758">
          <a:extLst>
            <a:ext uri="{FF2B5EF4-FFF2-40B4-BE49-F238E27FC236}">
              <a16:creationId xmlns:a16="http://schemas.microsoft.com/office/drawing/2014/main" id="{5ED42255-54A5-4CE1-BCD4-1A22E769CF97}"/>
            </a:ext>
          </a:extLst>
        </xdr:cNvPr>
        <xdr:cNvCxnSpPr/>
      </xdr:nvCxnSpPr>
      <xdr:spPr>
        <a:xfrm flipV="1">
          <a:off x="12814300" y="182499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760" name="n_1aveValue【庁舎】&#10;有形固定資産減価償却率">
          <a:extLst>
            <a:ext uri="{FF2B5EF4-FFF2-40B4-BE49-F238E27FC236}">
              <a16:creationId xmlns:a16="http://schemas.microsoft.com/office/drawing/2014/main" id="{5E488CA9-7946-4E17-AE36-C6BE7E21FBC0}"/>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761" name="n_2aveValue【庁舎】&#10;有形固定資産減価償却率">
          <a:extLst>
            <a:ext uri="{FF2B5EF4-FFF2-40B4-BE49-F238E27FC236}">
              <a16:creationId xmlns:a16="http://schemas.microsoft.com/office/drawing/2014/main" id="{5259FC75-A78D-4E5D-88E2-5A5885DAA41D}"/>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762" name="n_3aveValue【庁舎】&#10;有形固定資産減価償却率">
          <a:extLst>
            <a:ext uri="{FF2B5EF4-FFF2-40B4-BE49-F238E27FC236}">
              <a16:creationId xmlns:a16="http://schemas.microsoft.com/office/drawing/2014/main" id="{9E3A87CF-0139-4C46-BF6F-FE323A0E8552}"/>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763" name="n_4aveValue【庁舎】&#10;有形固定資産減価償却率">
          <a:extLst>
            <a:ext uri="{FF2B5EF4-FFF2-40B4-BE49-F238E27FC236}">
              <a16:creationId xmlns:a16="http://schemas.microsoft.com/office/drawing/2014/main" id="{FDB4112E-CB03-4E7F-93D6-35EFFBE283C8}"/>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158132</xdr:rowOff>
    </xdr:from>
    <xdr:ext cx="405111" cy="259045"/>
    <xdr:sp macro="" textlink="">
      <xdr:nvSpPr>
        <xdr:cNvPr id="764" name="n_1mainValue【庁舎】&#10;有形固定資産減価償却率">
          <a:extLst>
            <a:ext uri="{FF2B5EF4-FFF2-40B4-BE49-F238E27FC236}">
              <a16:creationId xmlns:a16="http://schemas.microsoft.com/office/drawing/2014/main" id="{CC48418E-DC40-42E6-ADF0-0A0B1AD79B83}"/>
            </a:ext>
          </a:extLst>
        </xdr:cNvPr>
        <xdr:cNvSpPr txBox="1"/>
      </xdr:nvSpPr>
      <xdr:spPr>
        <a:xfrm>
          <a:off x="15266044" y="183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123841</xdr:rowOff>
    </xdr:from>
    <xdr:ext cx="405111" cy="259045"/>
    <xdr:sp macro="" textlink="">
      <xdr:nvSpPr>
        <xdr:cNvPr id="765" name="n_2mainValue【庁舎】&#10;有形固定資産減価償却率">
          <a:extLst>
            <a:ext uri="{FF2B5EF4-FFF2-40B4-BE49-F238E27FC236}">
              <a16:creationId xmlns:a16="http://schemas.microsoft.com/office/drawing/2014/main" id="{A593A568-7B6C-4B2A-86FE-D6BB72839844}"/>
            </a:ext>
          </a:extLst>
        </xdr:cNvPr>
        <xdr:cNvSpPr txBox="1"/>
      </xdr:nvSpPr>
      <xdr:spPr>
        <a:xfrm>
          <a:off x="14389744" y="1829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118127</xdr:rowOff>
    </xdr:from>
    <xdr:ext cx="405111" cy="259045"/>
    <xdr:sp macro="" textlink="">
      <xdr:nvSpPr>
        <xdr:cNvPr id="766" name="n_3mainValue【庁舎】&#10;有形固定資産減価償却率">
          <a:extLst>
            <a:ext uri="{FF2B5EF4-FFF2-40B4-BE49-F238E27FC236}">
              <a16:creationId xmlns:a16="http://schemas.microsoft.com/office/drawing/2014/main" id="{576D5E5C-FF1C-4606-B7B7-7829D18D13EC}"/>
            </a:ext>
          </a:extLst>
        </xdr:cNvPr>
        <xdr:cNvSpPr txBox="1"/>
      </xdr:nvSpPr>
      <xdr:spPr>
        <a:xfrm>
          <a:off x="13500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146702</xdr:rowOff>
    </xdr:from>
    <xdr:ext cx="405111" cy="259045"/>
    <xdr:sp macro="" textlink="">
      <xdr:nvSpPr>
        <xdr:cNvPr id="767" name="n_4mainValue【庁舎】&#10;有形固定資産減価償却率">
          <a:extLst>
            <a:ext uri="{FF2B5EF4-FFF2-40B4-BE49-F238E27FC236}">
              <a16:creationId xmlns:a16="http://schemas.microsoft.com/office/drawing/2014/main" id="{DDEFAFCA-1460-43E6-A4AF-96106F7B64A8}"/>
            </a:ext>
          </a:extLst>
        </xdr:cNvPr>
        <xdr:cNvSpPr txBox="1"/>
      </xdr:nvSpPr>
      <xdr:spPr>
        <a:xfrm>
          <a:off x="12611744" y="183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8" name="正方形/長方形 767">
          <a:extLst>
            <a:ext uri="{FF2B5EF4-FFF2-40B4-BE49-F238E27FC236}">
              <a16:creationId xmlns:a16="http://schemas.microsoft.com/office/drawing/2014/main" id="{29A4EBC7-837E-4CBA-AC20-E5D4689B6A6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9" name="正方形/長方形 768">
          <a:extLst>
            <a:ext uri="{FF2B5EF4-FFF2-40B4-BE49-F238E27FC236}">
              <a16:creationId xmlns:a16="http://schemas.microsoft.com/office/drawing/2014/main" id="{A73DCD63-E414-49FB-A62C-10128820CBE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0" name="正方形/長方形 769">
          <a:extLst>
            <a:ext uri="{FF2B5EF4-FFF2-40B4-BE49-F238E27FC236}">
              <a16:creationId xmlns:a16="http://schemas.microsoft.com/office/drawing/2014/main" id="{E40E6D92-5F76-4191-876B-6BB68A90A42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1" name="正方形/長方形 770">
          <a:extLst>
            <a:ext uri="{FF2B5EF4-FFF2-40B4-BE49-F238E27FC236}">
              <a16:creationId xmlns:a16="http://schemas.microsoft.com/office/drawing/2014/main" id="{2BD74089-1072-4475-B9CD-98572D906FA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2" name="正方形/長方形 771">
          <a:extLst>
            <a:ext uri="{FF2B5EF4-FFF2-40B4-BE49-F238E27FC236}">
              <a16:creationId xmlns:a16="http://schemas.microsoft.com/office/drawing/2014/main" id="{97CD5B9C-CF51-484D-A390-4CB4F7B5E98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3" name="正方形/長方形 772">
          <a:extLst>
            <a:ext uri="{FF2B5EF4-FFF2-40B4-BE49-F238E27FC236}">
              <a16:creationId xmlns:a16="http://schemas.microsoft.com/office/drawing/2014/main" id="{E850906F-01A3-483A-AED7-F58BD9BBEB9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4" name="正方形/長方形 773">
          <a:extLst>
            <a:ext uri="{FF2B5EF4-FFF2-40B4-BE49-F238E27FC236}">
              <a16:creationId xmlns:a16="http://schemas.microsoft.com/office/drawing/2014/main" id="{9C6B433D-4E01-46C7-96C5-B70D6B66D4C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5" name="正方形/長方形 774">
          <a:extLst>
            <a:ext uri="{FF2B5EF4-FFF2-40B4-BE49-F238E27FC236}">
              <a16:creationId xmlns:a16="http://schemas.microsoft.com/office/drawing/2014/main" id="{F06EAA5F-36CE-4459-AF03-BE21D55450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6" name="テキスト ボックス 775">
          <a:extLst>
            <a:ext uri="{FF2B5EF4-FFF2-40B4-BE49-F238E27FC236}">
              <a16:creationId xmlns:a16="http://schemas.microsoft.com/office/drawing/2014/main" id="{57A5E75A-56DF-4468-95AF-B3B08CC95D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7" name="直線コネクタ 776">
          <a:extLst>
            <a:ext uri="{FF2B5EF4-FFF2-40B4-BE49-F238E27FC236}">
              <a16:creationId xmlns:a16="http://schemas.microsoft.com/office/drawing/2014/main" id="{0DA4C624-7970-47F0-86D0-EF9E7B3AAD1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8" name="直線コネクタ 777">
          <a:extLst>
            <a:ext uri="{FF2B5EF4-FFF2-40B4-BE49-F238E27FC236}">
              <a16:creationId xmlns:a16="http://schemas.microsoft.com/office/drawing/2014/main" id="{2292A247-5842-483E-B6A2-70EFAA2B284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9" name="テキスト ボックス 778">
          <a:extLst>
            <a:ext uri="{FF2B5EF4-FFF2-40B4-BE49-F238E27FC236}">
              <a16:creationId xmlns:a16="http://schemas.microsoft.com/office/drawing/2014/main" id="{AB0A0D2E-D149-4CED-A04C-C13ECF4BDFA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0" name="直線コネクタ 779">
          <a:extLst>
            <a:ext uri="{FF2B5EF4-FFF2-40B4-BE49-F238E27FC236}">
              <a16:creationId xmlns:a16="http://schemas.microsoft.com/office/drawing/2014/main" id="{92F079BA-F417-420F-87D4-530C2B6DA7C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1" name="テキスト ボックス 780">
          <a:extLst>
            <a:ext uri="{FF2B5EF4-FFF2-40B4-BE49-F238E27FC236}">
              <a16:creationId xmlns:a16="http://schemas.microsoft.com/office/drawing/2014/main" id="{93A2D332-A1B8-4F25-8577-6232B6C8250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2" name="直線コネクタ 781">
          <a:extLst>
            <a:ext uri="{FF2B5EF4-FFF2-40B4-BE49-F238E27FC236}">
              <a16:creationId xmlns:a16="http://schemas.microsoft.com/office/drawing/2014/main" id="{B2618527-6E7B-4406-940A-76D07CE70EA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3" name="テキスト ボックス 782">
          <a:extLst>
            <a:ext uri="{FF2B5EF4-FFF2-40B4-BE49-F238E27FC236}">
              <a16:creationId xmlns:a16="http://schemas.microsoft.com/office/drawing/2014/main" id="{A6CA56DD-2F62-4CAE-9AB3-1F6B42CA4E0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4" name="直線コネクタ 783">
          <a:extLst>
            <a:ext uri="{FF2B5EF4-FFF2-40B4-BE49-F238E27FC236}">
              <a16:creationId xmlns:a16="http://schemas.microsoft.com/office/drawing/2014/main" id="{7F09B819-2EAB-4B22-B8FC-D1CBC002FC8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5" name="テキスト ボックス 784">
          <a:extLst>
            <a:ext uri="{FF2B5EF4-FFF2-40B4-BE49-F238E27FC236}">
              <a16:creationId xmlns:a16="http://schemas.microsoft.com/office/drawing/2014/main" id="{A9E70CEC-5E90-46AC-B10A-F1D385EA559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6" name="直線コネクタ 785">
          <a:extLst>
            <a:ext uri="{FF2B5EF4-FFF2-40B4-BE49-F238E27FC236}">
              <a16:creationId xmlns:a16="http://schemas.microsoft.com/office/drawing/2014/main" id="{47D08A1D-8361-4292-90B9-C4587300D4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87" name="テキスト ボックス 786">
          <a:extLst>
            <a:ext uri="{FF2B5EF4-FFF2-40B4-BE49-F238E27FC236}">
              <a16:creationId xmlns:a16="http://schemas.microsoft.com/office/drawing/2014/main" id="{9DC3F636-C61C-438F-9FBB-A0AD2204726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8" name="直線コネクタ 787">
          <a:extLst>
            <a:ext uri="{FF2B5EF4-FFF2-40B4-BE49-F238E27FC236}">
              <a16:creationId xmlns:a16="http://schemas.microsoft.com/office/drawing/2014/main" id="{09858F81-1ACE-4ED1-9CC3-4E09C25858B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9" name="テキスト ボックス 788">
          <a:extLst>
            <a:ext uri="{FF2B5EF4-FFF2-40B4-BE49-F238E27FC236}">
              <a16:creationId xmlns:a16="http://schemas.microsoft.com/office/drawing/2014/main" id="{7F754AB9-A2C1-4F28-9986-1D5AA99C466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0" name="【庁舎】&#10;一人当たり面積グラフ枠">
          <a:extLst>
            <a:ext uri="{FF2B5EF4-FFF2-40B4-BE49-F238E27FC236}">
              <a16:creationId xmlns:a16="http://schemas.microsoft.com/office/drawing/2014/main" id="{C0E08EB7-2CF8-4ABA-B1DF-47E44B477F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791" name="直線コネクタ 790">
          <a:extLst>
            <a:ext uri="{FF2B5EF4-FFF2-40B4-BE49-F238E27FC236}">
              <a16:creationId xmlns:a16="http://schemas.microsoft.com/office/drawing/2014/main" id="{9485C59A-CA97-4E4F-93CF-57948FD5A7E6}"/>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792" name="【庁舎】&#10;一人当たり面積最小値テキスト">
          <a:extLst>
            <a:ext uri="{FF2B5EF4-FFF2-40B4-BE49-F238E27FC236}">
              <a16:creationId xmlns:a16="http://schemas.microsoft.com/office/drawing/2014/main" id="{EEF889B2-9DB0-49BC-93E4-0C91A193D653}"/>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793" name="直線コネクタ 792">
          <a:extLst>
            <a:ext uri="{FF2B5EF4-FFF2-40B4-BE49-F238E27FC236}">
              <a16:creationId xmlns:a16="http://schemas.microsoft.com/office/drawing/2014/main" id="{17F050B2-7177-4D20-892A-895864C8B2D2}"/>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794" name="【庁舎】&#10;一人当たり面積最大値テキスト">
          <a:extLst>
            <a:ext uri="{FF2B5EF4-FFF2-40B4-BE49-F238E27FC236}">
              <a16:creationId xmlns:a16="http://schemas.microsoft.com/office/drawing/2014/main" id="{31F697AD-F566-4BF3-80D0-D2ACE2B31AE3}"/>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795" name="直線コネクタ 794">
          <a:extLst>
            <a:ext uri="{FF2B5EF4-FFF2-40B4-BE49-F238E27FC236}">
              <a16:creationId xmlns:a16="http://schemas.microsoft.com/office/drawing/2014/main" id="{E90058A5-5904-4123-A9A4-40EF44E423B1}"/>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796" name="【庁舎】&#10;一人当たり面積平均値テキスト">
          <a:extLst>
            <a:ext uri="{FF2B5EF4-FFF2-40B4-BE49-F238E27FC236}">
              <a16:creationId xmlns:a16="http://schemas.microsoft.com/office/drawing/2014/main" id="{88F86206-581A-4BD2-9F89-55CCF6103116}"/>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797" name="フローチャート: 判断 796">
          <a:extLst>
            <a:ext uri="{FF2B5EF4-FFF2-40B4-BE49-F238E27FC236}">
              <a16:creationId xmlns:a16="http://schemas.microsoft.com/office/drawing/2014/main" id="{D8497062-1490-41B5-8E2E-A3E7AF46BB8F}"/>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798" name="フローチャート: 判断 797">
          <a:extLst>
            <a:ext uri="{FF2B5EF4-FFF2-40B4-BE49-F238E27FC236}">
              <a16:creationId xmlns:a16="http://schemas.microsoft.com/office/drawing/2014/main" id="{9A79FC87-9EA0-4A70-971D-4BEFF325BB51}"/>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799" name="フローチャート: 判断 798">
          <a:extLst>
            <a:ext uri="{FF2B5EF4-FFF2-40B4-BE49-F238E27FC236}">
              <a16:creationId xmlns:a16="http://schemas.microsoft.com/office/drawing/2014/main" id="{DCE73F68-BC70-40D1-A04C-9696D08F4135}"/>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00" name="フローチャート: 判断 799">
          <a:extLst>
            <a:ext uri="{FF2B5EF4-FFF2-40B4-BE49-F238E27FC236}">
              <a16:creationId xmlns:a16="http://schemas.microsoft.com/office/drawing/2014/main" id="{54D91093-65B4-453C-AC28-D02307250F0C}"/>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801" name="フローチャート: 判断 800">
          <a:extLst>
            <a:ext uri="{FF2B5EF4-FFF2-40B4-BE49-F238E27FC236}">
              <a16:creationId xmlns:a16="http://schemas.microsoft.com/office/drawing/2014/main" id="{B8C6E21E-A4C7-43C0-9021-A21C9095070E}"/>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148E766E-9EA1-4C5D-876C-384A7B9FAA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DB6A5388-12DF-4128-A231-86DF538058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7DE5D4B6-A20C-40C1-8A85-E43A0911E2C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7984F83F-3354-40F4-A330-BB146B60252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59CA2969-C757-4750-BAFA-302E9A8AF23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128270</xdr:rowOff>
    </xdr:from>
    <xdr:to>
      <xdr:col>116</xdr:col>
      <xdr:colOff>114300</xdr:colOff>
      <xdr:row>104</xdr:row>
      <xdr:rowOff>58420</xdr:rowOff>
    </xdr:to>
    <xdr:sp macro="" textlink="">
      <xdr:nvSpPr>
        <xdr:cNvPr id="807" name="楕円 806">
          <a:extLst>
            <a:ext uri="{FF2B5EF4-FFF2-40B4-BE49-F238E27FC236}">
              <a16:creationId xmlns:a16="http://schemas.microsoft.com/office/drawing/2014/main" id="{681856D6-27BB-48C5-BCCB-FEBBEAAABA18}"/>
            </a:ext>
          </a:extLst>
        </xdr:cNvPr>
        <xdr:cNvSpPr/>
      </xdr:nvSpPr>
      <xdr:spPr>
        <a:xfrm>
          <a:off x="22110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151147</xdr:rowOff>
    </xdr:from>
    <xdr:ext cx="469744" cy="259045"/>
    <xdr:sp macro="" textlink="">
      <xdr:nvSpPr>
        <xdr:cNvPr id="808" name="【庁舎】&#10;一人当たり面積該当値テキスト">
          <a:extLst>
            <a:ext uri="{FF2B5EF4-FFF2-40B4-BE49-F238E27FC236}">
              <a16:creationId xmlns:a16="http://schemas.microsoft.com/office/drawing/2014/main" id="{93528C22-4122-4FAC-AFFA-4354BCBDA7E6}"/>
            </a:ext>
          </a:extLst>
        </xdr:cNvPr>
        <xdr:cNvSpPr txBox="1"/>
      </xdr:nvSpPr>
      <xdr:spPr>
        <a:xfrm>
          <a:off x="22199600"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166370</xdr:rowOff>
    </xdr:from>
    <xdr:to>
      <xdr:col>112</xdr:col>
      <xdr:colOff>38100</xdr:colOff>
      <xdr:row>104</xdr:row>
      <xdr:rowOff>96520</xdr:rowOff>
    </xdr:to>
    <xdr:sp macro="" textlink="">
      <xdr:nvSpPr>
        <xdr:cNvPr id="809" name="楕円 808">
          <a:extLst>
            <a:ext uri="{FF2B5EF4-FFF2-40B4-BE49-F238E27FC236}">
              <a16:creationId xmlns:a16="http://schemas.microsoft.com/office/drawing/2014/main" id="{BAE066F7-059F-4FBD-965C-B2E1D7DC04B9}"/>
            </a:ext>
          </a:extLst>
        </xdr:cNvPr>
        <xdr:cNvSpPr/>
      </xdr:nvSpPr>
      <xdr:spPr>
        <a:xfrm>
          <a:off x="21272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xdr:rowOff>
    </xdr:from>
    <xdr:to>
      <xdr:col>116</xdr:col>
      <xdr:colOff>63500</xdr:colOff>
      <xdr:row>104</xdr:row>
      <xdr:rowOff>45720</xdr:rowOff>
    </xdr:to>
    <xdr:cxnSp macro="">
      <xdr:nvCxnSpPr>
        <xdr:cNvPr id="810" name="直線コネクタ 809">
          <a:extLst>
            <a:ext uri="{FF2B5EF4-FFF2-40B4-BE49-F238E27FC236}">
              <a16:creationId xmlns:a16="http://schemas.microsoft.com/office/drawing/2014/main" id="{C11A1E02-C376-4A62-A53B-BE63494E027E}"/>
            </a:ext>
          </a:extLst>
        </xdr:cNvPr>
        <xdr:cNvCxnSpPr/>
      </xdr:nvCxnSpPr>
      <xdr:spPr>
        <a:xfrm flipV="1">
          <a:off x="21323300" y="178384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6350</xdr:rowOff>
    </xdr:from>
    <xdr:to>
      <xdr:col>107</xdr:col>
      <xdr:colOff>101600</xdr:colOff>
      <xdr:row>104</xdr:row>
      <xdr:rowOff>107950</xdr:rowOff>
    </xdr:to>
    <xdr:sp macro="" textlink="">
      <xdr:nvSpPr>
        <xdr:cNvPr id="811" name="楕円 810">
          <a:extLst>
            <a:ext uri="{FF2B5EF4-FFF2-40B4-BE49-F238E27FC236}">
              <a16:creationId xmlns:a16="http://schemas.microsoft.com/office/drawing/2014/main" id="{75E26FD4-1EF9-4088-92AF-251BF3458127}"/>
            </a:ext>
          </a:extLst>
        </xdr:cNvPr>
        <xdr:cNvSpPr/>
      </xdr:nvSpPr>
      <xdr:spPr>
        <a:xfrm>
          <a:off x="20383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45720</xdr:rowOff>
    </xdr:from>
    <xdr:to>
      <xdr:col>111</xdr:col>
      <xdr:colOff>177800</xdr:colOff>
      <xdr:row>104</xdr:row>
      <xdr:rowOff>57150</xdr:rowOff>
    </xdr:to>
    <xdr:cxnSp macro="">
      <xdr:nvCxnSpPr>
        <xdr:cNvPr id="812" name="直線コネクタ 811">
          <a:extLst>
            <a:ext uri="{FF2B5EF4-FFF2-40B4-BE49-F238E27FC236}">
              <a16:creationId xmlns:a16="http://schemas.microsoft.com/office/drawing/2014/main" id="{B378900C-D912-4F92-8715-B5D92D23BE84}"/>
            </a:ext>
          </a:extLst>
        </xdr:cNvPr>
        <xdr:cNvCxnSpPr/>
      </xdr:nvCxnSpPr>
      <xdr:spPr>
        <a:xfrm flipV="1">
          <a:off x="20434300" y="178765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48261</xdr:rowOff>
    </xdr:from>
    <xdr:to>
      <xdr:col>102</xdr:col>
      <xdr:colOff>165100</xdr:colOff>
      <xdr:row>105</xdr:row>
      <xdr:rowOff>149861</xdr:rowOff>
    </xdr:to>
    <xdr:sp macro="" textlink="">
      <xdr:nvSpPr>
        <xdr:cNvPr id="813" name="楕円 812">
          <a:extLst>
            <a:ext uri="{FF2B5EF4-FFF2-40B4-BE49-F238E27FC236}">
              <a16:creationId xmlns:a16="http://schemas.microsoft.com/office/drawing/2014/main" id="{551673AD-93C6-4FB8-8BB1-2BD103C0C9AC}"/>
            </a:ext>
          </a:extLst>
        </xdr:cNvPr>
        <xdr:cNvSpPr/>
      </xdr:nvSpPr>
      <xdr:spPr>
        <a:xfrm>
          <a:off x="19494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57150</xdr:rowOff>
    </xdr:from>
    <xdr:to>
      <xdr:col>107</xdr:col>
      <xdr:colOff>50800</xdr:colOff>
      <xdr:row>105</xdr:row>
      <xdr:rowOff>99061</xdr:rowOff>
    </xdr:to>
    <xdr:cxnSp macro="">
      <xdr:nvCxnSpPr>
        <xdr:cNvPr id="814" name="直線コネクタ 813">
          <a:extLst>
            <a:ext uri="{FF2B5EF4-FFF2-40B4-BE49-F238E27FC236}">
              <a16:creationId xmlns:a16="http://schemas.microsoft.com/office/drawing/2014/main" id="{19C6A8F8-7406-4EDE-B710-0F80535C688C}"/>
            </a:ext>
          </a:extLst>
        </xdr:cNvPr>
        <xdr:cNvCxnSpPr/>
      </xdr:nvCxnSpPr>
      <xdr:spPr>
        <a:xfrm flipV="1">
          <a:off x="19545300" y="17887950"/>
          <a:ext cx="8890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55880</xdr:rowOff>
    </xdr:from>
    <xdr:to>
      <xdr:col>98</xdr:col>
      <xdr:colOff>38100</xdr:colOff>
      <xdr:row>105</xdr:row>
      <xdr:rowOff>157480</xdr:rowOff>
    </xdr:to>
    <xdr:sp macro="" textlink="">
      <xdr:nvSpPr>
        <xdr:cNvPr id="815" name="楕円 814">
          <a:extLst>
            <a:ext uri="{FF2B5EF4-FFF2-40B4-BE49-F238E27FC236}">
              <a16:creationId xmlns:a16="http://schemas.microsoft.com/office/drawing/2014/main" id="{0D2C5CF8-AE19-4D5B-B8E8-9B30023E2943}"/>
            </a:ext>
          </a:extLst>
        </xdr:cNvPr>
        <xdr:cNvSpPr/>
      </xdr:nvSpPr>
      <xdr:spPr>
        <a:xfrm>
          <a:off x="18605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99061</xdr:rowOff>
    </xdr:from>
    <xdr:to>
      <xdr:col>102</xdr:col>
      <xdr:colOff>114300</xdr:colOff>
      <xdr:row>105</xdr:row>
      <xdr:rowOff>106680</xdr:rowOff>
    </xdr:to>
    <xdr:cxnSp macro="">
      <xdr:nvCxnSpPr>
        <xdr:cNvPr id="816" name="直線コネクタ 815">
          <a:extLst>
            <a:ext uri="{FF2B5EF4-FFF2-40B4-BE49-F238E27FC236}">
              <a16:creationId xmlns:a16="http://schemas.microsoft.com/office/drawing/2014/main" id="{A481E679-CD58-4AA8-845B-38C11F04840A}"/>
            </a:ext>
          </a:extLst>
        </xdr:cNvPr>
        <xdr:cNvCxnSpPr/>
      </xdr:nvCxnSpPr>
      <xdr:spPr>
        <a:xfrm flipV="1">
          <a:off x="18656300" y="181013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817" name="n_1aveValue【庁舎】&#10;一人当たり面積">
          <a:extLst>
            <a:ext uri="{FF2B5EF4-FFF2-40B4-BE49-F238E27FC236}">
              <a16:creationId xmlns:a16="http://schemas.microsoft.com/office/drawing/2014/main" id="{19283718-6333-4370-87BC-9604978DBB51}"/>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818" name="n_2aveValue【庁舎】&#10;一人当たり面積">
          <a:extLst>
            <a:ext uri="{FF2B5EF4-FFF2-40B4-BE49-F238E27FC236}">
              <a16:creationId xmlns:a16="http://schemas.microsoft.com/office/drawing/2014/main" id="{AC4563DF-1447-42E7-8AE7-C3778790DB38}"/>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19" name="n_3aveValue【庁舎】&#10;一人当たり面積">
          <a:extLst>
            <a:ext uri="{FF2B5EF4-FFF2-40B4-BE49-F238E27FC236}">
              <a16:creationId xmlns:a16="http://schemas.microsoft.com/office/drawing/2014/main" id="{EB4C4CDA-D2BE-4011-8EE9-42386A8A54CD}"/>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820" name="n_4aveValue【庁舎】&#10;一人当たり面積">
          <a:extLst>
            <a:ext uri="{FF2B5EF4-FFF2-40B4-BE49-F238E27FC236}">
              <a16:creationId xmlns:a16="http://schemas.microsoft.com/office/drawing/2014/main" id="{5CDC2F9D-EB23-48C7-B30C-B8A925BB390C}"/>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113047</xdr:rowOff>
    </xdr:from>
    <xdr:ext cx="469744" cy="259045"/>
    <xdr:sp macro="" textlink="">
      <xdr:nvSpPr>
        <xdr:cNvPr id="821" name="n_1mainValue【庁舎】&#10;一人当たり面積">
          <a:extLst>
            <a:ext uri="{FF2B5EF4-FFF2-40B4-BE49-F238E27FC236}">
              <a16:creationId xmlns:a16="http://schemas.microsoft.com/office/drawing/2014/main" id="{02DE862D-DA73-4926-AD03-4D27F82745B8}"/>
            </a:ext>
          </a:extLst>
        </xdr:cNvPr>
        <xdr:cNvSpPr txBox="1"/>
      </xdr:nvSpPr>
      <xdr:spPr>
        <a:xfrm>
          <a:off x="210757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124477</xdr:rowOff>
    </xdr:from>
    <xdr:ext cx="469744" cy="259045"/>
    <xdr:sp macro="" textlink="">
      <xdr:nvSpPr>
        <xdr:cNvPr id="822" name="n_2mainValue【庁舎】&#10;一人当たり面積">
          <a:extLst>
            <a:ext uri="{FF2B5EF4-FFF2-40B4-BE49-F238E27FC236}">
              <a16:creationId xmlns:a16="http://schemas.microsoft.com/office/drawing/2014/main" id="{95C93F84-02D1-440D-BE76-2BCB97406EA5}"/>
            </a:ext>
          </a:extLst>
        </xdr:cNvPr>
        <xdr:cNvSpPr txBox="1"/>
      </xdr:nvSpPr>
      <xdr:spPr>
        <a:xfrm>
          <a:off x="2019942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166388</xdr:rowOff>
    </xdr:from>
    <xdr:ext cx="469744" cy="259045"/>
    <xdr:sp macro="" textlink="">
      <xdr:nvSpPr>
        <xdr:cNvPr id="823" name="n_3mainValue【庁舎】&#10;一人当たり面積">
          <a:extLst>
            <a:ext uri="{FF2B5EF4-FFF2-40B4-BE49-F238E27FC236}">
              <a16:creationId xmlns:a16="http://schemas.microsoft.com/office/drawing/2014/main" id="{697CEBB5-4B55-460E-BB96-1BBB9F6841A2}"/>
            </a:ext>
          </a:extLst>
        </xdr:cNvPr>
        <xdr:cNvSpPr txBox="1"/>
      </xdr:nvSpPr>
      <xdr:spPr>
        <a:xfrm>
          <a:off x="193104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2557</xdr:rowOff>
    </xdr:from>
    <xdr:ext cx="469744" cy="259045"/>
    <xdr:sp macro="" textlink="">
      <xdr:nvSpPr>
        <xdr:cNvPr id="824" name="n_4mainValue【庁舎】&#10;一人当たり面積">
          <a:extLst>
            <a:ext uri="{FF2B5EF4-FFF2-40B4-BE49-F238E27FC236}">
              <a16:creationId xmlns:a16="http://schemas.microsoft.com/office/drawing/2014/main" id="{B3302FC8-23B9-4840-9181-872C4C097493}"/>
            </a:ext>
          </a:extLst>
        </xdr:cNvPr>
        <xdr:cNvSpPr txBox="1"/>
      </xdr:nvSpPr>
      <xdr:spPr>
        <a:xfrm>
          <a:off x="18421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5" name="正方形/長方形 824">
          <a:extLst>
            <a:ext uri="{FF2B5EF4-FFF2-40B4-BE49-F238E27FC236}">
              <a16:creationId xmlns:a16="http://schemas.microsoft.com/office/drawing/2014/main" id="{5CA31335-5E19-4474-8C4F-8740C5D6E6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6" name="正方形/長方形 825">
          <a:extLst>
            <a:ext uri="{FF2B5EF4-FFF2-40B4-BE49-F238E27FC236}">
              <a16:creationId xmlns:a16="http://schemas.microsoft.com/office/drawing/2014/main" id="{79B03E3C-4ADB-4CA7-B192-236EC4E1BA8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7" name="テキスト ボックス 826">
          <a:extLst>
            <a:ext uri="{FF2B5EF4-FFF2-40B4-BE49-F238E27FC236}">
              <a16:creationId xmlns:a16="http://schemas.microsoft.com/office/drawing/2014/main" id="{A63A0D41-7BAD-47DF-A126-A27A2ADF8E7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年度の数値については、施設類型や資産情報の整理・精緻化を行っているため、前年度からの変動には、施設の増減等のほかデータ整理による影響が含まれている。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類似団体内平均値と比較して高い水準になって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いるもの</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いずれの施設においても本市で策定している「長崎市公共施設の適正配置基準」、「長崎市公共施設マネジメント地区計画」及び「長崎市公共施設保全計画」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の方針に基づき</a:t>
          </a:r>
          <a:r>
            <a:rPr kumimoji="1" lang="ja-JP" altLang="ja-JP" sz="1300" strike="noStrike"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300" strike="noStrike">
              <a:solidFill>
                <a:schemeClr val="dk1"/>
              </a:solidFill>
              <a:effectLst/>
              <a:latin typeface="ＭＳ Ｐゴシック" panose="020B0600070205080204" pitchFamily="50" charset="-128"/>
              <a:ea typeface="ＭＳ Ｐゴシック" panose="020B0600070205080204" pitchFamily="50" charset="-128"/>
              <a:cs typeface="+mn-cs"/>
            </a:rPr>
            <a:t>公</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共施設の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適正な管理の他、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廃止、集約化及び複合化並びに長寿命化を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、引き続き公共施設マネジメントの進捗を図りたい。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6_&#20462;&#27491;/02_&#25552;&#20986;/01_&#12304;&#36001;&#25919;&#29366;&#27841;&#36039;&#26009;&#38598;&#12305;_422011_&#38263;&#23822;&#24066;_2024(2&#22238;&#30446;)0924&#20462;&#27491;.xlsx" TargetMode="External"/><Relationship Id="rId2" Type="http://schemas.openxmlformats.org/officeDocument/2006/relationships/externalLinkPath" Target="file:///\\LSVFYR620022\zaisei\&#12304;&#9733;&#9733;&#12501;&#12449;&#12452;&#12523;&#22522;&#28310;&#34920;&#28310;&#25312;&#65288;R6&#12363;&#12425;&#65289;&#12305;\001_&#22266;&#26377;\004_&#27770;&#31639;\002_&#27770;&#31639;&#32113;&#35336;\01_&#27770;&#31639;&#32113;&#35336;\R6&#27770;&#31639;&#32113;&#35336;\70_&#36001;&#25919;&#29366;&#27841;&#36039;&#26009;&#38598;&#12398;&#20316;&#25104;\R8.9.16&#12294;_%20&#12304;&#38263;&#23822;&#30476;&#24066;&#30010;&#26449;&#35506;&#12305;&#20196;&#21644;&#65302;&#24180;&#24230;&#36001;&#25919;&#29366;&#27841;&#36039;&#26009;&#38598;&#12398;&#20316;&#25104;&#12395;&#12388;&#12356;&#12390;&#65288;&#31532;&#65298;&#22238;&#30446;&#65289;\06_&#20462;&#27491;\02_&#25552;&#20986;\01_&#12304;&#36001;&#25919;&#29366;&#27841;&#36039;&#26009;&#38598;&#12305;_422011_&#38263;&#23822;&#24066;_2024(2&#22238;&#30446;)0924&#20462;&#27491;.xlsx" TargetMode="External"/><Relationship Id="rId1" Type="http://schemas.openxmlformats.org/officeDocument/2006/relationships/externalLinkPath" Target="/&#12304;&#9733;&#9733;&#12501;&#12449;&#12452;&#12523;&#22522;&#28310;&#34920;&#28310;&#25312;&#65288;R6&#12363;&#12425;&#65289;&#12305;/001_&#22266;&#26377;/004_&#27770;&#31639;/002_&#27770;&#31639;&#32113;&#35336;/01_&#27770;&#31639;&#32113;&#35336;/R6&#27770;&#31639;&#32113;&#35336;/70_&#36001;&#25919;&#29366;&#27841;&#36039;&#26009;&#38598;&#12398;&#20316;&#25104;/R8.9.16&#12294;_%20&#12304;&#38263;&#23822;&#30476;&#24066;&#30010;&#26449;&#35506;&#12305;&#20196;&#21644;&#65302;&#24180;&#24230;&#36001;&#25919;&#29366;&#27841;&#36039;&#26009;&#38598;&#12398;&#20316;&#25104;&#12395;&#12388;&#12356;&#12390;&#65288;&#31532;&#65298;&#22238;&#30446;&#65289;/06_&#20462;&#27491;/02_&#25552;&#20986;/01_&#12304;&#36001;&#25919;&#29366;&#27841;&#36039;&#26009;&#38598;&#12305;_422011_&#38263;&#23822;&#24066;_2024(2&#22238;&#30446;)0924&#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
      <sheetName val="施設類型別ストック情報分析表② "/>
    </sheetNames>
    <sheetDataSet>
      <sheetData sheetId="0">
        <row r="50">
          <cell r="BP50" t="str">
            <v>R02</v>
          </cell>
          <cell r="BX50" t="str">
            <v>R03</v>
          </cell>
          <cell r="CF50" t="str">
            <v>R04</v>
          </cell>
          <cell r="CN50" t="str">
            <v>R05</v>
          </cell>
          <cell r="CV50" t="str">
            <v>R06</v>
          </cell>
        </row>
        <row r="51">
          <cell r="AN51" t="str">
            <v>当該団体値</v>
          </cell>
          <cell r="BP51">
            <v>91</v>
          </cell>
          <cell r="BX51">
            <v>98</v>
          </cell>
          <cell r="CF51">
            <v>103.9</v>
          </cell>
          <cell r="CN51">
            <v>96</v>
          </cell>
          <cell r="CV51">
            <v>91.6</v>
          </cell>
        </row>
        <row r="53">
          <cell r="BP53">
            <v>68.099999999999994</v>
          </cell>
          <cell r="BX53">
            <v>66.8</v>
          </cell>
          <cell r="CF53">
            <v>67.099999999999994</v>
          </cell>
          <cell r="CN53">
            <v>68.599999999999994</v>
          </cell>
          <cell r="CV53">
            <v>69.8</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91</v>
          </cell>
          <cell r="BX73">
            <v>98</v>
          </cell>
          <cell r="CF73">
            <v>103.9</v>
          </cell>
          <cell r="CN73">
            <v>96</v>
          </cell>
          <cell r="CV73">
            <v>91.6</v>
          </cell>
        </row>
        <row r="75">
          <cell r="BP75">
            <v>8.1999999999999993</v>
          </cell>
          <cell r="BX75">
            <v>8.8000000000000007</v>
          </cell>
          <cell r="CF75">
            <v>9.6999999999999993</v>
          </cell>
          <cell r="CN75">
            <v>10.4</v>
          </cell>
          <cell r="CV75">
            <v>10.4</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L20" sqref="L20:V20"/>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241262282</v>
      </c>
      <c r="BO4" s="358"/>
      <c r="BP4" s="358"/>
      <c r="BQ4" s="358"/>
      <c r="BR4" s="358"/>
      <c r="BS4" s="358"/>
      <c r="BT4" s="358"/>
      <c r="BU4" s="359"/>
      <c r="BV4" s="357">
        <v>239245421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1.2</v>
      </c>
      <c r="CU4" s="364"/>
      <c r="CV4" s="364"/>
      <c r="CW4" s="364"/>
      <c r="CX4" s="364"/>
      <c r="CY4" s="364"/>
      <c r="CZ4" s="364"/>
      <c r="DA4" s="365"/>
      <c r="DB4" s="363">
        <v>5</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237637609</v>
      </c>
      <c r="BO5" s="395"/>
      <c r="BP5" s="395"/>
      <c r="BQ5" s="395"/>
      <c r="BR5" s="395"/>
      <c r="BS5" s="395"/>
      <c r="BT5" s="395"/>
      <c r="BU5" s="396"/>
      <c r="BV5" s="394">
        <v>231021714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98.8</v>
      </c>
      <c r="CU5" s="392"/>
      <c r="CV5" s="392"/>
      <c r="CW5" s="392"/>
      <c r="CX5" s="392"/>
      <c r="CY5" s="392"/>
      <c r="CZ5" s="392"/>
      <c r="DA5" s="393"/>
      <c r="DB5" s="391">
        <v>97.9</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3624673</v>
      </c>
      <c r="BO6" s="395"/>
      <c r="BP6" s="395"/>
      <c r="BQ6" s="395"/>
      <c r="BR6" s="395"/>
      <c r="BS6" s="395"/>
      <c r="BT6" s="395"/>
      <c r="BU6" s="396"/>
      <c r="BV6" s="394">
        <v>8223707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99.8</v>
      </c>
      <c r="CU6" s="432"/>
      <c r="CV6" s="432"/>
      <c r="CW6" s="432"/>
      <c r="CX6" s="432"/>
      <c r="CY6" s="432"/>
      <c r="CZ6" s="432"/>
      <c r="DA6" s="433"/>
      <c r="DB6" s="431">
        <v>100</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2439558</v>
      </c>
      <c r="BO7" s="395"/>
      <c r="BP7" s="395"/>
      <c r="BQ7" s="395"/>
      <c r="BR7" s="395"/>
      <c r="BS7" s="395"/>
      <c r="BT7" s="395"/>
      <c r="BU7" s="396"/>
      <c r="BV7" s="394">
        <v>3184557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102172438</v>
      </c>
      <c r="CU7" s="395"/>
      <c r="CV7" s="395"/>
      <c r="CW7" s="395"/>
      <c r="CX7" s="395"/>
      <c r="CY7" s="395"/>
      <c r="CZ7" s="395"/>
      <c r="DA7" s="396"/>
      <c r="DB7" s="394">
        <v>100530137</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1185115</v>
      </c>
      <c r="BO8" s="395"/>
      <c r="BP8" s="395"/>
      <c r="BQ8" s="395"/>
      <c r="BR8" s="395"/>
      <c r="BS8" s="395"/>
      <c r="BT8" s="395"/>
      <c r="BU8" s="396"/>
      <c r="BV8" s="394">
        <v>5039150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0.56999999999999995</v>
      </c>
      <c r="CU8" s="435"/>
      <c r="CV8" s="435"/>
      <c r="CW8" s="435"/>
      <c r="CX8" s="435"/>
      <c r="CY8" s="435"/>
      <c r="CZ8" s="435"/>
      <c r="DA8" s="436"/>
      <c r="DB8" s="434">
        <v>0.56999999999999995</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409118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-3854035</v>
      </c>
      <c r="BO9" s="395"/>
      <c r="BP9" s="395"/>
      <c r="BQ9" s="395"/>
      <c r="BR9" s="395"/>
      <c r="BS9" s="395"/>
      <c r="BT9" s="395"/>
      <c r="BU9" s="396"/>
      <c r="BV9" s="394">
        <v>-1819883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18.5</v>
      </c>
      <c r="CU9" s="392"/>
      <c r="CV9" s="392"/>
      <c r="CW9" s="392"/>
      <c r="CX9" s="392"/>
      <c r="CY9" s="392"/>
      <c r="CZ9" s="392"/>
      <c r="DA9" s="393"/>
      <c r="DB9" s="391">
        <v>16.899999999999999</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429508</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2537501</v>
      </c>
      <c r="BO10" s="395"/>
      <c r="BP10" s="395"/>
      <c r="BQ10" s="395"/>
      <c r="BR10" s="395"/>
      <c r="BS10" s="395"/>
      <c r="BT10" s="395"/>
      <c r="BU10" s="396"/>
      <c r="BV10" s="394">
        <v>4323599</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1290156</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390551</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1000000</v>
      </c>
      <c r="BO12" s="395"/>
      <c r="BP12" s="395"/>
      <c r="BQ12" s="395"/>
      <c r="BR12" s="395"/>
      <c r="BS12" s="395"/>
      <c r="BT12" s="395"/>
      <c r="BU12" s="396"/>
      <c r="BV12" s="394">
        <v>2305073</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2"/>
      <c r="M13" s="485" t="s">
        <v>130</v>
      </c>
      <c r="N13" s="486"/>
      <c r="O13" s="486"/>
      <c r="P13" s="486"/>
      <c r="Q13" s="487"/>
      <c r="R13" s="478">
        <v>385642</v>
      </c>
      <c r="S13" s="479"/>
      <c r="T13" s="479"/>
      <c r="U13" s="479"/>
      <c r="V13" s="480"/>
      <c r="W13" s="410" t="s">
        <v>131</v>
      </c>
      <c r="X13" s="411"/>
      <c r="Y13" s="411"/>
      <c r="Z13" s="411"/>
      <c r="AA13" s="411"/>
      <c r="AB13" s="401"/>
      <c r="AC13" s="445">
        <v>3011</v>
      </c>
      <c r="AD13" s="446"/>
      <c r="AE13" s="446"/>
      <c r="AF13" s="446"/>
      <c r="AG13" s="488"/>
      <c r="AH13" s="445">
        <v>3658</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-1026378</v>
      </c>
      <c r="BO13" s="395"/>
      <c r="BP13" s="395"/>
      <c r="BQ13" s="395"/>
      <c r="BR13" s="395"/>
      <c r="BS13" s="395"/>
      <c r="BT13" s="395"/>
      <c r="BU13" s="396"/>
      <c r="BV13" s="394">
        <v>198643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10.4</v>
      </c>
      <c r="CU13" s="392"/>
      <c r="CV13" s="392"/>
      <c r="CW13" s="392"/>
      <c r="CX13" s="392"/>
      <c r="CY13" s="392"/>
      <c r="CZ13" s="392"/>
      <c r="DA13" s="393"/>
      <c r="DB13" s="391">
        <v>10.4</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395843</v>
      </c>
      <c r="S14" s="479"/>
      <c r="T14" s="479"/>
      <c r="U14" s="479"/>
      <c r="V14" s="480"/>
      <c r="W14" s="384"/>
      <c r="X14" s="385"/>
      <c r="Y14" s="385"/>
      <c r="Z14" s="385"/>
      <c r="AA14" s="385"/>
      <c r="AB14" s="374"/>
      <c r="AC14" s="481">
        <v>1.7</v>
      </c>
      <c r="AD14" s="482"/>
      <c r="AE14" s="482"/>
      <c r="AF14" s="482"/>
      <c r="AG14" s="483"/>
      <c r="AH14" s="481">
        <v>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91.6</v>
      </c>
      <c r="CU14" s="493"/>
      <c r="CV14" s="493"/>
      <c r="CW14" s="493"/>
      <c r="CX14" s="493"/>
      <c r="CY14" s="493"/>
      <c r="CZ14" s="493"/>
      <c r="DA14" s="494"/>
      <c r="DB14" s="492">
        <v>96</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2"/>
      <c r="M15" s="485" t="s">
        <v>130</v>
      </c>
      <c r="N15" s="486"/>
      <c r="O15" s="486"/>
      <c r="P15" s="486"/>
      <c r="Q15" s="487"/>
      <c r="R15" s="478">
        <v>391500</v>
      </c>
      <c r="S15" s="479"/>
      <c r="T15" s="479"/>
      <c r="U15" s="479"/>
      <c r="V15" s="480"/>
      <c r="W15" s="410" t="s">
        <v>137</v>
      </c>
      <c r="X15" s="411"/>
      <c r="Y15" s="411"/>
      <c r="Z15" s="411"/>
      <c r="AA15" s="411"/>
      <c r="AB15" s="401"/>
      <c r="AC15" s="445">
        <v>31003</v>
      </c>
      <c r="AD15" s="446"/>
      <c r="AE15" s="446"/>
      <c r="AF15" s="446"/>
      <c r="AG15" s="488"/>
      <c r="AH15" s="445">
        <v>36181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49662314</v>
      </c>
      <c r="BO15" s="358"/>
      <c r="BP15" s="358"/>
      <c r="BQ15" s="358"/>
      <c r="BR15" s="358"/>
      <c r="BS15" s="358"/>
      <c r="BT15" s="358"/>
      <c r="BU15" s="359"/>
      <c r="BV15" s="357">
        <v>48673290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17.3</v>
      </c>
      <c r="AD16" s="482"/>
      <c r="AE16" s="482"/>
      <c r="AF16" s="482"/>
      <c r="AG16" s="483"/>
      <c r="AH16" s="481">
        <v>19.399999999999999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88612136</v>
      </c>
      <c r="BO16" s="395"/>
      <c r="BP16" s="395"/>
      <c r="BQ16" s="395"/>
      <c r="BR16" s="395"/>
      <c r="BS16" s="395"/>
      <c r="BT16" s="395"/>
      <c r="BU16" s="396"/>
      <c r="BV16" s="394">
        <v>85418634</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145240</v>
      </c>
      <c r="AD17" s="446"/>
      <c r="AE17" s="446"/>
      <c r="AF17" s="446"/>
      <c r="AG17" s="488"/>
      <c r="AH17" s="445">
        <v>146548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63054998</v>
      </c>
      <c r="BO17" s="395"/>
      <c r="BP17" s="395"/>
      <c r="BQ17" s="395"/>
      <c r="BR17" s="395"/>
      <c r="BS17" s="395"/>
      <c r="BT17" s="395"/>
      <c r="BU17" s="396"/>
      <c r="BV17" s="394">
        <v>61610770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405.69</v>
      </c>
      <c r="M18" s="518"/>
      <c r="N18" s="518"/>
      <c r="O18" s="518"/>
      <c r="P18" s="518"/>
      <c r="Q18" s="518"/>
      <c r="R18" s="519"/>
      <c r="S18" s="519"/>
      <c r="T18" s="519"/>
      <c r="U18" s="519"/>
      <c r="V18" s="520"/>
      <c r="W18" s="412"/>
      <c r="X18" s="413"/>
      <c r="Y18" s="413"/>
      <c r="Z18" s="413"/>
      <c r="AA18" s="413"/>
      <c r="AB18" s="404"/>
      <c r="AC18" s="521">
        <v>81</v>
      </c>
      <c r="AD18" s="522"/>
      <c r="AE18" s="522"/>
      <c r="AF18" s="522"/>
      <c r="AG18" s="523"/>
      <c r="AH18" s="521">
        <v>78.599999999999994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104957485</v>
      </c>
      <c r="BO18" s="395"/>
      <c r="BP18" s="395"/>
      <c r="BQ18" s="395"/>
      <c r="BR18" s="395"/>
      <c r="BS18" s="395"/>
      <c r="BT18" s="395"/>
      <c r="BU18" s="396"/>
      <c r="BV18" s="394">
        <v>101674903</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1008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137141212</v>
      </c>
      <c r="BO19" s="395"/>
      <c r="BP19" s="395"/>
      <c r="BQ19" s="395"/>
      <c r="BR19" s="395"/>
      <c r="BS19" s="395"/>
      <c r="BT19" s="395"/>
      <c r="BU19" s="396"/>
      <c r="BV19" s="394">
        <v>140596263</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187423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255972442</v>
      </c>
      <c r="BO22" s="358"/>
      <c r="BP22" s="358"/>
      <c r="BQ22" s="358"/>
      <c r="BR22" s="358"/>
      <c r="BS22" s="358"/>
      <c r="BT22" s="358"/>
      <c r="BU22" s="359"/>
      <c r="BV22" s="357">
        <v>263749826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206026728</v>
      </c>
      <c r="BO23" s="395"/>
      <c r="BP23" s="395"/>
      <c r="BQ23" s="395"/>
      <c r="BR23" s="395"/>
      <c r="BS23" s="395"/>
      <c r="BT23" s="395"/>
      <c r="BU23" s="396"/>
      <c r="BV23" s="394">
        <v>209302128</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10960</v>
      </c>
      <c r="R24" s="446"/>
      <c r="S24" s="446"/>
      <c r="T24" s="446"/>
      <c r="U24" s="446"/>
      <c r="V24" s="488"/>
      <c r="W24" s="540"/>
      <c r="X24" s="541"/>
      <c r="Y24" s="542"/>
      <c r="Z24" s="444" t="s">
        <v>162</v>
      </c>
      <c r="AA24" s="424"/>
      <c r="AB24" s="424"/>
      <c r="AC24" s="424"/>
      <c r="AD24" s="424"/>
      <c r="AE24" s="424"/>
      <c r="AF24" s="424"/>
      <c r="AG24" s="425"/>
      <c r="AH24" s="445">
        <v>2777</v>
      </c>
      <c r="AI24" s="446"/>
      <c r="AJ24" s="446"/>
      <c r="AK24" s="446"/>
      <c r="AL24" s="488"/>
      <c r="AM24" s="445">
        <v>8505951</v>
      </c>
      <c r="AN24" s="446"/>
      <c r="AO24" s="446"/>
      <c r="AP24" s="446"/>
      <c r="AQ24" s="446"/>
      <c r="AR24" s="488"/>
      <c r="AS24" s="445">
        <v>3063</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188972830</v>
      </c>
      <c r="BO24" s="395"/>
      <c r="BP24" s="395"/>
      <c r="BQ24" s="395"/>
      <c r="BR24" s="395"/>
      <c r="BS24" s="395"/>
      <c r="BT24" s="395"/>
      <c r="BU24" s="396"/>
      <c r="BV24" s="394">
        <v>191205449</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2</v>
      </c>
      <c r="M25" s="446"/>
      <c r="N25" s="446"/>
      <c r="O25" s="446"/>
      <c r="P25" s="488"/>
      <c r="Q25" s="445">
        <v>8920</v>
      </c>
      <c r="R25" s="446"/>
      <c r="S25" s="446"/>
      <c r="T25" s="446"/>
      <c r="U25" s="446"/>
      <c r="V25" s="488"/>
      <c r="W25" s="540"/>
      <c r="X25" s="541"/>
      <c r="Y25" s="542"/>
      <c r="Z25" s="444" t="s">
        <v>165</v>
      </c>
      <c r="AA25" s="424"/>
      <c r="AB25" s="424"/>
      <c r="AC25" s="424"/>
      <c r="AD25" s="424"/>
      <c r="AE25" s="424"/>
      <c r="AF25" s="424"/>
      <c r="AG25" s="425"/>
      <c r="AH25" s="445">
        <v>468</v>
      </c>
      <c r="AI25" s="446"/>
      <c r="AJ25" s="446"/>
      <c r="AK25" s="446"/>
      <c r="AL25" s="488"/>
      <c r="AM25" s="445">
        <v>1358136</v>
      </c>
      <c r="AN25" s="446"/>
      <c r="AO25" s="446"/>
      <c r="AP25" s="446"/>
      <c r="AQ25" s="446"/>
      <c r="AR25" s="488"/>
      <c r="AS25" s="445">
        <v>2902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91018559</v>
      </c>
      <c r="BO25" s="358"/>
      <c r="BP25" s="358"/>
      <c r="BQ25" s="358"/>
      <c r="BR25" s="358"/>
      <c r="BS25" s="358"/>
      <c r="BT25" s="358"/>
      <c r="BU25" s="359"/>
      <c r="BV25" s="357">
        <v>71250954</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7100</v>
      </c>
      <c r="R26" s="446"/>
      <c r="S26" s="446"/>
      <c r="T26" s="446"/>
      <c r="U26" s="446"/>
      <c r="V26" s="488"/>
      <c r="W26" s="540"/>
      <c r="X26" s="541"/>
      <c r="Y26" s="542"/>
      <c r="Z26" s="444" t="s">
        <v>168</v>
      </c>
      <c r="AA26" s="546"/>
      <c r="AB26" s="546"/>
      <c r="AC26" s="546"/>
      <c r="AD26" s="546"/>
      <c r="AE26" s="546"/>
      <c r="AF26" s="546"/>
      <c r="AG26" s="547"/>
      <c r="AH26" s="445">
        <v>198</v>
      </c>
      <c r="AI26" s="446"/>
      <c r="AJ26" s="446"/>
      <c r="AK26" s="446"/>
      <c r="AL26" s="488"/>
      <c r="AM26" s="445">
        <v>547668</v>
      </c>
      <c r="AN26" s="446"/>
      <c r="AO26" s="446"/>
      <c r="AP26" s="446"/>
      <c r="AQ26" s="446"/>
      <c r="AR26" s="488"/>
      <c r="AS26" s="445">
        <v>2766</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7440</v>
      </c>
      <c r="R27" s="446"/>
      <c r="S27" s="446"/>
      <c r="T27" s="446"/>
      <c r="U27" s="446"/>
      <c r="V27" s="488"/>
      <c r="W27" s="540"/>
      <c r="X27" s="541"/>
      <c r="Y27" s="542"/>
      <c r="Z27" s="444" t="s">
        <v>171</v>
      </c>
      <c r="AA27" s="424"/>
      <c r="AB27" s="424"/>
      <c r="AC27" s="424"/>
      <c r="AD27" s="424"/>
      <c r="AE27" s="424"/>
      <c r="AF27" s="424"/>
      <c r="AG27" s="425"/>
      <c r="AH27" s="445">
        <v>80</v>
      </c>
      <c r="AI27" s="446"/>
      <c r="AJ27" s="446"/>
      <c r="AK27" s="446"/>
      <c r="AL27" s="488"/>
      <c r="AM27" s="445">
        <v>323145</v>
      </c>
      <c r="AN27" s="446"/>
      <c r="AO27" s="446"/>
      <c r="AP27" s="446"/>
      <c r="AQ27" s="446"/>
      <c r="AR27" s="488"/>
      <c r="AS27" s="445">
        <v>4039</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5899397</v>
      </c>
      <c r="BO27" s="514"/>
      <c r="BP27" s="514"/>
      <c r="BQ27" s="514"/>
      <c r="BR27" s="514"/>
      <c r="BS27" s="514"/>
      <c r="BT27" s="514"/>
      <c r="BU27" s="515"/>
      <c r="BV27" s="513">
        <v>5925073</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6790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14320874</v>
      </c>
      <c r="BO28" s="358"/>
      <c r="BP28" s="358"/>
      <c r="BQ28" s="358"/>
      <c r="BR28" s="358"/>
      <c r="BS28" s="358"/>
      <c r="BT28" s="358"/>
      <c r="BU28" s="359"/>
      <c r="BV28" s="357">
        <v>12783373</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38</v>
      </c>
      <c r="M29" s="446"/>
      <c r="N29" s="446"/>
      <c r="O29" s="446"/>
      <c r="P29" s="488"/>
      <c r="Q29" s="445">
        <v>6250</v>
      </c>
      <c r="R29" s="446"/>
      <c r="S29" s="446"/>
      <c r="T29" s="446"/>
      <c r="U29" s="446"/>
      <c r="V29" s="488"/>
      <c r="W29" s="543"/>
      <c r="X29" s="544"/>
      <c r="Y29" s="545"/>
      <c r="Z29" s="444" t="s">
        <v>177</v>
      </c>
      <c r="AA29" s="424"/>
      <c r="AB29" s="424"/>
      <c r="AC29" s="424"/>
      <c r="AD29" s="424"/>
      <c r="AE29" s="424"/>
      <c r="AF29" s="424"/>
      <c r="AG29" s="425"/>
      <c r="AH29" s="445">
        <v>2857</v>
      </c>
      <c r="AI29" s="446"/>
      <c r="AJ29" s="446"/>
      <c r="AK29" s="446"/>
      <c r="AL29" s="488"/>
      <c r="AM29" s="445">
        <v>8829096</v>
      </c>
      <c r="AN29" s="446"/>
      <c r="AO29" s="446"/>
      <c r="AP29" s="446"/>
      <c r="AQ29" s="446"/>
      <c r="AR29" s="488"/>
      <c r="AS29" s="445">
        <v>3090</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5679557</v>
      </c>
      <c r="BO29" s="395"/>
      <c r="BP29" s="395"/>
      <c r="BQ29" s="395"/>
      <c r="BR29" s="395"/>
      <c r="BS29" s="395"/>
      <c r="BT29" s="395"/>
      <c r="BU29" s="396"/>
      <c r="BV29" s="394">
        <v>6376128</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22354391</v>
      </c>
      <c r="BO30" s="514"/>
      <c r="BP30" s="514"/>
      <c r="BQ30" s="514"/>
      <c r="BR30" s="514"/>
      <c r="BS30" s="514"/>
      <c r="BT30" s="514"/>
      <c r="BU30" s="515"/>
      <c r="BV30" s="513">
        <v>22791258</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15">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15">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6</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10</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12</v>
      </c>
      <c r="BF34" s="584"/>
      <c r="BG34" s="585" t="str">
        <f>IF('各会計、関係団体の財政状況及び健全化判断比率'!B34="","",'各会計、関係団体の財政状況及び健全化判断比率'!B34)</f>
        <v>観光施設事業特別会計</v>
      </c>
      <c r="BH34" s="585"/>
      <c r="BI34" s="585"/>
      <c r="BJ34" s="585"/>
      <c r="BK34" s="585"/>
      <c r="BL34" s="585"/>
      <c r="BM34" s="585"/>
      <c r="BN34" s="585"/>
      <c r="BO34" s="585"/>
      <c r="BP34" s="585"/>
      <c r="BQ34" s="585"/>
      <c r="BR34" s="585"/>
      <c r="BS34" s="585"/>
      <c r="BT34" s="585"/>
      <c r="BU34" s="585"/>
      <c r="BV34" s="163"/>
      <c r="BW34" s="584">
        <f>IF(BY34="","",MAX(C34:D43,U34:V43,AM34:AN43,BE34:BF43)+1)</f>
        <v>14</v>
      </c>
      <c r="BX34" s="584"/>
      <c r="BY34" s="585" t="str">
        <f>IF('各会計、関係団体の財政状況及び健全化判断比率'!B68="","",'各会計、関係団体の財政状況及び健全化判断比率'!B68)</f>
        <v>長崎県後期高齢者医療広域連合（普通会計）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（一財）クリーンながさき</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15">
      <c r="A35" s="163"/>
      <c r="B35" s="187"/>
      <c r="C35" s="584">
        <f>IF(E35="","",C34+1)</f>
        <v>2</v>
      </c>
      <c r="D35" s="584"/>
      <c r="E35" s="585" t="str">
        <f>IF('各会計、関係団体の財政状況及び健全化判断比率'!B8="","",'各会計、関係団体の財政状況及び健全化判断比率'!B8)</f>
        <v>土地取得特別会計</v>
      </c>
      <c r="F35" s="585"/>
      <c r="G35" s="585"/>
      <c r="H35" s="585"/>
      <c r="I35" s="585"/>
      <c r="J35" s="585"/>
      <c r="K35" s="585"/>
      <c r="L35" s="585"/>
      <c r="M35" s="585"/>
      <c r="N35" s="585"/>
      <c r="O35" s="585"/>
      <c r="P35" s="585"/>
      <c r="Q35" s="585"/>
      <c r="R35" s="585"/>
      <c r="S35" s="585"/>
      <c r="T35" s="163"/>
      <c r="U35" s="584">
        <f>IF(W35="","",U34+1)</f>
        <v>7</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11</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f t="shared" ref="BE35:BE43" si="1">IF(BG35="","",BE34+1)</f>
        <v>13</v>
      </c>
      <c r="BF35" s="584"/>
      <c r="BG35" s="585" t="str">
        <f>IF('各会計、関係団体の財政状況及び健全化判断比率'!B35="","",'各会計、関係団体の財政状況及び健全化判断比率'!B35)</f>
        <v>中央卸売市場事業特別会計</v>
      </c>
      <c r="BH35" s="585"/>
      <c r="BI35" s="585"/>
      <c r="BJ35" s="585"/>
      <c r="BK35" s="585"/>
      <c r="BL35" s="585"/>
      <c r="BM35" s="585"/>
      <c r="BN35" s="585"/>
      <c r="BO35" s="585"/>
      <c r="BP35" s="585"/>
      <c r="BQ35" s="585"/>
      <c r="BR35" s="585"/>
      <c r="BS35" s="585"/>
      <c r="BT35" s="585"/>
      <c r="BU35" s="585"/>
      <c r="BV35" s="163"/>
      <c r="BW35" s="584">
        <f t="shared" ref="BW35:BW43" si="2">IF(BY35="","",BW34+1)</f>
        <v>15</v>
      </c>
      <c r="BX35" s="584"/>
      <c r="BY35" s="585" t="str">
        <f>IF('各会計、関係団体の財政状況及び健全化判断比率'!B69="","",'各会計、関係団体の財政状況及び健全化判断比率'!B69)</f>
        <v>長崎県後期高齢者医療広域連合（後期高齢者医療事業会計）</v>
      </c>
      <c r="BZ35" s="585"/>
      <c r="CA35" s="585"/>
      <c r="CB35" s="585"/>
      <c r="CC35" s="585"/>
      <c r="CD35" s="585"/>
      <c r="CE35" s="585"/>
      <c r="CF35" s="585"/>
      <c r="CG35" s="585"/>
      <c r="CH35" s="585"/>
      <c r="CI35" s="585"/>
      <c r="CJ35" s="585"/>
      <c r="CK35" s="585"/>
      <c r="CL35" s="585"/>
      <c r="CM35" s="585"/>
      <c r="CN35" s="163"/>
      <c r="CO35" s="584">
        <f t="shared" ref="CO35:CO43" si="3">IF(CQ35="","",CO34+1)</f>
        <v>17</v>
      </c>
      <c r="CP35" s="584"/>
      <c r="CQ35" s="585" t="str">
        <f>IF('各会計、関係団体の財政状況及び健全化判断比率'!BS8="","",'各会計、関係団体の財政状況及び健全化判断比率'!BS8)</f>
        <v>（株）ながさきサステナエナジー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15">
      <c r="A36" s="163"/>
      <c r="B36" s="187"/>
      <c r="C36" s="584">
        <f>IF(E36="","",C35+1)</f>
        <v>3</v>
      </c>
      <c r="D36" s="584"/>
      <c r="E36" s="585" t="str">
        <f>IF('各会計、関係団体の財政状況及び健全化判断比率'!B9="","",'各会計、関係団体の財政状況及び健全化判断比率'!B9)</f>
        <v>母子父子寡婦福祉資金貸付事業特別会計</v>
      </c>
      <c r="F36" s="585"/>
      <c r="G36" s="585"/>
      <c r="H36" s="585"/>
      <c r="I36" s="585"/>
      <c r="J36" s="585"/>
      <c r="K36" s="585"/>
      <c r="L36" s="585"/>
      <c r="M36" s="585"/>
      <c r="N36" s="585"/>
      <c r="O36" s="585"/>
      <c r="P36" s="585"/>
      <c r="Q36" s="585"/>
      <c r="R36" s="585"/>
      <c r="S36" s="585"/>
      <c r="T36" s="163"/>
      <c r="U36" s="584">
        <f t="shared" ref="U36:U43" si="4">IF(W36="","",U35+1)</f>
        <v>8</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t="str">
        <f t="shared" si="2"/>
        <v/>
      </c>
      <c r="BX36" s="584"/>
      <c r="BY36" s="585" t="str">
        <f>IF('各会計、関係団体の財政状況及び健全化判断比率'!B70="","",'各会計、関係団体の財政状況及び健全化判断比率'!B70)</f>
        <v/>
      </c>
      <c r="BZ36" s="585"/>
      <c r="CA36" s="585"/>
      <c r="CB36" s="585"/>
      <c r="CC36" s="585"/>
      <c r="CD36" s="585"/>
      <c r="CE36" s="585"/>
      <c r="CF36" s="585"/>
      <c r="CG36" s="585"/>
      <c r="CH36" s="585"/>
      <c r="CI36" s="585"/>
      <c r="CJ36" s="585"/>
      <c r="CK36" s="585"/>
      <c r="CL36" s="585"/>
      <c r="CM36" s="585"/>
      <c r="CN36" s="163"/>
      <c r="CO36" s="584">
        <f t="shared" si="3"/>
        <v>18</v>
      </c>
      <c r="CP36" s="584"/>
      <c r="CQ36" s="585" t="str">
        <f>IF('各会計、関係団体の財政状況及び健全化判断比率'!BS9="","",'各会計、関係団体の財政状況及び健全化判断比率'!BS9)</f>
        <v>（一財）長崎市野母崎振興公社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15">
      <c r="A37" s="163"/>
      <c r="B37" s="187"/>
      <c r="C37" s="584">
        <f>IF(E37="","",C36+1)</f>
        <v>4</v>
      </c>
      <c r="D37" s="584"/>
      <c r="E37" s="585" t="str">
        <f>IF('各会計、関係団体の財政状況及び健全化判断比率'!B10="","",'各会計、関係団体の財政状況及び健全化判断比率'!B10)</f>
        <v>診療所事業特別会計</v>
      </c>
      <c r="F37" s="585"/>
      <c r="G37" s="585"/>
      <c r="H37" s="585"/>
      <c r="I37" s="585"/>
      <c r="J37" s="585"/>
      <c r="K37" s="585"/>
      <c r="L37" s="585"/>
      <c r="M37" s="585"/>
      <c r="N37" s="585"/>
      <c r="O37" s="585"/>
      <c r="P37" s="585"/>
      <c r="Q37" s="585"/>
      <c r="R37" s="585"/>
      <c r="S37" s="585"/>
      <c r="T37" s="163"/>
      <c r="U37" s="584">
        <f t="shared" si="4"/>
        <v>9</v>
      </c>
      <c r="V37" s="584"/>
      <c r="W37" s="585" t="str">
        <f>IF('各会計、関係団体の財政状況及び健全化判断比率'!B31="","",'各会計、関係団体の財政状況及び健全化判断比率'!B31)</f>
        <v>駐車場事業特別会計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f t="shared" si="3"/>
        <v>19</v>
      </c>
      <c r="CP37" s="584"/>
      <c r="CQ37" s="585" t="str">
        <f>IF('各会計、関係団体の財政状況及び健全化判断比率'!BS10="","",'各会計、関係団体の財政状況及び健全化判断比率'!BS10)</f>
        <v>（一財）長崎市勤労者サービスセンター</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15">
      <c r="A38" s="163"/>
      <c r="B38" s="187"/>
      <c r="C38" s="584">
        <f t="shared" ref="C38:C43" si="5">IF(E38="","",C37+1)</f>
        <v>5</v>
      </c>
      <c r="D38" s="584"/>
      <c r="E38" s="585" t="str">
        <f>IF('各会計、関係団体の財政状況及び健全化判断比率'!B11="","",'各会計、関係団体の財政状況及び健全化判断比率'!B11)</f>
        <v>長崎市立病院機構病院事業債管理特別会計</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f t="shared" si="3"/>
        <v>20</v>
      </c>
      <c r="CP38" s="584"/>
      <c r="CQ38" s="585" t="str">
        <f>IF('各会計、関係団体の財政状況及び健全化判断比率'!BS11="","",'各会計、関係団体の財政状況及び健全化判断比率'!BS11)</f>
        <v>長崎つきまち（株）</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15">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21</v>
      </c>
      <c r="CP39" s="584"/>
      <c r="CQ39" s="585" t="str">
        <f>IF('各会計、関係団体の財政状況及び健全化判断比率'!BS12="","",'各会計、関係団体の財政状況及び健全化判断比率'!BS12)</f>
        <v>（一財）長崎市地産地消振興公社</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15">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22</v>
      </c>
      <c r="CP40" s="584"/>
      <c r="CQ40" s="585" t="str">
        <f>IF('各会計、関係団体の財政状況及び健全化判断比率'!BS13="","",'各会計、関係団体の財政状況及び健全化判断比率'!BS13)</f>
        <v>（公財）長崎市スポーツ協会</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15">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f t="shared" si="3"/>
        <v>23</v>
      </c>
      <c r="CP41" s="584"/>
      <c r="CQ41" s="585" t="str">
        <f>IF('各会計、関係団体の財政状況及び健全化判断比率'!BS14="","",'各会計、関係団体の財政状況及び健全化判断比率'!BS14)</f>
        <v>（一財）長崎ロープウェイ・水族館</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15">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f t="shared" si="3"/>
        <v>24</v>
      </c>
      <c r="CP42" s="584"/>
      <c r="CQ42" s="585" t="str">
        <f>IF('各会計、関係団体の財政状況及び健全化判断比率'!BS15="","",'各会計、関係団体の財政状況及び健全化判断比率'!BS15)</f>
        <v>（福）長崎市社会福祉事業団</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15">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f t="shared" si="3"/>
        <v>25</v>
      </c>
      <c r="CP43" s="584"/>
      <c r="CQ43" s="585" t="str">
        <f>IF('各会計、関係団体の財政状況及び健全化判断比率'!BS16="","",'各会計、関係団体の財政状況及び健全化判断比率'!BS16)</f>
        <v>長崎中央市場サービス（株）</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tA2QWtikuM52FD7IoJe7e8zU6wrW3WgCyXfdjrwlvvnoA4qpNzquRZZUMhPKWAK6oboQ7GHnsXJ+7j4XrXOlQQ==" saltValue="sUAWQn1eyP3Z83NMh0mHp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55893276</v>
      </c>
      <c r="S5" s="600"/>
      <c r="T5" s="600"/>
      <c r="U5" s="600"/>
      <c r="V5" s="600"/>
      <c r="W5" s="600"/>
      <c r="X5" s="600"/>
      <c r="Y5" s="601"/>
      <c r="Z5" s="602">
        <v>23.2</v>
      </c>
      <c r="AA5" s="602"/>
      <c r="AB5" s="602"/>
      <c r="AC5" s="602"/>
      <c r="AD5" s="603">
        <v>51417264</v>
      </c>
      <c r="AE5" s="603"/>
      <c r="AF5" s="603"/>
      <c r="AG5" s="603"/>
      <c r="AH5" s="603"/>
      <c r="AI5" s="603"/>
      <c r="AJ5" s="603"/>
      <c r="AK5" s="603"/>
      <c r="AL5" s="604">
        <v>48.9</v>
      </c>
      <c r="AM5" s="605"/>
      <c r="AN5" s="605"/>
      <c r="AO5" s="606"/>
      <c r="AP5" s="596" t="s">
        <v>216</v>
      </c>
      <c r="AQ5" s="597"/>
      <c r="AR5" s="597"/>
      <c r="AS5" s="597"/>
      <c r="AT5" s="597"/>
      <c r="AU5" s="597"/>
      <c r="AV5" s="597"/>
      <c r="AW5" s="597"/>
      <c r="AX5" s="597"/>
      <c r="AY5" s="597"/>
      <c r="AZ5" s="597"/>
      <c r="BA5" s="597"/>
      <c r="BB5" s="597"/>
      <c r="BC5" s="597"/>
      <c r="BD5" s="597"/>
      <c r="BE5" s="597"/>
      <c r="BF5" s="598"/>
      <c r="BG5" s="610">
        <v>49579617</v>
      </c>
      <c r="BH5" s="611"/>
      <c r="BI5" s="611"/>
      <c r="BJ5" s="611"/>
      <c r="BK5" s="611"/>
      <c r="BL5" s="611"/>
      <c r="BM5" s="611"/>
      <c r="BN5" s="612"/>
      <c r="BO5" s="613">
        <v>88.7</v>
      </c>
      <c r="BP5" s="613"/>
      <c r="BQ5" s="613"/>
      <c r="BR5" s="613"/>
      <c r="BS5" s="614">
        <v>1147263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995535</v>
      </c>
      <c r="S6" s="611"/>
      <c r="T6" s="611"/>
      <c r="U6" s="611"/>
      <c r="V6" s="611"/>
      <c r="W6" s="611"/>
      <c r="X6" s="611"/>
      <c r="Y6" s="612"/>
      <c r="Z6" s="613">
        <v>0.4</v>
      </c>
      <c r="AA6" s="613"/>
      <c r="AB6" s="613"/>
      <c r="AC6" s="613"/>
      <c r="AD6" s="614">
        <v>995535</v>
      </c>
      <c r="AE6" s="614"/>
      <c r="AF6" s="614"/>
      <c r="AG6" s="614"/>
      <c r="AH6" s="614"/>
      <c r="AI6" s="614"/>
      <c r="AJ6" s="614"/>
      <c r="AK6" s="614"/>
      <c r="AL6" s="615">
        <v>0.9</v>
      </c>
      <c r="AM6" s="616"/>
      <c r="AN6" s="616"/>
      <c r="AO6" s="617"/>
      <c r="AP6" s="607" t="s">
        <v>221</v>
      </c>
      <c r="AQ6" s="608"/>
      <c r="AR6" s="608"/>
      <c r="AS6" s="608"/>
      <c r="AT6" s="608"/>
      <c r="AU6" s="608"/>
      <c r="AV6" s="608"/>
      <c r="AW6" s="608"/>
      <c r="AX6" s="608"/>
      <c r="AY6" s="608"/>
      <c r="AZ6" s="608"/>
      <c r="BA6" s="608"/>
      <c r="BB6" s="608"/>
      <c r="BC6" s="608"/>
      <c r="BD6" s="608"/>
      <c r="BE6" s="608"/>
      <c r="BF6" s="609"/>
      <c r="BG6" s="610">
        <v>49579617</v>
      </c>
      <c r="BH6" s="611"/>
      <c r="BI6" s="611"/>
      <c r="BJ6" s="611"/>
      <c r="BK6" s="611"/>
      <c r="BL6" s="611"/>
      <c r="BM6" s="611"/>
      <c r="BN6" s="612"/>
      <c r="BO6" s="613">
        <v>88.7</v>
      </c>
      <c r="BP6" s="613"/>
      <c r="BQ6" s="613"/>
      <c r="BR6" s="613"/>
      <c r="BS6" s="614">
        <v>1147263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802876</v>
      </c>
      <c r="CS6" s="611"/>
      <c r="CT6" s="611"/>
      <c r="CU6" s="611"/>
      <c r="CV6" s="611"/>
      <c r="CW6" s="611"/>
      <c r="CX6" s="611"/>
      <c r="CY6" s="612"/>
      <c r="CZ6" s="604">
        <v>0.3</v>
      </c>
      <c r="DA6" s="605"/>
      <c r="DB6" s="605"/>
      <c r="DC6" s="621"/>
      <c r="DD6" s="619" t="s">
        <v>122</v>
      </c>
      <c r="DE6" s="611"/>
      <c r="DF6" s="611"/>
      <c r="DG6" s="611"/>
      <c r="DH6" s="611"/>
      <c r="DI6" s="611"/>
      <c r="DJ6" s="611"/>
      <c r="DK6" s="611"/>
      <c r="DL6" s="611"/>
      <c r="DM6" s="611"/>
      <c r="DN6" s="611"/>
      <c r="DO6" s="611"/>
      <c r="DP6" s="612"/>
      <c r="DQ6" s="619">
        <v>801635</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25477</v>
      </c>
      <c r="S7" s="611"/>
      <c r="T7" s="611"/>
      <c r="U7" s="611"/>
      <c r="V7" s="611"/>
      <c r="W7" s="611"/>
      <c r="X7" s="611"/>
      <c r="Y7" s="612"/>
      <c r="Z7" s="613">
        <v>0</v>
      </c>
      <c r="AA7" s="613"/>
      <c r="AB7" s="613"/>
      <c r="AC7" s="613"/>
      <c r="AD7" s="614">
        <v>25477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23507842</v>
      </c>
      <c r="BH7" s="611"/>
      <c r="BI7" s="611"/>
      <c r="BJ7" s="611"/>
      <c r="BK7" s="611"/>
      <c r="BL7" s="611"/>
      <c r="BM7" s="611"/>
      <c r="BN7" s="612"/>
      <c r="BO7" s="613">
        <v>42.1</v>
      </c>
      <c r="BP7" s="613"/>
      <c r="BQ7" s="613"/>
      <c r="BR7" s="613"/>
      <c r="BS7" s="614">
        <v>1147263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22068379</v>
      </c>
      <c r="CS7" s="611"/>
      <c r="CT7" s="611"/>
      <c r="CU7" s="611"/>
      <c r="CV7" s="611"/>
      <c r="CW7" s="611"/>
      <c r="CX7" s="611"/>
      <c r="CY7" s="612"/>
      <c r="CZ7" s="613">
        <v>9.3000000000000007</v>
      </c>
      <c r="DA7" s="613"/>
      <c r="DB7" s="613"/>
      <c r="DC7" s="613"/>
      <c r="DD7" s="619">
        <v>2654398</v>
      </c>
      <c r="DE7" s="611"/>
      <c r="DF7" s="611"/>
      <c r="DG7" s="611"/>
      <c r="DH7" s="611"/>
      <c r="DI7" s="611"/>
      <c r="DJ7" s="611"/>
      <c r="DK7" s="611"/>
      <c r="DL7" s="611"/>
      <c r="DM7" s="611"/>
      <c r="DN7" s="611"/>
      <c r="DO7" s="611"/>
      <c r="DP7" s="612"/>
      <c r="DQ7" s="619">
        <v>16458608</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287578</v>
      </c>
      <c r="S8" s="611"/>
      <c r="T8" s="611"/>
      <c r="U8" s="611"/>
      <c r="V8" s="611"/>
      <c r="W8" s="611"/>
      <c r="X8" s="611"/>
      <c r="Y8" s="612"/>
      <c r="Z8" s="613">
        <v>0.1</v>
      </c>
      <c r="AA8" s="613"/>
      <c r="AB8" s="613"/>
      <c r="AC8" s="613"/>
      <c r="AD8" s="614">
        <v>287578</v>
      </c>
      <c r="AE8" s="614"/>
      <c r="AF8" s="614"/>
      <c r="AG8" s="614"/>
      <c r="AH8" s="614"/>
      <c r="AI8" s="614"/>
      <c r="AJ8" s="614"/>
      <c r="AK8" s="614"/>
      <c r="AL8" s="615">
        <v>0.3</v>
      </c>
      <c r="AM8" s="616"/>
      <c r="AN8" s="616"/>
      <c r="AO8" s="617"/>
      <c r="AP8" s="607" t="s">
        <v>227</v>
      </c>
      <c r="AQ8" s="608"/>
      <c r="AR8" s="608"/>
      <c r="AS8" s="608"/>
      <c r="AT8" s="608"/>
      <c r="AU8" s="608"/>
      <c r="AV8" s="608"/>
      <c r="AW8" s="608"/>
      <c r="AX8" s="608"/>
      <c r="AY8" s="608"/>
      <c r="AZ8" s="608"/>
      <c r="BA8" s="608"/>
      <c r="BB8" s="608"/>
      <c r="BC8" s="608"/>
      <c r="BD8" s="608"/>
      <c r="BE8" s="608"/>
      <c r="BF8" s="609"/>
      <c r="BG8" s="610">
        <v>581096</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101918120</v>
      </c>
      <c r="CS8" s="611"/>
      <c r="CT8" s="611"/>
      <c r="CU8" s="611"/>
      <c r="CV8" s="611"/>
      <c r="CW8" s="611"/>
      <c r="CX8" s="611"/>
      <c r="CY8" s="612"/>
      <c r="CZ8" s="613">
        <v>42.9</v>
      </c>
      <c r="DA8" s="613"/>
      <c r="DB8" s="613"/>
      <c r="DC8" s="613"/>
      <c r="DD8" s="619">
        <v>998197</v>
      </c>
      <c r="DE8" s="611"/>
      <c r="DF8" s="611"/>
      <c r="DG8" s="611"/>
      <c r="DH8" s="611"/>
      <c r="DI8" s="611"/>
      <c r="DJ8" s="611"/>
      <c r="DK8" s="611"/>
      <c r="DL8" s="611"/>
      <c r="DM8" s="611"/>
      <c r="DN8" s="611"/>
      <c r="DO8" s="611"/>
      <c r="DP8" s="612"/>
      <c r="DQ8" s="619">
        <v>48179035</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432027</v>
      </c>
      <c r="S9" s="611"/>
      <c r="T9" s="611"/>
      <c r="U9" s="611"/>
      <c r="V9" s="611"/>
      <c r="W9" s="611"/>
      <c r="X9" s="611"/>
      <c r="Y9" s="612"/>
      <c r="Z9" s="613">
        <v>0.2</v>
      </c>
      <c r="AA9" s="613"/>
      <c r="AB9" s="613"/>
      <c r="AC9" s="613"/>
      <c r="AD9" s="614">
        <v>432027</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17764092</v>
      </c>
      <c r="BH9" s="611"/>
      <c r="BI9" s="611"/>
      <c r="BJ9" s="611"/>
      <c r="BK9" s="611"/>
      <c r="BL9" s="611"/>
      <c r="BM9" s="611"/>
      <c r="BN9" s="612"/>
      <c r="BO9" s="613">
        <v>31.8</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31998765</v>
      </c>
      <c r="CS9" s="611"/>
      <c r="CT9" s="611"/>
      <c r="CU9" s="611"/>
      <c r="CV9" s="611"/>
      <c r="CW9" s="611"/>
      <c r="CX9" s="611"/>
      <c r="CY9" s="612"/>
      <c r="CZ9" s="613">
        <v>13.5</v>
      </c>
      <c r="DA9" s="613"/>
      <c r="DB9" s="613"/>
      <c r="DC9" s="613"/>
      <c r="DD9" s="619">
        <v>5226130</v>
      </c>
      <c r="DE9" s="611"/>
      <c r="DF9" s="611"/>
      <c r="DG9" s="611"/>
      <c r="DH9" s="611"/>
      <c r="DI9" s="611"/>
      <c r="DJ9" s="611"/>
      <c r="DK9" s="611"/>
      <c r="DL9" s="611"/>
      <c r="DM9" s="611"/>
      <c r="DN9" s="611"/>
      <c r="DO9" s="611"/>
      <c r="DP9" s="612"/>
      <c r="DQ9" s="619">
        <v>12536286</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1133800</v>
      </c>
      <c r="BH10" s="611"/>
      <c r="BI10" s="611"/>
      <c r="BJ10" s="611"/>
      <c r="BK10" s="611"/>
      <c r="BL10" s="611"/>
      <c r="BM10" s="611"/>
      <c r="BN10" s="612"/>
      <c r="BO10" s="613">
        <v>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10450827</v>
      </c>
      <c r="S11" s="611"/>
      <c r="T11" s="611"/>
      <c r="U11" s="611"/>
      <c r="V11" s="611"/>
      <c r="W11" s="611"/>
      <c r="X11" s="611"/>
      <c r="Y11" s="612"/>
      <c r="Z11" s="615">
        <v>4.3</v>
      </c>
      <c r="AA11" s="616"/>
      <c r="AB11" s="616"/>
      <c r="AC11" s="622"/>
      <c r="AD11" s="619">
        <v>10450827</v>
      </c>
      <c r="AE11" s="611"/>
      <c r="AF11" s="611"/>
      <c r="AG11" s="611"/>
      <c r="AH11" s="611"/>
      <c r="AI11" s="611"/>
      <c r="AJ11" s="611"/>
      <c r="AK11" s="612"/>
      <c r="AL11" s="615">
        <v>9.9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4028854</v>
      </c>
      <c r="BH11" s="611"/>
      <c r="BI11" s="611"/>
      <c r="BJ11" s="611"/>
      <c r="BK11" s="611"/>
      <c r="BL11" s="611"/>
      <c r="BM11" s="611"/>
      <c r="BN11" s="612"/>
      <c r="BO11" s="613">
        <v>7.2</v>
      </c>
      <c r="BP11" s="613"/>
      <c r="BQ11" s="613"/>
      <c r="BR11" s="613"/>
      <c r="BS11" s="614">
        <v>1147263</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3061812</v>
      </c>
      <c r="CS11" s="611"/>
      <c r="CT11" s="611"/>
      <c r="CU11" s="611"/>
      <c r="CV11" s="611"/>
      <c r="CW11" s="611"/>
      <c r="CX11" s="611"/>
      <c r="CY11" s="612"/>
      <c r="CZ11" s="613">
        <v>1.3</v>
      </c>
      <c r="DA11" s="613"/>
      <c r="DB11" s="613"/>
      <c r="DC11" s="613"/>
      <c r="DD11" s="619">
        <v>736112</v>
      </c>
      <c r="DE11" s="611"/>
      <c r="DF11" s="611"/>
      <c r="DG11" s="611"/>
      <c r="DH11" s="611"/>
      <c r="DI11" s="611"/>
      <c r="DJ11" s="611"/>
      <c r="DK11" s="611"/>
      <c r="DL11" s="611"/>
      <c r="DM11" s="611"/>
      <c r="DN11" s="611"/>
      <c r="DO11" s="611"/>
      <c r="DP11" s="612"/>
      <c r="DQ11" s="619">
        <v>1283205</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51041</v>
      </c>
      <c r="S12" s="611"/>
      <c r="T12" s="611"/>
      <c r="U12" s="611"/>
      <c r="V12" s="611"/>
      <c r="W12" s="611"/>
      <c r="X12" s="611"/>
      <c r="Y12" s="612"/>
      <c r="Z12" s="613">
        <v>0</v>
      </c>
      <c r="AA12" s="613"/>
      <c r="AB12" s="613"/>
      <c r="AC12" s="613"/>
      <c r="AD12" s="614">
        <v>51041</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22159313</v>
      </c>
      <c r="BH12" s="611"/>
      <c r="BI12" s="611"/>
      <c r="BJ12" s="611"/>
      <c r="BK12" s="611"/>
      <c r="BL12" s="611"/>
      <c r="BM12" s="611"/>
      <c r="BN12" s="612"/>
      <c r="BO12" s="613">
        <v>39.6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3663142</v>
      </c>
      <c r="CS12" s="611"/>
      <c r="CT12" s="611"/>
      <c r="CU12" s="611"/>
      <c r="CV12" s="611"/>
      <c r="CW12" s="611"/>
      <c r="CX12" s="611"/>
      <c r="CY12" s="612"/>
      <c r="CZ12" s="613">
        <v>1.5</v>
      </c>
      <c r="DA12" s="613"/>
      <c r="DB12" s="613"/>
      <c r="DC12" s="613"/>
      <c r="DD12" s="619">
        <v>637252</v>
      </c>
      <c r="DE12" s="611"/>
      <c r="DF12" s="611"/>
      <c r="DG12" s="611"/>
      <c r="DH12" s="611"/>
      <c r="DI12" s="611"/>
      <c r="DJ12" s="611"/>
      <c r="DK12" s="611"/>
      <c r="DL12" s="611"/>
      <c r="DM12" s="611"/>
      <c r="DN12" s="611"/>
      <c r="DO12" s="611"/>
      <c r="DP12" s="612"/>
      <c r="DQ12" s="619">
        <v>2509754</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21848030</v>
      </c>
      <c r="BH13" s="611"/>
      <c r="BI13" s="611"/>
      <c r="BJ13" s="611"/>
      <c r="BK13" s="611"/>
      <c r="BL13" s="611"/>
      <c r="BM13" s="611"/>
      <c r="BN13" s="612"/>
      <c r="BO13" s="613">
        <v>39.1</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21439089</v>
      </c>
      <c r="CS13" s="611"/>
      <c r="CT13" s="611"/>
      <c r="CU13" s="611"/>
      <c r="CV13" s="611"/>
      <c r="CW13" s="611"/>
      <c r="CX13" s="611"/>
      <c r="CY13" s="612"/>
      <c r="CZ13" s="613">
        <v>9</v>
      </c>
      <c r="DA13" s="613"/>
      <c r="DB13" s="613"/>
      <c r="DC13" s="613"/>
      <c r="DD13" s="619">
        <v>9844372</v>
      </c>
      <c r="DE13" s="611"/>
      <c r="DF13" s="611"/>
      <c r="DG13" s="611"/>
      <c r="DH13" s="611"/>
      <c r="DI13" s="611"/>
      <c r="DJ13" s="611"/>
      <c r="DK13" s="611"/>
      <c r="DL13" s="611"/>
      <c r="DM13" s="611"/>
      <c r="DN13" s="611"/>
      <c r="DO13" s="611"/>
      <c r="DP13" s="612"/>
      <c r="DQ13" s="619">
        <v>11361898</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1122311</v>
      </c>
      <c r="BH14" s="611"/>
      <c r="BI14" s="611"/>
      <c r="BJ14" s="611"/>
      <c r="BK14" s="611"/>
      <c r="BL14" s="611"/>
      <c r="BM14" s="611"/>
      <c r="BN14" s="612"/>
      <c r="BO14" s="613">
        <v>2</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4779420</v>
      </c>
      <c r="CS14" s="611"/>
      <c r="CT14" s="611"/>
      <c r="CU14" s="611"/>
      <c r="CV14" s="611"/>
      <c r="CW14" s="611"/>
      <c r="CX14" s="611"/>
      <c r="CY14" s="612"/>
      <c r="CZ14" s="613">
        <v>2</v>
      </c>
      <c r="DA14" s="613"/>
      <c r="DB14" s="613"/>
      <c r="DC14" s="613"/>
      <c r="DD14" s="619">
        <v>221985</v>
      </c>
      <c r="DE14" s="611"/>
      <c r="DF14" s="611"/>
      <c r="DG14" s="611"/>
      <c r="DH14" s="611"/>
      <c r="DI14" s="611"/>
      <c r="DJ14" s="611"/>
      <c r="DK14" s="611"/>
      <c r="DL14" s="611"/>
      <c r="DM14" s="611"/>
      <c r="DN14" s="611"/>
      <c r="DO14" s="611"/>
      <c r="DP14" s="612"/>
      <c r="DQ14" s="619">
        <v>3833960</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83095</v>
      </c>
      <c r="S15" s="611"/>
      <c r="T15" s="611"/>
      <c r="U15" s="611"/>
      <c r="V15" s="611"/>
      <c r="W15" s="611"/>
      <c r="X15" s="611"/>
      <c r="Y15" s="612"/>
      <c r="Z15" s="613">
        <v>0</v>
      </c>
      <c r="AA15" s="613"/>
      <c r="AB15" s="613"/>
      <c r="AC15" s="613"/>
      <c r="AD15" s="614">
        <v>83095</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2790151</v>
      </c>
      <c r="BH15" s="611"/>
      <c r="BI15" s="611"/>
      <c r="BJ15" s="611"/>
      <c r="BK15" s="611"/>
      <c r="BL15" s="611"/>
      <c r="BM15" s="611"/>
      <c r="BN15" s="612"/>
      <c r="BO15" s="613">
        <v>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17573855</v>
      </c>
      <c r="CS15" s="611"/>
      <c r="CT15" s="611"/>
      <c r="CU15" s="611"/>
      <c r="CV15" s="611"/>
      <c r="CW15" s="611"/>
      <c r="CX15" s="611"/>
      <c r="CY15" s="612"/>
      <c r="CZ15" s="613">
        <v>7.4</v>
      </c>
      <c r="DA15" s="613"/>
      <c r="DB15" s="613"/>
      <c r="DC15" s="613"/>
      <c r="DD15" s="619">
        <v>5973295</v>
      </c>
      <c r="DE15" s="611"/>
      <c r="DF15" s="611"/>
      <c r="DG15" s="611"/>
      <c r="DH15" s="611"/>
      <c r="DI15" s="611"/>
      <c r="DJ15" s="611"/>
      <c r="DK15" s="611"/>
      <c r="DL15" s="611"/>
      <c r="DM15" s="611"/>
      <c r="DN15" s="611"/>
      <c r="DO15" s="611"/>
      <c r="DP15" s="612"/>
      <c r="DQ15" s="619">
        <v>10549963</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728845</v>
      </c>
      <c r="S16" s="611"/>
      <c r="T16" s="611"/>
      <c r="U16" s="611"/>
      <c r="V16" s="611"/>
      <c r="W16" s="611"/>
      <c r="X16" s="611"/>
      <c r="Y16" s="612"/>
      <c r="Z16" s="613">
        <v>0.3</v>
      </c>
      <c r="AA16" s="613"/>
      <c r="AB16" s="613"/>
      <c r="AC16" s="613"/>
      <c r="AD16" s="614">
        <v>728845</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198963</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33637</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1890291</v>
      </c>
      <c r="S17" s="611"/>
      <c r="T17" s="611"/>
      <c r="U17" s="611"/>
      <c r="V17" s="611"/>
      <c r="W17" s="611"/>
      <c r="X17" s="611"/>
      <c r="Y17" s="612"/>
      <c r="Z17" s="613">
        <v>0.8</v>
      </c>
      <c r="AA17" s="613"/>
      <c r="AB17" s="613"/>
      <c r="AC17" s="613"/>
      <c r="AD17" s="614">
        <v>1890291</v>
      </c>
      <c r="AE17" s="614"/>
      <c r="AF17" s="614"/>
      <c r="AG17" s="614"/>
      <c r="AH17" s="614"/>
      <c r="AI17" s="614"/>
      <c r="AJ17" s="614"/>
      <c r="AK17" s="614"/>
      <c r="AL17" s="615">
        <v>1.8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27066979</v>
      </c>
      <c r="CS17" s="611"/>
      <c r="CT17" s="611"/>
      <c r="CU17" s="611"/>
      <c r="CV17" s="611"/>
      <c r="CW17" s="611"/>
      <c r="CX17" s="611"/>
      <c r="CY17" s="612"/>
      <c r="CZ17" s="613">
        <v>11.4</v>
      </c>
      <c r="DA17" s="613"/>
      <c r="DB17" s="613"/>
      <c r="DC17" s="613"/>
      <c r="DD17" s="619" t="s">
        <v>122</v>
      </c>
      <c r="DE17" s="611"/>
      <c r="DF17" s="611"/>
      <c r="DG17" s="611"/>
      <c r="DH17" s="611"/>
      <c r="DI17" s="611"/>
      <c r="DJ17" s="611"/>
      <c r="DK17" s="611"/>
      <c r="DL17" s="611"/>
      <c r="DM17" s="611"/>
      <c r="DN17" s="611"/>
      <c r="DO17" s="611"/>
      <c r="DP17" s="612"/>
      <c r="DQ17" s="619">
        <v>25431527</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278441</v>
      </c>
      <c r="S18" s="611"/>
      <c r="T18" s="611"/>
      <c r="U18" s="611"/>
      <c r="V18" s="611"/>
      <c r="W18" s="611"/>
      <c r="X18" s="611"/>
      <c r="Y18" s="612"/>
      <c r="Z18" s="613">
        <v>0.1</v>
      </c>
      <c r="AA18" s="613"/>
      <c r="AB18" s="613"/>
      <c r="AC18" s="613"/>
      <c r="AD18" s="614">
        <v>278441</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3066209</v>
      </c>
      <c r="CS18" s="611"/>
      <c r="CT18" s="611"/>
      <c r="CU18" s="611"/>
      <c r="CV18" s="611"/>
      <c r="CW18" s="611"/>
      <c r="CX18" s="611"/>
      <c r="CY18" s="612"/>
      <c r="CZ18" s="613">
        <v>1.3</v>
      </c>
      <c r="DA18" s="613"/>
      <c r="DB18" s="613"/>
      <c r="DC18" s="613"/>
      <c r="DD18" s="619">
        <v>3066209</v>
      </c>
      <c r="DE18" s="611"/>
      <c r="DF18" s="611"/>
      <c r="DG18" s="611"/>
      <c r="DH18" s="611"/>
      <c r="DI18" s="611"/>
      <c r="DJ18" s="611"/>
      <c r="DK18" s="611"/>
      <c r="DL18" s="611"/>
      <c r="DM18" s="611"/>
      <c r="DN18" s="611"/>
      <c r="DO18" s="611"/>
      <c r="DP18" s="612"/>
      <c r="DQ18" s="619">
        <v>537031</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1602319</v>
      </c>
      <c r="S19" s="611"/>
      <c r="T19" s="611"/>
      <c r="U19" s="611"/>
      <c r="V19" s="611"/>
      <c r="W19" s="611"/>
      <c r="X19" s="611"/>
      <c r="Y19" s="612"/>
      <c r="Z19" s="613">
        <v>0.7</v>
      </c>
      <c r="AA19" s="613"/>
      <c r="AB19" s="613"/>
      <c r="AC19" s="613"/>
      <c r="AD19" s="614">
        <v>1602319</v>
      </c>
      <c r="AE19" s="614"/>
      <c r="AF19" s="614"/>
      <c r="AG19" s="614"/>
      <c r="AH19" s="614"/>
      <c r="AI19" s="614"/>
      <c r="AJ19" s="614"/>
      <c r="AK19" s="614"/>
      <c r="AL19" s="615">
        <v>1.5</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6313659</v>
      </c>
      <c r="BH19" s="611"/>
      <c r="BI19" s="611"/>
      <c r="BJ19" s="611"/>
      <c r="BK19" s="611"/>
      <c r="BL19" s="611"/>
      <c r="BM19" s="611"/>
      <c r="BN19" s="612"/>
      <c r="BO19" s="613">
        <v>11.3</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9531</v>
      </c>
      <c r="S20" s="611"/>
      <c r="T20" s="611"/>
      <c r="U20" s="611"/>
      <c r="V20" s="611"/>
      <c r="W20" s="611"/>
      <c r="X20" s="611"/>
      <c r="Y20" s="612"/>
      <c r="Z20" s="613">
        <v>0</v>
      </c>
      <c r="AA20" s="613"/>
      <c r="AB20" s="613"/>
      <c r="AC20" s="613"/>
      <c r="AD20" s="614">
        <v>9531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5951226</v>
      </c>
      <c r="BH20" s="611"/>
      <c r="BI20" s="611"/>
      <c r="BJ20" s="611"/>
      <c r="BK20" s="611"/>
      <c r="BL20" s="611"/>
      <c r="BM20" s="611"/>
      <c r="BN20" s="612"/>
      <c r="BO20" s="613">
        <v>10.6</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237637609</v>
      </c>
      <c r="CS20" s="611"/>
      <c r="CT20" s="611"/>
      <c r="CU20" s="611"/>
      <c r="CV20" s="611"/>
      <c r="CW20" s="611"/>
      <c r="CX20" s="611"/>
      <c r="CY20" s="612"/>
      <c r="CZ20" s="613">
        <v>100</v>
      </c>
      <c r="DA20" s="613"/>
      <c r="DB20" s="613"/>
      <c r="DC20" s="613"/>
      <c r="DD20" s="619">
        <v>29357950</v>
      </c>
      <c r="DE20" s="611"/>
      <c r="DF20" s="611"/>
      <c r="DG20" s="611"/>
      <c r="DH20" s="611"/>
      <c r="DI20" s="611"/>
      <c r="DJ20" s="611"/>
      <c r="DK20" s="611"/>
      <c r="DL20" s="611"/>
      <c r="DM20" s="611"/>
      <c r="DN20" s="611"/>
      <c r="DO20" s="611"/>
      <c r="DP20" s="612"/>
      <c r="DQ20" s="619">
        <v>133516539</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40352902</v>
      </c>
      <c r="S21" s="611"/>
      <c r="T21" s="611"/>
      <c r="U21" s="611"/>
      <c r="V21" s="611"/>
      <c r="W21" s="611"/>
      <c r="X21" s="611"/>
      <c r="Y21" s="612"/>
      <c r="Z21" s="613">
        <v>16.7</v>
      </c>
      <c r="AA21" s="613"/>
      <c r="AB21" s="613"/>
      <c r="AC21" s="613"/>
      <c r="AD21" s="614">
        <v>38086113</v>
      </c>
      <c r="AE21" s="614"/>
      <c r="AF21" s="614"/>
      <c r="AG21" s="614"/>
      <c r="AH21" s="614"/>
      <c r="AI21" s="614"/>
      <c r="AJ21" s="614"/>
      <c r="AK21" s="614"/>
      <c r="AL21" s="615">
        <v>36.200000000000003</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52247</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38086113</v>
      </c>
      <c r="S22" s="611"/>
      <c r="T22" s="611"/>
      <c r="U22" s="611"/>
      <c r="V22" s="611"/>
      <c r="W22" s="611"/>
      <c r="X22" s="611"/>
      <c r="Y22" s="612"/>
      <c r="Z22" s="613">
        <v>15.8</v>
      </c>
      <c r="AA22" s="613"/>
      <c r="AB22" s="613"/>
      <c r="AC22" s="613"/>
      <c r="AD22" s="614">
        <v>38086113</v>
      </c>
      <c r="AE22" s="614"/>
      <c r="AF22" s="614"/>
      <c r="AG22" s="614"/>
      <c r="AH22" s="614"/>
      <c r="AI22" s="614"/>
      <c r="AJ22" s="614"/>
      <c r="AK22" s="614"/>
      <c r="AL22" s="615">
        <v>36.200000000000003</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1785399</v>
      </c>
      <c r="BH22" s="611"/>
      <c r="BI22" s="611"/>
      <c r="BJ22" s="611"/>
      <c r="BK22" s="611"/>
      <c r="BL22" s="611"/>
      <c r="BM22" s="611"/>
      <c r="BN22" s="612"/>
      <c r="BO22" s="613">
        <v>3.2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2266789</v>
      </c>
      <c r="S23" s="611"/>
      <c r="T23" s="611"/>
      <c r="U23" s="611"/>
      <c r="V23" s="611"/>
      <c r="W23" s="611"/>
      <c r="X23" s="611"/>
      <c r="Y23" s="612"/>
      <c r="Z23" s="613">
        <v>0.9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4113580</v>
      </c>
      <c r="BH23" s="611"/>
      <c r="BI23" s="611"/>
      <c r="BJ23" s="611"/>
      <c r="BK23" s="611"/>
      <c r="BL23" s="611"/>
      <c r="BM23" s="611"/>
      <c r="BN23" s="612"/>
      <c r="BO23" s="613">
        <v>7.4</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138737675</v>
      </c>
      <c r="CS24" s="600"/>
      <c r="CT24" s="600"/>
      <c r="CU24" s="600"/>
      <c r="CV24" s="600"/>
      <c r="CW24" s="600"/>
      <c r="CX24" s="600"/>
      <c r="CY24" s="601"/>
      <c r="CZ24" s="604">
        <v>58.4</v>
      </c>
      <c r="DA24" s="605"/>
      <c r="DB24" s="605"/>
      <c r="DC24" s="621"/>
      <c r="DD24" s="642">
        <v>76567475</v>
      </c>
      <c r="DE24" s="600"/>
      <c r="DF24" s="600"/>
      <c r="DG24" s="600"/>
      <c r="DH24" s="600"/>
      <c r="DI24" s="600"/>
      <c r="DJ24" s="600"/>
      <c r="DK24" s="601"/>
      <c r="DL24" s="642">
        <v>67978773</v>
      </c>
      <c r="DM24" s="600"/>
      <c r="DN24" s="600"/>
      <c r="DO24" s="600"/>
      <c r="DP24" s="600"/>
      <c r="DQ24" s="600"/>
      <c r="DR24" s="600"/>
      <c r="DS24" s="600"/>
      <c r="DT24" s="600"/>
      <c r="DU24" s="600"/>
      <c r="DV24" s="601"/>
      <c r="DW24" s="604">
        <v>64</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111190894</v>
      </c>
      <c r="S25" s="611"/>
      <c r="T25" s="611"/>
      <c r="U25" s="611"/>
      <c r="V25" s="611"/>
      <c r="W25" s="611"/>
      <c r="X25" s="611"/>
      <c r="Y25" s="612"/>
      <c r="Z25" s="613">
        <v>46.1</v>
      </c>
      <c r="AA25" s="613"/>
      <c r="AB25" s="613"/>
      <c r="AC25" s="613"/>
      <c r="AD25" s="614">
        <v>104448093</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v>362433</v>
      </c>
      <c r="BH25" s="611"/>
      <c r="BI25" s="611"/>
      <c r="BJ25" s="611"/>
      <c r="BK25" s="611"/>
      <c r="BL25" s="611"/>
      <c r="BM25" s="611"/>
      <c r="BN25" s="612"/>
      <c r="BO25" s="613">
        <v>0.6</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27210806</v>
      </c>
      <c r="CS25" s="631"/>
      <c r="CT25" s="631"/>
      <c r="CU25" s="631"/>
      <c r="CV25" s="631"/>
      <c r="CW25" s="631"/>
      <c r="CX25" s="631"/>
      <c r="CY25" s="632"/>
      <c r="CZ25" s="615">
        <v>11.5</v>
      </c>
      <c r="DA25" s="643"/>
      <c r="DB25" s="643"/>
      <c r="DC25" s="645"/>
      <c r="DD25" s="619">
        <v>25059376</v>
      </c>
      <c r="DE25" s="631"/>
      <c r="DF25" s="631"/>
      <c r="DG25" s="631"/>
      <c r="DH25" s="631"/>
      <c r="DI25" s="631"/>
      <c r="DJ25" s="631"/>
      <c r="DK25" s="632"/>
      <c r="DL25" s="619">
        <v>24321849</v>
      </c>
      <c r="DM25" s="631"/>
      <c r="DN25" s="631"/>
      <c r="DO25" s="631"/>
      <c r="DP25" s="631"/>
      <c r="DQ25" s="631"/>
      <c r="DR25" s="631"/>
      <c r="DS25" s="631"/>
      <c r="DT25" s="631"/>
      <c r="DU25" s="631"/>
      <c r="DV25" s="632"/>
      <c r="DW25" s="615">
        <v>22.9</v>
      </c>
      <c r="DX25" s="643"/>
      <c r="DY25" s="643"/>
      <c r="DZ25" s="643"/>
      <c r="EA25" s="643"/>
      <c r="EB25" s="643"/>
      <c r="EC25" s="644"/>
    </row>
    <row r="26" spans="2:133" ht="11.25" customHeight="1" x14ac:dyDescent="0.15">
      <c r="B26" s="607" t="s">
        <v>283</v>
      </c>
      <c r="C26" s="608"/>
      <c r="D26" s="608"/>
      <c r="E26" s="608"/>
      <c r="F26" s="608"/>
      <c r="G26" s="608"/>
      <c r="H26" s="608"/>
      <c r="I26" s="608"/>
      <c r="J26" s="608"/>
      <c r="K26" s="608"/>
      <c r="L26" s="608"/>
      <c r="M26" s="608"/>
      <c r="N26" s="608"/>
      <c r="O26" s="608"/>
      <c r="P26" s="608"/>
      <c r="Q26" s="609"/>
      <c r="R26" s="610">
        <v>38716</v>
      </c>
      <c r="S26" s="611"/>
      <c r="T26" s="611"/>
      <c r="U26" s="611"/>
      <c r="V26" s="611"/>
      <c r="W26" s="611"/>
      <c r="X26" s="611"/>
      <c r="Y26" s="612"/>
      <c r="Z26" s="613">
        <v>0</v>
      </c>
      <c r="AA26" s="613"/>
      <c r="AB26" s="613"/>
      <c r="AC26" s="613"/>
      <c r="AD26" s="614">
        <v>38716</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17610226</v>
      </c>
      <c r="CS26" s="611"/>
      <c r="CT26" s="611"/>
      <c r="CU26" s="611"/>
      <c r="CV26" s="611"/>
      <c r="CW26" s="611"/>
      <c r="CX26" s="611"/>
      <c r="CY26" s="612"/>
      <c r="CZ26" s="615">
        <v>7.4</v>
      </c>
      <c r="DA26" s="643"/>
      <c r="DB26" s="643"/>
      <c r="DC26" s="645"/>
      <c r="DD26" s="619">
        <v>15944248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15">
      <c r="B27" s="607" t="s">
        <v>286</v>
      </c>
      <c r="C27" s="608"/>
      <c r="D27" s="608"/>
      <c r="E27" s="608"/>
      <c r="F27" s="608"/>
      <c r="G27" s="608"/>
      <c r="H27" s="608"/>
      <c r="I27" s="608"/>
      <c r="J27" s="608"/>
      <c r="K27" s="608"/>
      <c r="L27" s="608"/>
      <c r="M27" s="608"/>
      <c r="N27" s="608"/>
      <c r="O27" s="608"/>
      <c r="P27" s="608"/>
      <c r="Q27" s="609"/>
      <c r="R27" s="610">
        <v>1230704</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55893276</v>
      </c>
      <c r="BH27" s="611"/>
      <c r="BI27" s="611"/>
      <c r="BJ27" s="611"/>
      <c r="BK27" s="611"/>
      <c r="BL27" s="611"/>
      <c r="BM27" s="611"/>
      <c r="BN27" s="612"/>
      <c r="BO27" s="613">
        <v>100</v>
      </c>
      <c r="BP27" s="613"/>
      <c r="BQ27" s="613"/>
      <c r="BR27" s="613"/>
      <c r="BS27" s="614">
        <v>1147263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84459895</v>
      </c>
      <c r="CS27" s="631"/>
      <c r="CT27" s="631"/>
      <c r="CU27" s="631"/>
      <c r="CV27" s="631"/>
      <c r="CW27" s="631"/>
      <c r="CX27" s="631"/>
      <c r="CY27" s="632"/>
      <c r="CZ27" s="615">
        <v>35.5</v>
      </c>
      <c r="DA27" s="643"/>
      <c r="DB27" s="643"/>
      <c r="DC27" s="645"/>
      <c r="DD27" s="619">
        <v>26076577</v>
      </c>
      <c r="DE27" s="631"/>
      <c r="DF27" s="631"/>
      <c r="DG27" s="631"/>
      <c r="DH27" s="631"/>
      <c r="DI27" s="631"/>
      <c r="DJ27" s="631"/>
      <c r="DK27" s="632"/>
      <c r="DL27" s="619">
        <v>19515558</v>
      </c>
      <c r="DM27" s="631"/>
      <c r="DN27" s="631"/>
      <c r="DO27" s="631"/>
      <c r="DP27" s="631"/>
      <c r="DQ27" s="631"/>
      <c r="DR27" s="631"/>
      <c r="DS27" s="631"/>
      <c r="DT27" s="631"/>
      <c r="DU27" s="631"/>
      <c r="DV27" s="632"/>
      <c r="DW27" s="615">
        <v>18.399999999999999</v>
      </c>
      <c r="DX27" s="643"/>
      <c r="DY27" s="643"/>
      <c r="DZ27" s="643"/>
      <c r="EA27" s="643"/>
      <c r="EB27" s="643"/>
      <c r="EC27" s="644"/>
    </row>
    <row r="28" spans="2:133" ht="11.25" customHeight="1" x14ac:dyDescent="0.15">
      <c r="B28" s="607" t="s">
        <v>289</v>
      </c>
      <c r="C28" s="608"/>
      <c r="D28" s="608"/>
      <c r="E28" s="608"/>
      <c r="F28" s="608"/>
      <c r="G28" s="608"/>
      <c r="H28" s="608"/>
      <c r="I28" s="608"/>
      <c r="J28" s="608"/>
      <c r="K28" s="608"/>
      <c r="L28" s="608"/>
      <c r="M28" s="608"/>
      <c r="N28" s="608"/>
      <c r="O28" s="608"/>
      <c r="P28" s="608"/>
      <c r="Q28" s="609"/>
      <c r="R28" s="610">
        <v>3049227</v>
      </c>
      <c r="S28" s="611"/>
      <c r="T28" s="611"/>
      <c r="U28" s="611"/>
      <c r="V28" s="611"/>
      <c r="W28" s="611"/>
      <c r="X28" s="611"/>
      <c r="Y28" s="612"/>
      <c r="Z28" s="613">
        <v>1.3</v>
      </c>
      <c r="AA28" s="613"/>
      <c r="AB28" s="613"/>
      <c r="AC28" s="613"/>
      <c r="AD28" s="614">
        <v>321379</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27066974</v>
      </c>
      <c r="CS28" s="611"/>
      <c r="CT28" s="611"/>
      <c r="CU28" s="611"/>
      <c r="CV28" s="611"/>
      <c r="CW28" s="611"/>
      <c r="CX28" s="611"/>
      <c r="CY28" s="612"/>
      <c r="CZ28" s="615">
        <v>11.4</v>
      </c>
      <c r="DA28" s="643"/>
      <c r="DB28" s="643"/>
      <c r="DC28" s="645"/>
      <c r="DD28" s="619">
        <v>25431522</v>
      </c>
      <c r="DE28" s="611"/>
      <c r="DF28" s="611"/>
      <c r="DG28" s="611"/>
      <c r="DH28" s="611"/>
      <c r="DI28" s="611"/>
      <c r="DJ28" s="611"/>
      <c r="DK28" s="612"/>
      <c r="DL28" s="619">
        <v>24141366</v>
      </c>
      <c r="DM28" s="611"/>
      <c r="DN28" s="611"/>
      <c r="DO28" s="611"/>
      <c r="DP28" s="611"/>
      <c r="DQ28" s="611"/>
      <c r="DR28" s="611"/>
      <c r="DS28" s="611"/>
      <c r="DT28" s="611"/>
      <c r="DU28" s="611"/>
      <c r="DV28" s="612"/>
      <c r="DW28" s="615">
        <v>22.7</v>
      </c>
      <c r="DX28" s="643"/>
      <c r="DY28" s="643"/>
      <c r="DZ28" s="643"/>
      <c r="EA28" s="643"/>
      <c r="EB28" s="643"/>
      <c r="EC28" s="644"/>
    </row>
    <row r="29" spans="2:133" ht="11.25" customHeight="1" x14ac:dyDescent="0.15">
      <c r="B29" s="607" t="s">
        <v>291</v>
      </c>
      <c r="C29" s="608"/>
      <c r="D29" s="608"/>
      <c r="E29" s="608"/>
      <c r="F29" s="608"/>
      <c r="G29" s="608"/>
      <c r="H29" s="608"/>
      <c r="I29" s="608"/>
      <c r="J29" s="608"/>
      <c r="K29" s="608"/>
      <c r="L29" s="608"/>
      <c r="M29" s="608"/>
      <c r="N29" s="608"/>
      <c r="O29" s="608"/>
      <c r="P29" s="608"/>
      <c r="Q29" s="609"/>
      <c r="R29" s="610">
        <v>677528</v>
      </c>
      <c r="S29" s="611"/>
      <c r="T29" s="611"/>
      <c r="U29" s="611"/>
      <c r="V29" s="611"/>
      <c r="W29" s="611"/>
      <c r="X29" s="611"/>
      <c r="Y29" s="612"/>
      <c r="Z29" s="613">
        <v>0.3</v>
      </c>
      <c r="AA29" s="613"/>
      <c r="AB29" s="613"/>
      <c r="AC29" s="613"/>
      <c r="AD29" s="614">
        <v>17</v>
      </c>
      <c r="AE29" s="614"/>
      <c r="AF29" s="614"/>
      <c r="AG29" s="614"/>
      <c r="AH29" s="614"/>
      <c r="AI29" s="614"/>
      <c r="AJ29" s="614"/>
      <c r="AK29" s="614"/>
      <c r="AL29" s="615">
        <v>0</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27066473</v>
      </c>
      <c r="CS29" s="631"/>
      <c r="CT29" s="631"/>
      <c r="CU29" s="631"/>
      <c r="CV29" s="631"/>
      <c r="CW29" s="631"/>
      <c r="CX29" s="631"/>
      <c r="CY29" s="632"/>
      <c r="CZ29" s="615">
        <v>11.4</v>
      </c>
      <c r="DA29" s="643"/>
      <c r="DB29" s="643"/>
      <c r="DC29" s="645"/>
      <c r="DD29" s="619">
        <v>25431021</v>
      </c>
      <c r="DE29" s="631"/>
      <c r="DF29" s="631"/>
      <c r="DG29" s="631"/>
      <c r="DH29" s="631"/>
      <c r="DI29" s="631"/>
      <c r="DJ29" s="631"/>
      <c r="DK29" s="632"/>
      <c r="DL29" s="619">
        <v>24140865</v>
      </c>
      <c r="DM29" s="631"/>
      <c r="DN29" s="631"/>
      <c r="DO29" s="631"/>
      <c r="DP29" s="631"/>
      <c r="DQ29" s="631"/>
      <c r="DR29" s="631"/>
      <c r="DS29" s="631"/>
      <c r="DT29" s="631"/>
      <c r="DU29" s="631"/>
      <c r="DV29" s="632"/>
      <c r="DW29" s="615">
        <v>22.7</v>
      </c>
      <c r="DX29" s="643"/>
      <c r="DY29" s="643"/>
      <c r="DZ29" s="643"/>
      <c r="EA29" s="643"/>
      <c r="EB29" s="643"/>
      <c r="EC29" s="644"/>
    </row>
    <row r="30" spans="2:133" ht="11.25" customHeight="1" x14ac:dyDescent="0.15">
      <c r="B30" s="607" t="s">
        <v>293</v>
      </c>
      <c r="C30" s="608"/>
      <c r="D30" s="608"/>
      <c r="E30" s="608"/>
      <c r="F30" s="608"/>
      <c r="G30" s="608"/>
      <c r="H30" s="608"/>
      <c r="I30" s="608"/>
      <c r="J30" s="608"/>
      <c r="K30" s="608"/>
      <c r="L30" s="608"/>
      <c r="M30" s="608"/>
      <c r="N30" s="608"/>
      <c r="O30" s="608"/>
      <c r="P30" s="608"/>
      <c r="Q30" s="609"/>
      <c r="R30" s="610">
        <v>67719083</v>
      </c>
      <c r="S30" s="611"/>
      <c r="T30" s="611"/>
      <c r="U30" s="611"/>
      <c r="V30" s="611"/>
      <c r="W30" s="611"/>
      <c r="X30" s="611"/>
      <c r="Y30" s="612"/>
      <c r="Z30" s="613">
        <v>28.1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25921728</v>
      </c>
      <c r="CS30" s="611"/>
      <c r="CT30" s="611"/>
      <c r="CU30" s="611"/>
      <c r="CV30" s="611"/>
      <c r="CW30" s="611"/>
      <c r="CX30" s="611"/>
      <c r="CY30" s="612"/>
      <c r="CZ30" s="615">
        <v>10.9</v>
      </c>
      <c r="DA30" s="643"/>
      <c r="DB30" s="643"/>
      <c r="DC30" s="645"/>
      <c r="DD30" s="619">
        <v>24383489</v>
      </c>
      <c r="DE30" s="611"/>
      <c r="DF30" s="611"/>
      <c r="DG30" s="611"/>
      <c r="DH30" s="611"/>
      <c r="DI30" s="611"/>
      <c r="DJ30" s="611"/>
      <c r="DK30" s="612"/>
      <c r="DL30" s="619">
        <v>23093333</v>
      </c>
      <c r="DM30" s="611"/>
      <c r="DN30" s="611"/>
      <c r="DO30" s="611"/>
      <c r="DP30" s="611"/>
      <c r="DQ30" s="611"/>
      <c r="DR30" s="611"/>
      <c r="DS30" s="611"/>
      <c r="DT30" s="611"/>
      <c r="DU30" s="611"/>
      <c r="DV30" s="612"/>
      <c r="DW30" s="615">
        <v>21.7</v>
      </c>
      <c r="DX30" s="643"/>
      <c r="DY30" s="643"/>
      <c r="DZ30" s="643"/>
      <c r="EA30" s="643"/>
      <c r="EB30" s="643"/>
      <c r="EC30" s="644"/>
    </row>
    <row r="31" spans="2:133" ht="11.25" customHeight="1" x14ac:dyDescent="0.15">
      <c r="B31" s="623" t="s">
        <v>297</v>
      </c>
      <c r="C31" s="624"/>
      <c r="D31" s="624"/>
      <c r="E31" s="624"/>
      <c r="F31" s="624"/>
      <c r="G31" s="624"/>
      <c r="H31" s="624"/>
      <c r="I31" s="624"/>
      <c r="J31" s="624"/>
      <c r="K31" s="624"/>
      <c r="L31" s="624"/>
      <c r="M31" s="624"/>
      <c r="N31" s="624"/>
      <c r="O31" s="624"/>
      <c r="P31" s="624"/>
      <c r="Q31" s="625"/>
      <c r="R31" s="610">
        <v>300</v>
      </c>
      <c r="S31" s="611"/>
      <c r="T31" s="611"/>
      <c r="U31" s="611"/>
      <c r="V31" s="611"/>
      <c r="W31" s="611"/>
      <c r="X31" s="611"/>
      <c r="Y31" s="612"/>
      <c r="Z31" s="613">
        <v>0</v>
      </c>
      <c r="AA31" s="613"/>
      <c r="AB31" s="613"/>
      <c r="AC31" s="613"/>
      <c r="AD31" s="614">
        <v>300</v>
      </c>
      <c r="AE31" s="614"/>
      <c r="AF31" s="614"/>
      <c r="AG31" s="614"/>
      <c r="AH31" s="614"/>
      <c r="AI31" s="614"/>
      <c r="AJ31" s="614"/>
      <c r="AK31" s="614"/>
      <c r="AL31" s="615">
        <v>0</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99.5</v>
      </c>
      <c r="BH31" s="654"/>
      <c r="BI31" s="654"/>
      <c r="BJ31" s="654"/>
      <c r="BK31" s="654"/>
      <c r="BL31" s="654"/>
      <c r="BM31" s="605">
        <v>98.3</v>
      </c>
      <c r="BN31" s="654"/>
      <c r="BO31" s="654"/>
      <c r="BP31" s="654"/>
      <c r="BQ31" s="655"/>
      <c r="BR31" s="657">
        <v>99.4</v>
      </c>
      <c r="BS31" s="654"/>
      <c r="BT31" s="654"/>
      <c r="BU31" s="654"/>
      <c r="BV31" s="654"/>
      <c r="BW31" s="654"/>
      <c r="BX31" s="605">
        <v>98</v>
      </c>
      <c r="BY31" s="654"/>
      <c r="BZ31" s="654"/>
      <c r="CA31" s="654"/>
      <c r="CB31" s="655"/>
      <c r="CD31" s="650"/>
      <c r="CE31" s="651"/>
      <c r="CF31" s="607" t="s">
        <v>300</v>
      </c>
      <c r="CG31" s="608"/>
      <c r="CH31" s="608"/>
      <c r="CI31" s="608"/>
      <c r="CJ31" s="608"/>
      <c r="CK31" s="608"/>
      <c r="CL31" s="608"/>
      <c r="CM31" s="608"/>
      <c r="CN31" s="608"/>
      <c r="CO31" s="608"/>
      <c r="CP31" s="608"/>
      <c r="CQ31" s="609"/>
      <c r="CR31" s="610">
        <v>1144745</v>
      </c>
      <c r="CS31" s="631"/>
      <c r="CT31" s="631"/>
      <c r="CU31" s="631"/>
      <c r="CV31" s="631"/>
      <c r="CW31" s="631"/>
      <c r="CX31" s="631"/>
      <c r="CY31" s="632"/>
      <c r="CZ31" s="615">
        <v>0.5</v>
      </c>
      <c r="DA31" s="643"/>
      <c r="DB31" s="643"/>
      <c r="DC31" s="645"/>
      <c r="DD31" s="619">
        <v>1047532</v>
      </c>
      <c r="DE31" s="631"/>
      <c r="DF31" s="631"/>
      <c r="DG31" s="631"/>
      <c r="DH31" s="631"/>
      <c r="DI31" s="631"/>
      <c r="DJ31" s="631"/>
      <c r="DK31" s="632"/>
      <c r="DL31" s="619">
        <v>1047532</v>
      </c>
      <c r="DM31" s="631"/>
      <c r="DN31" s="631"/>
      <c r="DO31" s="631"/>
      <c r="DP31" s="631"/>
      <c r="DQ31" s="631"/>
      <c r="DR31" s="631"/>
      <c r="DS31" s="631"/>
      <c r="DT31" s="631"/>
      <c r="DU31" s="631"/>
      <c r="DV31" s="632"/>
      <c r="DW31" s="615">
        <v>1</v>
      </c>
      <c r="DX31" s="643"/>
      <c r="DY31" s="643"/>
      <c r="DZ31" s="643"/>
      <c r="EA31" s="643"/>
      <c r="EB31" s="643"/>
      <c r="EC31" s="644"/>
    </row>
    <row r="32" spans="2:133" ht="11.25" customHeight="1" x14ac:dyDescent="0.15">
      <c r="B32" s="607" t="s">
        <v>301</v>
      </c>
      <c r="C32" s="608"/>
      <c r="D32" s="608"/>
      <c r="E32" s="608"/>
      <c r="F32" s="608"/>
      <c r="G32" s="608"/>
      <c r="H32" s="608"/>
      <c r="I32" s="608"/>
      <c r="J32" s="608"/>
      <c r="K32" s="608"/>
      <c r="L32" s="608"/>
      <c r="M32" s="608"/>
      <c r="N32" s="608"/>
      <c r="O32" s="608"/>
      <c r="P32" s="608"/>
      <c r="Q32" s="609"/>
      <c r="R32" s="610">
        <v>15231776</v>
      </c>
      <c r="S32" s="611"/>
      <c r="T32" s="611"/>
      <c r="U32" s="611"/>
      <c r="V32" s="611"/>
      <c r="W32" s="611"/>
      <c r="X32" s="611"/>
      <c r="Y32" s="612"/>
      <c r="Z32" s="613">
        <v>6.3</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99.5</v>
      </c>
      <c r="BH32" s="631"/>
      <c r="BI32" s="631"/>
      <c r="BJ32" s="631"/>
      <c r="BK32" s="631"/>
      <c r="BL32" s="631"/>
      <c r="BM32" s="616">
        <v>98.5</v>
      </c>
      <c r="BN32" s="631"/>
      <c r="BO32" s="631"/>
      <c r="BP32" s="631"/>
      <c r="BQ32" s="656"/>
      <c r="BR32" s="667">
        <v>99.3</v>
      </c>
      <c r="BS32" s="631"/>
      <c r="BT32" s="631"/>
      <c r="BU32" s="631"/>
      <c r="BV32" s="631"/>
      <c r="BW32" s="631"/>
      <c r="BX32" s="616">
        <v>98.1</v>
      </c>
      <c r="BY32" s="631"/>
      <c r="BZ32" s="631"/>
      <c r="CA32" s="631"/>
      <c r="CB32" s="656"/>
      <c r="CD32" s="652"/>
      <c r="CE32" s="653"/>
      <c r="CF32" s="607" t="s">
        <v>304</v>
      </c>
      <c r="CG32" s="608"/>
      <c r="CH32" s="608"/>
      <c r="CI32" s="608"/>
      <c r="CJ32" s="608"/>
      <c r="CK32" s="608"/>
      <c r="CL32" s="608"/>
      <c r="CM32" s="608"/>
      <c r="CN32" s="608"/>
      <c r="CO32" s="608"/>
      <c r="CP32" s="608"/>
      <c r="CQ32" s="609"/>
      <c r="CR32" s="610">
        <v>501</v>
      </c>
      <c r="CS32" s="611"/>
      <c r="CT32" s="611"/>
      <c r="CU32" s="611"/>
      <c r="CV32" s="611"/>
      <c r="CW32" s="611"/>
      <c r="CX32" s="611"/>
      <c r="CY32" s="612"/>
      <c r="CZ32" s="615">
        <v>0</v>
      </c>
      <c r="DA32" s="643"/>
      <c r="DB32" s="643"/>
      <c r="DC32" s="645"/>
      <c r="DD32" s="619">
        <v>501</v>
      </c>
      <c r="DE32" s="611"/>
      <c r="DF32" s="611"/>
      <c r="DG32" s="611"/>
      <c r="DH32" s="611"/>
      <c r="DI32" s="611"/>
      <c r="DJ32" s="611"/>
      <c r="DK32" s="612"/>
      <c r="DL32" s="619">
        <v>501</v>
      </c>
      <c r="DM32" s="611"/>
      <c r="DN32" s="611"/>
      <c r="DO32" s="611"/>
      <c r="DP32" s="611"/>
      <c r="DQ32" s="611"/>
      <c r="DR32" s="611"/>
      <c r="DS32" s="611"/>
      <c r="DT32" s="611"/>
      <c r="DU32" s="611"/>
      <c r="DV32" s="612"/>
      <c r="DW32" s="615">
        <v>0</v>
      </c>
      <c r="DX32" s="643"/>
      <c r="DY32" s="643"/>
      <c r="DZ32" s="643"/>
      <c r="EA32" s="643"/>
      <c r="EB32" s="643"/>
      <c r="EC32" s="644"/>
    </row>
    <row r="33" spans="2:133" ht="11.25" customHeight="1" x14ac:dyDescent="0.15">
      <c r="B33" s="607" t="s">
        <v>305</v>
      </c>
      <c r="C33" s="608"/>
      <c r="D33" s="608"/>
      <c r="E33" s="608"/>
      <c r="F33" s="608"/>
      <c r="G33" s="608"/>
      <c r="H33" s="608"/>
      <c r="I33" s="608"/>
      <c r="J33" s="608"/>
      <c r="K33" s="608"/>
      <c r="L33" s="608"/>
      <c r="M33" s="608"/>
      <c r="N33" s="608"/>
      <c r="O33" s="608"/>
      <c r="P33" s="608"/>
      <c r="Q33" s="609"/>
      <c r="R33" s="610">
        <v>3518194</v>
      </c>
      <c r="S33" s="611"/>
      <c r="T33" s="611"/>
      <c r="U33" s="611"/>
      <c r="V33" s="611"/>
      <c r="W33" s="611"/>
      <c r="X33" s="611"/>
      <c r="Y33" s="612"/>
      <c r="Z33" s="613">
        <v>1.5</v>
      </c>
      <c r="AA33" s="613"/>
      <c r="AB33" s="613"/>
      <c r="AC33" s="613"/>
      <c r="AD33" s="614">
        <v>212107</v>
      </c>
      <c r="AE33" s="614"/>
      <c r="AF33" s="614"/>
      <c r="AG33" s="614"/>
      <c r="AH33" s="614"/>
      <c r="AI33" s="614"/>
      <c r="AJ33" s="614"/>
      <c r="AK33" s="614"/>
      <c r="AL33" s="615">
        <v>0.2</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99.4</v>
      </c>
      <c r="BH33" s="669"/>
      <c r="BI33" s="669"/>
      <c r="BJ33" s="669"/>
      <c r="BK33" s="669"/>
      <c r="BL33" s="669"/>
      <c r="BM33" s="670">
        <v>97.7</v>
      </c>
      <c r="BN33" s="669"/>
      <c r="BO33" s="669"/>
      <c r="BP33" s="669"/>
      <c r="BQ33" s="671"/>
      <c r="BR33" s="668">
        <v>99.4</v>
      </c>
      <c r="BS33" s="669"/>
      <c r="BT33" s="669"/>
      <c r="BU33" s="669"/>
      <c r="BV33" s="669"/>
      <c r="BW33" s="669"/>
      <c r="BX33" s="670">
        <v>97.5</v>
      </c>
      <c r="BY33" s="669"/>
      <c r="BZ33" s="669"/>
      <c r="CA33" s="669"/>
      <c r="CB33" s="671"/>
      <c r="CD33" s="607" t="s">
        <v>307</v>
      </c>
      <c r="CE33" s="608"/>
      <c r="CF33" s="608"/>
      <c r="CG33" s="608"/>
      <c r="CH33" s="608"/>
      <c r="CI33" s="608"/>
      <c r="CJ33" s="608"/>
      <c r="CK33" s="608"/>
      <c r="CL33" s="608"/>
      <c r="CM33" s="608"/>
      <c r="CN33" s="608"/>
      <c r="CO33" s="608"/>
      <c r="CP33" s="608"/>
      <c r="CQ33" s="609"/>
      <c r="CR33" s="610">
        <v>69343021</v>
      </c>
      <c r="CS33" s="631"/>
      <c r="CT33" s="631"/>
      <c r="CU33" s="631"/>
      <c r="CV33" s="631"/>
      <c r="CW33" s="631"/>
      <c r="CX33" s="631"/>
      <c r="CY33" s="632"/>
      <c r="CZ33" s="615">
        <v>29.2</v>
      </c>
      <c r="DA33" s="643"/>
      <c r="DB33" s="643"/>
      <c r="DC33" s="645"/>
      <c r="DD33" s="619">
        <v>52880759</v>
      </c>
      <c r="DE33" s="631"/>
      <c r="DF33" s="631"/>
      <c r="DG33" s="631"/>
      <c r="DH33" s="631"/>
      <c r="DI33" s="631"/>
      <c r="DJ33" s="631"/>
      <c r="DK33" s="632"/>
      <c r="DL33" s="619">
        <v>36978712</v>
      </c>
      <c r="DM33" s="631"/>
      <c r="DN33" s="631"/>
      <c r="DO33" s="631"/>
      <c r="DP33" s="631"/>
      <c r="DQ33" s="631"/>
      <c r="DR33" s="631"/>
      <c r="DS33" s="631"/>
      <c r="DT33" s="631"/>
      <c r="DU33" s="631"/>
      <c r="DV33" s="632"/>
      <c r="DW33" s="615">
        <v>34.799999999999997</v>
      </c>
      <c r="DX33" s="643"/>
      <c r="DY33" s="643"/>
      <c r="DZ33" s="643"/>
      <c r="EA33" s="643"/>
      <c r="EB33" s="643"/>
      <c r="EC33" s="644"/>
    </row>
    <row r="34" spans="2:133" ht="11.25" customHeight="1" x14ac:dyDescent="0.15">
      <c r="B34" s="607" t="s">
        <v>308</v>
      </c>
      <c r="C34" s="608"/>
      <c r="D34" s="608"/>
      <c r="E34" s="608"/>
      <c r="F34" s="608"/>
      <c r="G34" s="608"/>
      <c r="H34" s="608"/>
      <c r="I34" s="608"/>
      <c r="J34" s="608"/>
      <c r="K34" s="608"/>
      <c r="L34" s="608"/>
      <c r="M34" s="608"/>
      <c r="N34" s="608"/>
      <c r="O34" s="608"/>
      <c r="P34" s="608"/>
      <c r="Q34" s="609"/>
      <c r="R34" s="610">
        <v>1235685</v>
      </c>
      <c r="S34" s="611"/>
      <c r="T34" s="611"/>
      <c r="U34" s="611"/>
      <c r="V34" s="611"/>
      <c r="W34" s="611"/>
      <c r="X34" s="611"/>
      <c r="Y34" s="612"/>
      <c r="Z34" s="613">
        <v>0.5</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25559748</v>
      </c>
      <c r="CS34" s="611"/>
      <c r="CT34" s="611"/>
      <c r="CU34" s="611"/>
      <c r="CV34" s="611"/>
      <c r="CW34" s="611"/>
      <c r="CX34" s="611"/>
      <c r="CY34" s="612"/>
      <c r="CZ34" s="615">
        <v>10.8</v>
      </c>
      <c r="DA34" s="643"/>
      <c r="DB34" s="643"/>
      <c r="DC34" s="645"/>
      <c r="DD34" s="619">
        <v>18078746</v>
      </c>
      <c r="DE34" s="611"/>
      <c r="DF34" s="611"/>
      <c r="DG34" s="611"/>
      <c r="DH34" s="611"/>
      <c r="DI34" s="611"/>
      <c r="DJ34" s="611"/>
      <c r="DK34" s="612"/>
      <c r="DL34" s="619">
        <v>15343505</v>
      </c>
      <c r="DM34" s="611"/>
      <c r="DN34" s="611"/>
      <c r="DO34" s="611"/>
      <c r="DP34" s="611"/>
      <c r="DQ34" s="611"/>
      <c r="DR34" s="611"/>
      <c r="DS34" s="611"/>
      <c r="DT34" s="611"/>
      <c r="DU34" s="611"/>
      <c r="DV34" s="612"/>
      <c r="DW34" s="615">
        <v>14.4</v>
      </c>
      <c r="DX34" s="643"/>
      <c r="DY34" s="643"/>
      <c r="DZ34" s="643"/>
      <c r="EA34" s="643"/>
      <c r="EB34" s="643"/>
      <c r="EC34" s="644"/>
    </row>
    <row r="35" spans="2:133" ht="11.25" customHeight="1" x14ac:dyDescent="0.15">
      <c r="B35" s="607" t="s">
        <v>310</v>
      </c>
      <c r="C35" s="608"/>
      <c r="D35" s="608"/>
      <c r="E35" s="608"/>
      <c r="F35" s="608"/>
      <c r="G35" s="608"/>
      <c r="H35" s="608"/>
      <c r="I35" s="608"/>
      <c r="J35" s="608"/>
      <c r="K35" s="608"/>
      <c r="L35" s="608"/>
      <c r="M35" s="608"/>
      <c r="N35" s="608"/>
      <c r="O35" s="608"/>
      <c r="P35" s="608"/>
      <c r="Q35" s="609"/>
      <c r="R35" s="610">
        <v>4720953</v>
      </c>
      <c r="S35" s="611"/>
      <c r="T35" s="611"/>
      <c r="U35" s="611"/>
      <c r="V35" s="611"/>
      <c r="W35" s="611"/>
      <c r="X35" s="611"/>
      <c r="Y35" s="612"/>
      <c r="Z35" s="613">
        <v>2</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1845964</v>
      </c>
      <c r="CS35" s="631"/>
      <c r="CT35" s="631"/>
      <c r="CU35" s="631"/>
      <c r="CV35" s="631"/>
      <c r="CW35" s="631"/>
      <c r="CX35" s="631"/>
      <c r="CY35" s="632"/>
      <c r="CZ35" s="615">
        <v>0.8</v>
      </c>
      <c r="DA35" s="643"/>
      <c r="DB35" s="643"/>
      <c r="DC35" s="645"/>
      <c r="DD35" s="619">
        <v>1737593</v>
      </c>
      <c r="DE35" s="631"/>
      <c r="DF35" s="631"/>
      <c r="DG35" s="631"/>
      <c r="DH35" s="631"/>
      <c r="DI35" s="631"/>
      <c r="DJ35" s="631"/>
      <c r="DK35" s="632"/>
      <c r="DL35" s="619">
        <v>1662861</v>
      </c>
      <c r="DM35" s="631"/>
      <c r="DN35" s="631"/>
      <c r="DO35" s="631"/>
      <c r="DP35" s="631"/>
      <c r="DQ35" s="631"/>
      <c r="DR35" s="631"/>
      <c r="DS35" s="631"/>
      <c r="DT35" s="631"/>
      <c r="DU35" s="631"/>
      <c r="DV35" s="632"/>
      <c r="DW35" s="615">
        <v>1.6</v>
      </c>
      <c r="DX35" s="643"/>
      <c r="DY35" s="643"/>
      <c r="DZ35" s="643"/>
      <c r="EA35" s="643"/>
      <c r="EB35" s="643"/>
      <c r="EC35" s="644"/>
    </row>
    <row r="36" spans="2:133" ht="11.25" customHeight="1" x14ac:dyDescent="0.15">
      <c r="B36" s="607" t="s">
        <v>314</v>
      </c>
      <c r="C36" s="608"/>
      <c r="D36" s="608"/>
      <c r="E36" s="608"/>
      <c r="F36" s="608"/>
      <c r="G36" s="608"/>
      <c r="H36" s="608"/>
      <c r="I36" s="608"/>
      <c r="J36" s="608"/>
      <c r="K36" s="608"/>
      <c r="L36" s="608"/>
      <c r="M36" s="608"/>
      <c r="N36" s="608"/>
      <c r="O36" s="608"/>
      <c r="P36" s="608"/>
      <c r="Q36" s="609"/>
      <c r="R36" s="610">
        <v>8223700</v>
      </c>
      <c r="S36" s="611"/>
      <c r="T36" s="611"/>
      <c r="U36" s="611"/>
      <c r="V36" s="611"/>
      <c r="W36" s="611"/>
      <c r="X36" s="611"/>
      <c r="Y36" s="612"/>
      <c r="Z36" s="613">
        <v>3.4</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25754475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217805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12771379</v>
      </c>
      <c r="CS36" s="611"/>
      <c r="CT36" s="611"/>
      <c r="CU36" s="611"/>
      <c r="CV36" s="611"/>
      <c r="CW36" s="611"/>
      <c r="CX36" s="611"/>
      <c r="CY36" s="612"/>
      <c r="CZ36" s="615">
        <v>5.4</v>
      </c>
      <c r="DA36" s="643"/>
      <c r="DB36" s="643"/>
      <c r="DC36" s="645"/>
      <c r="DD36" s="619">
        <v>10136643</v>
      </c>
      <c r="DE36" s="611"/>
      <c r="DF36" s="611"/>
      <c r="DG36" s="611"/>
      <c r="DH36" s="611"/>
      <c r="DI36" s="611"/>
      <c r="DJ36" s="611"/>
      <c r="DK36" s="612"/>
      <c r="DL36" s="619">
        <v>5243778</v>
      </c>
      <c r="DM36" s="611"/>
      <c r="DN36" s="611"/>
      <c r="DO36" s="611"/>
      <c r="DP36" s="611"/>
      <c r="DQ36" s="611"/>
      <c r="DR36" s="611"/>
      <c r="DS36" s="611"/>
      <c r="DT36" s="611"/>
      <c r="DU36" s="611"/>
      <c r="DV36" s="612"/>
      <c r="DW36" s="615">
        <v>4.9000000000000004</v>
      </c>
      <c r="DX36" s="643"/>
      <c r="DY36" s="643"/>
      <c r="DZ36" s="643"/>
      <c r="EA36" s="643"/>
      <c r="EB36" s="643"/>
      <c r="EC36" s="644"/>
    </row>
    <row r="37" spans="2:133" ht="11.25" customHeight="1" x14ac:dyDescent="0.15">
      <c r="B37" s="607" t="s">
        <v>318</v>
      </c>
      <c r="C37" s="608"/>
      <c r="D37" s="608"/>
      <c r="E37" s="608"/>
      <c r="F37" s="608"/>
      <c r="G37" s="608"/>
      <c r="H37" s="608"/>
      <c r="I37" s="608"/>
      <c r="J37" s="608"/>
      <c r="K37" s="608"/>
      <c r="L37" s="608"/>
      <c r="M37" s="608"/>
      <c r="N37" s="608"/>
      <c r="O37" s="608"/>
      <c r="P37" s="608"/>
      <c r="Q37" s="609"/>
      <c r="R37" s="610">
        <v>6281695</v>
      </c>
      <c r="S37" s="611"/>
      <c r="T37" s="611"/>
      <c r="U37" s="611"/>
      <c r="V37" s="611"/>
      <c r="W37" s="611"/>
      <c r="X37" s="611"/>
      <c r="Y37" s="612"/>
      <c r="Z37" s="613">
        <v>2.6</v>
      </c>
      <c r="AA37" s="613"/>
      <c r="AB37" s="613"/>
      <c r="AC37" s="613"/>
      <c r="AD37" s="614">
        <v>178500</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4117934</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-659360</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48966</v>
      </c>
      <c r="CS37" s="631"/>
      <c r="CT37" s="631"/>
      <c r="CU37" s="631"/>
      <c r="CV37" s="631"/>
      <c r="CW37" s="631"/>
      <c r="CX37" s="631"/>
      <c r="CY37" s="632"/>
      <c r="CZ37" s="615">
        <v>0</v>
      </c>
      <c r="DA37" s="643"/>
      <c r="DB37" s="643"/>
      <c r="DC37" s="645"/>
      <c r="DD37" s="619">
        <v>48966</v>
      </c>
      <c r="DE37" s="631"/>
      <c r="DF37" s="631"/>
      <c r="DG37" s="631"/>
      <c r="DH37" s="631"/>
      <c r="DI37" s="631"/>
      <c r="DJ37" s="631"/>
      <c r="DK37" s="632"/>
      <c r="DL37" s="619">
        <v>35451</v>
      </c>
      <c r="DM37" s="631"/>
      <c r="DN37" s="631"/>
      <c r="DO37" s="631"/>
      <c r="DP37" s="631"/>
      <c r="DQ37" s="631"/>
      <c r="DR37" s="631"/>
      <c r="DS37" s="631"/>
      <c r="DT37" s="631"/>
      <c r="DU37" s="631"/>
      <c r="DV37" s="632"/>
      <c r="DW37" s="615">
        <v>0</v>
      </c>
      <c r="DX37" s="643"/>
      <c r="DY37" s="643"/>
      <c r="DZ37" s="643"/>
      <c r="EA37" s="643"/>
      <c r="EB37" s="643"/>
      <c r="EC37" s="644"/>
    </row>
    <row r="38" spans="2:133" ht="11.25" customHeight="1" x14ac:dyDescent="0.15">
      <c r="B38" s="607" t="s">
        <v>322</v>
      </c>
      <c r="C38" s="608"/>
      <c r="D38" s="608"/>
      <c r="E38" s="608"/>
      <c r="F38" s="608"/>
      <c r="G38" s="608"/>
      <c r="H38" s="608"/>
      <c r="I38" s="608"/>
      <c r="J38" s="608"/>
      <c r="K38" s="608"/>
      <c r="L38" s="608"/>
      <c r="M38" s="608"/>
      <c r="N38" s="608"/>
      <c r="O38" s="608"/>
      <c r="P38" s="608"/>
      <c r="Q38" s="609"/>
      <c r="R38" s="610">
        <v>18143827</v>
      </c>
      <c r="S38" s="611"/>
      <c r="T38" s="611"/>
      <c r="U38" s="611"/>
      <c r="V38" s="611"/>
      <c r="W38" s="611"/>
      <c r="X38" s="611"/>
      <c r="Y38" s="612"/>
      <c r="Z38" s="613">
        <v>7.5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526817</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54111</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21109724</v>
      </c>
      <c r="CS38" s="611"/>
      <c r="CT38" s="611"/>
      <c r="CU38" s="611"/>
      <c r="CV38" s="611"/>
      <c r="CW38" s="611"/>
      <c r="CX38" s="611"/>
      <c r="CY38" s="612"/>
      <c r="CZ38" s="615">
        <v>8.9</v>
      </c>
      <c r="DA38" s="643"/>
      <c r="DB38" s="643"/>
      <c r="DC38" s="645"/>
      <c r="DD38" s="619">
        <v>17279484</v>
      </c>
      <c r="DE38" s="611"/>
      <c r="DF38" s="611"/>
      <c r="DG38" s="611"/>
      <c r="DH38" s="611"/>
      <c r="DI38" s="611"/>
      <c r="DJ38" s="611"/>
      <c r="DK38" s="612"/>
      <c r="DL38" s="619">
        <v>14726122</v>
      </c>
      <c r="DM38" s="611"/>
      <c r="DN38" s="611"/>
      <c r="DO38" s="611"/>
      <c r="DP38" s="611"/>
      <c r="DQ38" s="611"/>
      <c r="DR38" s="611"/>
      <c r="DS38" s="611"/>
      <c r="DT38" s="611"/>
      <c r="DU38" s="611"/>
      <c r="DV38" s="612"/>
      <c r="DW38" s="615">
        <v>13.9</v>
      </c>
      <c r="DX38" s="643"/>
      <c r="DY38" s="643"/>
      <c r="DZ38" s="643"/>
      <c r="EA38" s="643"/>
      <c r="EB38" s="643"/>
      <c r="EC38" s="644"/>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30348</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76322</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4420063</v>
      </c>
      <c r="CS39" s="631"/>
      <c r="CT39" s="631"/>
      <c r="CU39" s="631"/>
      <c r="CV39" s="631"/>
      <c r="CW39" s="631"/>
      <c r="CX39" s="631"/>
      <c r="CY39" s="632"/>
      <c r="CZ39" s="615">
        <v>1.9</v>
      </c>
      <c r="DA39" s="643"/>
      <c r="DB39" s="643"/>
      <c r="DC39" s="645"/>
      <c r="DD39" s="619">
        <v>3491646</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15">
      <c r="B40" s="607" t="s">
        <v>330</v>
      </c>
      <c r="C40" s="608"/>
      <c r="D40" s="608"/>
      <c r="E40" s="608"/>
      <c r="F40" s="608"/>
      <c r="G40" s="608"/>
      <c r="H40" s="608"/>
      <c r="I40" s="608"/>
      <c r="J40" s="608"/>
      <c r="K40" s="608"/>
      <c r="L40" s="608"/>
      <c r="M40" s="608"/>
      <c r="N40" s="608"/>
      <c r="O40" s="608"/>
      <c r="P40" s="608"/>
      <c r="Q40" s="609"/>
      <c r="R40" s="610">
        <v>1031327</v>
      </c>
      <c r="S40" s="611"/>
      <c r="T40" s="611"/>
      <c r="U40" s="611"/>
      <c r="V40" s="611"/>
      <c r="W40" s="611"/>
      <c r="X40" s="611"/>
      <c r="Y40" s="612"/>
      <c r="Z40" s="613">
        <v>0.4</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2569</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103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3636143</v>
      </c>
      <c r="CS40" s="611"/>
      <c r="CT40" s="611"/>
      <c r="CU40" s="611"/>
      <c r="CV40" s="611"/>
      <c r="CW40" s="611"/>
      <c r="CX40" s="611"/>
      <c r="CY40" s="612"/>
      <c r="CZ40" s="615">
        <v>1.5</v>
      </c>
      <c r="DA40" s="643"/>
      <c r="DB40" s="643"/>
      <c r="DC40" s="645"/>
      <c r="DD40" s="619">
        <v>2156647</v>
      </c>
      <c r="DE40" s="611"/>
      <c r="DF40" s="611"/>
      <c r="DG40" s="611"/>
      <c r="DH40" s="611"/>
      <c r="DI40" s="611"/>
      <c r="DJ40" s="611"/>
      <c r="DK40" s="612"/>
      <c r="DL40" s="619">
        <v>2446</v>
      </c>
      <c r="DM40" s="611"/>
      <c r="DN40" s="611"/>
      <c r="DO40" s="611"/>
      <c r="DP40" s="611"/>
      <c r="DQ40" s="611"/>
      <c r="DR40" s="611"/>
      <c r="DS40" s="611"/>
      <c r="DT40" s="611"/>
      <c r="DU40" s="611"/>
      <c r="DV40" s="612"/>
      <c r="DW40" s="615">
        <v>0</v>
      </c>
      <c r="DX40" s="643"/>
      <c r="DY40" s="643"/>
      <c r="DZ40" s="643"/>
      <c r="EA40" s="643"/>
      <c r="EB40" s="643"/>
      <c r="EC40" s="644"/>
    </row>
    <row r="41" spans="2:133" ht="11.25" customHeight="1" x14ac:dyDescent="0.15">
      <c r="B41" s="633" t="s">
        <v>335</v>
      </c>
      <c r="C41" s="634"/>
      <c r="D41" s="634"/>
      <c r="E41" s="634"/>
      <c r="F41" s="634"/>
      <c r="G41" s="634"/>
      <c r="H41" s="634"/>
      <c r="I41" s="634"/>
      <c r="J41" s="634"/>
      <c r="K41" s="634"/>
      <c r="L41" s="634"/>
      <c r="M41" s="634"/>
      <c r="N41" s="634"/>
      <c r="O41" s="634"/>
      <c r="P41" s="634"/>
      <c r="Q41" s="635"/>
      <c r="R41" s="682">
        <v>241262282</v>
      </c>
      <c r="S41" s="683"/>
      <c r="T41" s="683"/>
      <c r="U41" s="683"/>
      <c r="V41" s="683"/>
      <c r="W41" s="683"/>
      <c r="X41" s="683"/>
      <c r="Y41" s="687"/>
      <c r="Z41" s="688">
        <v>100</v>
      </c>
      <c r="AA41" s="688"/>
      <c r="AB41" s="688"/>
      <c r="AC41" s="688"/>
      <c r="AD41" s="689">
        <v>105199112</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4448501</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16628306</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490</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29556913</v>
      </c>
      <c r="CS42" s="631"/>
      <c r="CT42" s="631"/>
      <c r="CU42" s="631"/>
      <c r="CV42" s="631"/>
      <c r="CW42" s="631"/>
      <c r="CX42" s="631"/>
      <c r="CY42" s="632"/>
      <c r="CZ42" s="615">
        <v>12.4</v>
      </c>
      <c r="DA42" s="643"/>
      <c r="DB42" s="643"/>
      <c r="DC42" s="645"/>
      <c r="DD42" s="619">
        <v>4068305</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806807</v>
      </c>
      <c r="CS43" s="631"/>
      <c r="CT43" s="631"/>
      <c r="CU43" s="631"/>
      <c r="CV43" s="631"/>
      <c r="CW43" s="631"/>
      <c r="CX43" s="631"/>
      <c r="CY43" s="632"/>
      <c r="CZ43" s="615">
        <v>0.3</v>
      </c>
      <c r="DA43" s="643"/>
      <c r="DB43" s="643"/>
      <c r="DC43" s="645"/>
      <c r="DD43" s="619">
        <v>719736</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29357950</v>
      </c>
      <c r="CS44" s="611"/>
      <c r="CT44" s="611"/>
      <c r="CU44" s="611"/>
      <c r="CV44" s="611"/>
      <c r="CW44" s="611"/>
      <c r="CX44" s="611"/>
      <c r="CY44" s="612"/>
      <c r="CZ44" s="615">
        <v>12.4</v>
      </c>
      <c r="DA44" s="616"/>
      <c r="DB44" s="616"/>
      <c r="DC44" s="622"/>
      <c r="DD44" s="619">
        <v>4034668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15198141</v>
      </c>
      <c r="CS45" s="631"/>
      <c r="CT45" s="631"/>
      <c r="CU45" s="631"/>
      <c r="CV45" s="631"/>
      <c r="CW45" s="631"/>
      <c r="CX45" s="631"/>
      <c r="CY45" s="632"/>
      <c r="CZ45" s="615">
        <v>6.4</v>
      </c>
      <c r="DA45" s="643"/>
      <c r="DB45" s="643"/>
      <c r="DC45" s="645"/>
      <c r="DD45" s="619">
        <v>1303519</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12616408</v>
      </c>
      <c r="CS46" s="611"/>
      <c r="CT46" s="611"/>
      <c r="CU46" s="611"/>
      <c r="CV46" s="611"/>
      <c r="CW46" s="611"/>
      <c r="CX46" s="611"/>
      <c r="CY46" s="612"/>
      <c r="CZ46" s="615">
        <v>5.3</v>
      </c>
      <c r="DA46" s="616"/>
      <c r="DB46" s="616"/>
      <c r="DC46" s="622"/>
      <c r="DD46" s="619">
        <v>2652184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v>198963</v>
      </c>
      <c r="CS47" s="631"/>
      <c r="CT47" s="631"/>
      <c r="CU47" s="631"/>
      <c r="CV47" s="631"/>
      <c r="CW47" s="631"/>
      <c r="CX47" s="631"/>
      <c r="CY47" s="632"/>
      <c r="CZ47" s="615">
        <v>0.1</v>
      </c>
      <c r="DA47" s="643"/>
      <c r="DB47" s="643"/>
      <c r="DC47" s="645"/>
      <c r="DD47" s="619">
        <v>33637</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3" t="s">
        <v>351</v>
      </c>
      <c r="CE49" s="634"/>
      <c r="CF49" s="634"/>
      <c r="CG49" s="634"/>
      <c r="CH49" s="634"/>
      <c r="CI49" s="634"/>
      <c r="CJ49" s="634"/>
      <c r="CK49" s="634"/>
      <c r="CL49" s="634"/>
      <c r="CM49" s="634"/>
      <c r="CN49" s="634"/>
      <c r="CO49" s="634"/>
      <c r="CP49" s="634"/>
      <c r="CQ49" s="635"/>
      <c r="CR49" s="682">
        <v>237637609</v>
      </c>
      <c r="CS49" s="669"/>
      <c r="CT49" s="669"/>
      <c r="CU49" s="669"/>
      <c r="CV49" s="669"/>
      <c r="CW49" s="669"/>
      <c r="CX49" s="669"/>
      <c r="CY49" s="698"/>
      <c r="CZ49" s="690">
        <v>100</v>
      </c>
      <c r="DA49" s="699"/>
      <c r="DB49" s="699"/>
      <c r="DC49" s="700"/>
      <c r="DD49" s="701">
        <v>133516539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H395dUifv9zqRQP5YDLg8FiHV1XCOnyr6GKWrzgTsD/Ik94OPp+rrKKfh7navnCSCPP/xrDnDm08Ro20+jKBMQ==" saltValue="H4Dra6Y5O2Ci+e8N/GAUf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15">
      <c r="A7" s="218">
        <v>1</v>
      </c>
      <c r="B7" s="736" t="s">
        <v>374</v>
      </c>
      <c r="C7" s="737"/>
      <c r="D7" s="737"/>
      <c r="E7" s="737"/>
      <c r="F7" s="737"/>
      <c r="G7" s="737"/>
      <c r="H7" s="737"/>
      <c r="I7" s="737"/>
      <c r="J7" s="737"/>
      <c r="K7" s="737"/>
      <c r="L7" s="737"/>
      <c r="M7" s="737"/>
      <c r="N7" s="737"/>
      <c r="O7" s="737"/>
      <c r="P7" s="738"/>
      <c r="Q7" s="739">
        <v>237841</v>
      </c>
      <c r="R7" s="740"/>
      <c r="S7" s="740"/>
      <c r="T7" s="740"/>
      <c r="U7" s="740"/>
      <c r="V7" s="740">
        <v>234412</v>
      </c>
      <c r="W7" s="740"/>
      <c r="X7" s="740"/>
      <c r="Y7" s="740"/>
      <c r="Z7" s="740"/>
      <c r="AA7" s="740">
        <v>3429</v>
      </c>
      <c r="AB7" s="740"/>
      <c r="AC7" s="740"/>
      <c r="AD7" s="740"/>
      <c r="AE7" s="741"/>
      <c r="AF7" s="742">
        <v>1138</v>
      </c>
      <c r="AG7" s="743"/>
      <c r="AH7" s="743"/>
      <c r="AI7" s="743"/>
      <c r="AJ7" s="744"/>
      <c r="AK7" s="745">
        <v>4209</v>
      </c>
      <c r="AL7" s="746"/>
      <c r="AM7" s="746"/>
      <c r="AN7" s="746"/>
      <c r="AO7" s="746"/>
      <c r="AP7" s="746">
        <v>253299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557</v>
      </c>
      <c r="BT7" s="734"/>
      <c r="BU7" s="734"/>
      <c r="BV7" s="734"/>
      <c r="BW7" s="734"/>
      <c r="BX7" s="734"/>
      <c r="BY7" s="734"/>
      <c r="BZ7" s="734"/>
      <c r="CA7" s="734"/>
      <c r="CB7" s="734"/>
      <c r="CC7" s="734"/>
      <c r="CD7" s="734"/>
      <c r="CE7" s="734"/>
      <c r="CF7" s="734"/>
      <c r="CG7" s="749"/>
      <c r="CH7" s="730">
        <v>21</v>
      </c>
      <c r="CI7" s="731"/>
      <c r="CJ7" s="731"/>
      <c r="CK7" s="731"/>
      <c r="CL7" s="732"/>
      <c r="CM7" s="730">
        <v>285</v>
      </c>
      <c r="CN7" s="731"/>
      <c r="CO7" s="731"/>
      <c r="CP7" s="731"/>
      <c r="CQ7" s="732"/>
      <c r="CR7" s="730">
        <v>3</v>
      </c>
      <c r="CS7" s="731"/>
      <c r="CT7" s="731"/>
      <c r="CU7" s="731"/>
      <c r="CV7" s="732"/>
      <c r="CW7" s="730" t="s">
        <v>572</v>
      </c>
      <c r="CX7" s="731"/>
      <c r="CY7" s="731"/>
      <c r="CZ7" s="731"/>
      <c r="DA7" s="732"/>
      <c r="DB7" s="730" t="s">
        <v>572</v>
      </c>
      <c r="DC7" s="731"/>
      <c r="DD7" s="731"/>
      <c r="DE7" s="731"/>
      <c r="DF7" s="732"/>
      <c r="DG7" s="730" t="s">
        <v>572</v>
      </c>
      <c r="DH7" s="731"/>
      <c r="DI7" s="731"/>
      <c r="DJ7" s="731"/>
      <c r="DK7" s="732"/>
      <c r="DL7" s="730" t="s">
        <v>572</v>
      </c>
      <c r="DM7" s="731"/>
      <c r="DN7" s="731"/>
      <c r="DO7" s="731"/>
      <c r="DP7" s="732"/>
      <c r="DQ7" s="730" t="s">
        <v>572</v>
      </c>
      <c r="DR7" s="731"/>
      <c r="DS7" s="731"/>
      <c r="DT7" s="731"/>
      <c r="DU7" s="732"/>
      <c r="DV7" s="733"/>
      <c r="DW7" s="734"/>
      <c r="DX7" s="734"/>
      <c r="DY7" s="734"/>
      <c r="DZ7" s="735"/>
      <c r="EA7" s="216"/>
    </row>
    <row r="8" spans="1:131" s="217" customFormat="1" ht="26.25" customHeight="1" x14ac:dyDescent="0.15">
      <c r="A8" s="220">
        <v>2</v>
      </c>
      <c r="B8" s="767" t="s">
        <v>375</v>
      </c>
      <c r="C8" s="768"/>
      <c r="D8" s="768"/>
      <c r="E8" s="768"/>
      <c r="F8" s="768"/>
      <c r="G8" s="768"/>
      <c r="H8" s="768"/>
      <c r="I8" s="768"/>
      <c r="J8" s="768"/>
      <c r="K8" s="768"/>
      <c r="L8" s="768"/>
      <c r="M8" s="768"/>
      <c r="N8" s="768"/>
      <c r="O8" s="768"/>
      <c r="P8" s="769"/>
      <c r="Q8" s="770">
        <v>4317</v>
      </c>
      <c r="R8" s="771"/>
      <c r="S8" s="771"/>
      <c r="T8" s="771"/>
      <c r="U8" s="771"/>
      <c r="V8" s="771">
        <v>4168</v>
      </c>
      <c r="W8" s="771"/>
      <c r="X8" s="771"/>
      <c r="Y8" s="771"/>
      <c r="Z8" s="771"/>
      <c r="AA8" s="771">
        <v>149</v>
      </c>
      <c r="AB8" s="771"/>
      <c r="AC8" s="771"/>
      <c r="AD8" s="771"/>
      <c r="AE8" s="772"/>
      <c r="AF8" s="773" t="s">
        <v>122</v>
      </c>
      <c r="AG8" s="774"/>
      <c r="AH8" s="774"/>
      <c r="AI8" s="774"/>
      <c r="AJ8" s="775"/>
      <c r="AK8" s="756" t="s">
        <v>572</v>
      </c>
      <c r="AL8" s="757"/>
      <c r="AM8" s="757"/>
      <c r="AN8" s="757"/>
      <c r="AO8" s="757"/>
      <c r="AP8" s="757">
        <v>2109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558</v>
      </c>
      <c r="BT8" s="761"/>
      <c r="BU8" s="761"/>
      <c r="BV8" s="761"/>
      <c r="BW8" s="761"/>
      <c r="BX8" s="761"/>
      <c r="BY8" s="761"/>
      <c r="BZ8" s="761"/>
      <c r="CA8" s="761"/>
      <c r="CB8" s="761"/>
      <c r="CC8" s="761"/>
      <c r="CD8" s="761"/>
      <c r="CE8" s="761"/>
      <c r="CF8" s="761"/>
      <c r="CG8" s="762"/>
      <c r="CH8" s="763">
        <v>75</v>
      </c>
      <c r="CI8" s="764"/>
      <c r="CJ8" s="764"/>
      <c r="CK8" s="764"/>
      <c r="CL8" s="765"/>
      <c r="CM8" s="763">
        <v>381</v>
      </c>
      <c r="CN8" s="764"/>
      <c r="CO8" s="764"/>
      <c r="CP8" s="764"/>
      <c r="CQ8" s="765"/>
      <c r="CR8" s="763">
        <v>18</v>
      </c>
      <c r="CS8" s="764"/>
      <c r="CT8" s="764"/>
      <c r="CU8" s="764"/>
      <c r="CV8" s="765"/>
      <c r="CW8" s="763" t="s">
        <v>495</v>
      </c>
      <c r="CX8" s="764"/>
      <c r="CY8" s="764"/>
      <c r="CZ8" s="764"/>
      <c r="DA8" s="765"/>
      <c r="DB8" s="763" t="s">
        <v>495</v>
      </c>
      <c r="DC8" s="764"/>
      <c r="DD8" s="764"/>
      <c r="DE8" s="764"/>
      <c r="DF8" s="765"/>
      <c r="DG8" s="763" t="s">
        <v>495</v>
      </c>
      <c r="DH8" s="764"/>
      <c r="DI8" s="764"/>
      <c r="DJ8" s="764"/>
      <c r="DK8" s="765"/>
      <c r="DL8" s="763" t="s">
        <v>495</v>
      </c>
      <c r="DM8" s="764"/>
      <c r="DN8" s="764"/>
      <c r="DO8" s="764"/>
      <c r="DP8" s="765"/>
      <c r="DQ8" s="763" t="s">
        <v>495</v>
      </c>
      <c r="DR8" s="764"/>
      <c r="DS8" s="764"/>
      <c r="DT8" s="764"/>
      <c r="DU8" s="765"/>
      <c r="DV8" s="760"/>
      <c r="DW8" s="761"/>
      <c r="DX8" s="761"/>
      <c r="DY8" s="761"/>
      <c r="DZ8" s="766"/>
      <c r="EA8" s="216"/>
    </row>
    <row r="9" spans="1:131" s="217" customFormat="1" ht="26.25" customHeight="1" x14ac:dyDescent="0.15">
      <c r="A9" s="220">
        <v>3</v>
      </c>
      <c r="B9" s="767" t="s">
        <v>376</v>
      </c>
      <c r="C9" s="768"/>
      <c r="D9" s="768"/>
      <c r="E9" s="768"/>
      <c r="F9" s="768"/>
      <c r="G9" s="768"/>
      <c r="H9" s="768"/>
      <c r="I9" s="768"/>
      <c r="J9" s="768"/>
      <c r="K9" s="768"/>
      <c r="L9" s="768"/>
      <c r="M9" s="768"/>
      <c r="N9" s="768"/>
      <c r="O9" s="768"/>
      <c r="P9" s="769"/>
      <c r="Q9" s="770">
        <v>100</v>
      </c>
      <c r="R9" s="771"/>
      <c r="S9" s="771"/>
      <c r="T9" s="771"/>
      <c r="U9" s="771"/>
      <c r="V9" s="771">
        <v>54</v>
      </c>
      <c r="W9" s="771"/>
      <c r="X9" s="771"/>
      <c r="Y9" s="771"/>
      <c r="Z9" s="771"/>
      <c r="AA9" s="771">
        <v>46</v>
      </c>
      <c r="AB9" s="771"/>
      <c r="AC9" s="771"/>
      <c r="AD9" s="771"/>
      <c r="AE9" s="772"/>
      <c r="AF9" s="773">
        <v>46</v>
      </c>
      <c r="AG9" s="774"/>
      <c r="AH9" s="774"/>
      <c r="AI9" s="774"/>
      <c r="AJ9" s="775"/>
      <c r="AK9" s="756">
        <v>5</v>
      </c>
      <c r="AL9" s="757"/>
      <c r="AM9" s="757"/>
      <c r="AN9" s="757"/>
      <c r="AO9" s="757"/>
      <c r="AP9" s="757">
        <v>124</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559</v>
      </c>
      <c r="BT9" s="761"/>
      <c r="BU9" s="761"/>
      <c r="BV9" s="761"/>
      <c r="BW9" s="761"/>
      <c r="BX9" s="761"/>
      <c r="BY9" s="761"/>
      <c r="BZ9" s="761"/>
      <c r="CA9" s="761"/>
      <c r="CB9" s="761"/>
      <c r="CC9" s="761"/>
      <c r="CD9" s="761"/>
      <c r="CE9" s="761"/>
      <c r="CF9" s="761"/>
      <c r="CG9" s="762"/>
      <c r="CH9" s="763">
        <v>-1</v>
      </c>
      <c r="CI9" s="764"/>
      <c r="CJ9" s="764"/>
      <c r="CK9" s="764"/>
      <c r="CL9" s="765"/>
      <c r="CM9" s="763">
        <v>15</v>
      </c>
      <c r="CN9" s="764"/>
      <c r="CO9" s="764"/>
      <c r="CP9" s="764"/>
      <c r="CQ9" s="765"/>
      <c r="CR9" s="763">
        <v>6</v>
      </c>
      <c r="CS9" s="764"/>
      <c r="CT9" s="764"/>
      <c r="CU9" s="764"/>
      <c r="CV9" s="765"/>
      <c r="CW9" s="763" t="s">
        <v>495</v>
      </c>
      <c r="CX9" s="764"/>
      <c r="CY9" s="764"/>
      <c r="CZ9" s="764"/>
      <c r="DA9" s="765"/>
      <c r="DB9" s="763" t="s">
        <v>495</v>
      </c>
      <c r="DC9" s="764"/>
      <c r="DD9" s="764"/>
      <c r="DE9" s="764"/>
      <c r="DF9" s="765"/>
      <c r="DG9" s="763" t="s">
        <v>495</v>
      </c>
      <c r="DH9" s="764"/>
      <c r="DI9" s="764"/>
      <c r="DJ9" s="764"/>
      <c r="DK9" s="765"/>
      <c r="DL9" s="763" t="s">
        <v>495</v>
      </c>
      <c r="DM9" s="764"/>
      <c r="DN9" s="764"/>
      <c r="DO9" s="764"/>
      <c r="DP9" s="765"/>
      <c r="DQ9" s="763" t="s">
        <v>495</v>
      </c>
      <c r="DR9" s="764"/>
      <c r="DS9" s="764"/>
      <c r="DT9" s="764"/>
      <c r="DU9" s="765"/>
      <c r="DV9" s="760"/>
      <c r="DW9" s="761"/>
      <c r="DX9" s="761"/>
      <c r="DY9" s="761"/>
      <c r="DZ9" s="766"/>
      <c r="EA9" s="216"/>
    </row>
    <row r="10" spans="1:131" s="217" customFormat="1" ht="26.25" customHeight="1" x14ac:dyDescent="0.15">
      <c r="A10" s="220">
        <v>4</v>
      </c>
      <c r="B10" s="767" t="s">
        <v>377</v>
      </c>
      <c r="C10" s="768"/>
      <c r="D10" s="768"/>
      <c r="E10" s="768"/>
      <c r="F10" s="768"/>
      <c r="G10" s="768"/>
      <c r="H10" s="768"/>
      <c r="I10" s="768"/>
      <c r="J10" s="768"/>
      <c r="K10" s="768"/>
      <c r="L10" s="768"/>
      <c r="M10" s="768"/>
      <c r="N10" s="768"/>
      <c r="O10" s="768"/>
      <c r="P10" s="769"/>
      <c r="Q10" s="770">
        <v>383</v>
      </c>
      <c r="R10" s="771"/>
      <c r="S10" s="771"/>
      <c r="T10" s="771"/>
      <c r="U10" s="771"/>
      <c r="V10" s="771">
        <v>383</v>
      </c>
      <c r="W10" s="771"/>
      <c r="X10" s="771"/>
      <c r="Y10" s="771"/>
      <c r="Z10" s="771"/>
      <c r="AA10" s="771" t="s">
        <v>572</v>
      </c>
      <c r="AB10" s="771"/>
      <c r="AC10" s="771"/>
      <c r="AD10" s="771"/>
      <c r="AE10" s="772"/>
      <c r="AF10" s="773" t="s">
        <v>122</v>
      </c>
      <c r="AG10" s="774"/>
      <c r="AH10" s="774"/>
      <c r="AI10" s="774"/>
      <c r="AJ10" s="775"/>
      <c r="AK10" s="756">
        <v>244</v>
      </c>
      <c r="AL10" s="757"/>
      <c r="AM10" s="757"/>
      <c r="AN10" s="757"/>
      <c r="AO10" s="757"/>
      <c r="AP10" s="757">
        <v>564</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560</v>
      </c>
      <c r="BT10" s="761"/>
      <c r="BU10" s="761"/>
      <c r="BV10" s="761"/>
      <c r="BW10" s="761"/>
      <c r="BX10" s="761"/>
      <c r="BY10" s="761"/>
      <c r="BZ10" s="761"/>
      <c r="CA10" s="761"/>
      <c r="CB10" s="761"/>
      <c r="CC10" s="761"/>
      <c r="CD10" s="761"/>
      <c r="CE10" s="761"/>
      <c r="CF10" s="761"/>
      <c r="CG10" s="762"/>
      <c r="CH10" s="763">
        <v>-1</v>
      </c>
      <c r="CI10" s="764"/>
      <c r="CJ10" s="764"/>
      <c r="CK10" s="764"/>
      <c r="CL10" s="765"/>
      <c r="CM10" s="763">
        <v>233</v>
      </c>
      <c r="CN10" s="764"/>
      <c r="CO10" s="764"/>
      <c r="CP10" s="764"/>
      <c r="CQ10" s="765"/>
      <c r="CR10" s="763">
        <v>100</v>
      </c>
      <c r="CS10" s="764"/>
      <c r="CT10" s="764"/>
      <c r="CU10" s="764"/>
      <c r="CV10" s="765"/>
      <c r="CW10" s="763" t="s">
        <v>495</v>
      </c>
      <c r="CX10" s="764"/>
      <c r="CY10" s="764"/>
      <c r="CZ10" s="764"/>
      <c r="DA10" s="765"/>
      <c r="DB10" s="763" t="s">
        <v>495</v>
      </c>
      <c r="DC10" s="764"/>
      <c r="DD10" s="764"/>
      <c r="DE10" s="764"/>
      <c r="DF10" s="765"/>
      <c r="DG10" s="763" t="s">
        <v>495</v>
      </c>
      <c r="DH10" s="764"/>
      <c r="DI10" s="764"/>
      <c r="DJ10" s="764"/>
      <c r="DK10" s="765"/>
      <c r="DL10" s="763" t="s">
        <v>495</v>
      </c>
      <c r="DM10" s="764"/>
      <c r="DN10" s="764"/>
      <c r="DO10" s="764"/>
      <c r="DP10" s="765"/>
      <c r="DQ10" s="763" t="s">
        <v>495</v>
      </c>
      <c r="DR10" s="764"/>
      <c r="DS10" s="764"/>
      <c r="DT10" s="764"/>
      <c r="DU10" s="765"/>
      <c r="DV10" s="760"/>
      <c r="DW10" s="761"/>
      <c r="DX10" s="761"/>
      <c r="DY10" s="761"/>
      <c r="DZ10" s="766"/>
      <c r="EA10" s="216"/>
    </row>
    <row r="11" spans="1:131" s="217" customFormat="1" ht="26.25" customHeight="1" x14ac:dyDescent="0.15">
      <c r="A11" s="220">
        <v>5</v>
      </c>
      <c r="B11" s="767" t="s">
        <v>378</v>
      </c>
      <c r="C11" s="768"/>
      <c r="D11" s="768"/>
      <c r="E11" s="768"/>
      <c r="F11" s="768"/>
      <c r="G11" s="768"/>
      <c r="H11" s="768"/>
      <c r="I11" s="768"/>
      <c r="J11" s="768"/>
      <c r="K11" s="768"/>
      <c r="L11" s="768"/>
      <c r="M11" s="768"/>
      <c r="N11" s="768"/>
      <c r="O11" s="768"/>
      <c r="P11" s="769"/>
      <c r="Q11" s="770">
        <v>1059</v>
      </c>
      <c r="R11" s="771"/>
      <c r="S11" s="771"/>
      <c r="T11" s="771"/>
      <c r="U11" s="771"/>
      <c r="V11" s="771">
        <v>1059</v>
      </c>
      <c r="W11" s="771"/>
      <c r="X11" s="771"/>
      <c r="Y11" s="771"/>
      <c r="Z11" s="771"/>
      <c r="AA11" s="771" t="s">
        <v>572</v>
      </c>
      <c r="AB11" s="771"/>
      <c r="AC11" s="771"/>
      <c r="AD11" s="771"/>
      <c r="AE11" s="772"/>
      <c r="AF11" s="773" t="s">
        <v>122</v>
      </c>
      <c r="AG11" s="774"/>
      <c r="AH11" s="774"/>
      <c r="AI11" s="774"/>
      <c r="AJ11" s="775"/>
      <c r="AK11" s="756" t="s">
        <v>572</v>
      </c>
      <c r="AL11" s="757"/>
      <c r="AM11" s="757"/>
      <c r="AN11" s="757"/>
      <c r="AO11" s="757"/>
      <c r="AP11" s="757">
        <v>8616</v>
      </c>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t="s">
        <v>561</v>
      </c>
      <c r="BT11" s="761"/>
      <c r="BU11" s="761"/>
      <c r="BV11" s="761"/>
      <c r="BW11" s="761"/>
      <c r="BX11" s="761"/>
      <c r="BY11" s="761"/>
      <c r="BZ11" s="761"/>
      <c r="CA11" s="761"/>
      <c r="CB11" s="761"/>
      <c r="CC11" s="761"/>
      <c r="CD11" s="761"/>
      <c r="CE11" s="761"/>
      <c r="CF11" s="761"/>
      <c r="CG11" s="762"/>
      <c r="CH11" s="763">
        <v>-7</v>
      </c>
      <c r="CI11" s="764"/>
      <c r="CJ11" s="764"/>
      <c r="CK11" s="764"/>
      <c r="CL11" s="765"/>
      <c r="CM11" s="763">
        <v>422</v>
      </c>
      <c r="CN11" s="764"/>
      <c r="CO11" s="764"/>
      <c r="CP11" s="764"/>
      <c r="CQ11" s="765"/>
      <c r="CR11" s="763">
        <v>200</v>
      </c>
      <c r="CS11" s="764"/>
      <c r="CT11" s="764"/>
      <c r="CU11" s="764"/>
      <c r="CV11" s="765"/>
      <c r="CW11" s="763" t="s">
        <v>495</v>
      </c>
      <c r="CX11" s="764"/>
      <c r="CY11" s="764"/>
      <c r="CZ11" s="764"/>
      <c r="DA11" s="765"/>
      <c r="DB11" s="763" t="s">
        <v>495</v>
      </c>
      <c r="DC11" s="764"/>
      <c r="DD11" s="764"/>
      <c r="DE11" s="764"/>
      <c r="DF11" s="765"/>
      <c r="DG11" s="763" t="s">
        <v>495</v>
      </c>
      <c r="DH11" s="764"/>
      <c r="DI11" s="764"/>
      <c r="DJ11" s="764"/>
      <c r="DK11" s="765"/>
      <c r="DL11" s="763" t="s">
        <v>495</v>
      </c>
      <c r="DM11" s="764"/>
      <c r="DN11" s="764"/>
      <c r="DO11" s="764"/>
      <c r="DP11" s="765"/>
      <c r="DQ11" s="763" t="s">
        <v>495</v>
      </c>
      <c r="DR11" s="764"/>
      <c r="DS11" s="764"/>
      <c r="DT11" s="764"/>
      <c r="DU11" s="765"/>
      <c r="DV11" s="760"/>
      <c r="DW11" s="761"/>
      <c r="DX11" s="761"/>
      <c r="DY11" s="761"/>
      <c r="DZ11" s="766"/>
      <c r="EA11" s="216"/>
    </row>
    <row r="12" spans="1:131" s="217" customFormat="1" ht="26.25" customHeight="1" x14ac:dyDescent="0.15">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t="s">
        <v>562</v>
      </c>
      <c r="BT12" s="761"/>
      <c r="BU12" s="761"/>
      <c r="BV12" s="761"/>
      <c r="BW12" s="761"/>
      <c r="BX12" s="761"/>
      <c r="BY12" s="761"/>
      <c r="BZ12" s="761"/>
      <c r="CA12" s="761"/>
      <c r="CB12" s="761"/>
      <c r="CC12" s="761"/>
      <c r="CD12" s="761"/>
      <c r="CE12" s="761"/>
      <c r="CF12" s="761"/>
      <c r="CG12" s="762"/>
      <c r="CH12" s="763">
        <v>-6</v>
      </c>
      <c r="CI12" s="764"/>
      <c r="CJ12" s="764"/>
      <c r="CK12" s="764"/>
      <c r="CL12" s="765"/>
      <c r="CM12" s="763">
        <v>31</v>
      </c>
      <c r="CN12" s="764"/>
      <c r="CO12" s="764"/>
      <c r="CP12" s="764"/>
      <c r="CQ12" s="765"/>
      <c r="CR12" s="763">
        <v>5</v>
      </c>
      <c r="CS12" s="764"/>
      <c r="CT12" s="764"/>
      <c r="CU12" s="764"/>
      <c r="CV12" s="765"/>
      <c r="CW12" s="763">
        <v>11</v>
      </c>
      <c r="CX12" s="764"/>
      <c r="CY12" s="764"/>
      <c r="CZ12" s="764"/>
      <c r="DA12" s="765"/>
      <c r="DB12" s="763" t="s">
        <v>495</v>
      </c>
      <c r="DC12" s="764"/>
      <c r="DD12" s="764"/>
      <c r="DE12" s="764"/>
      <c r="DF12" s="765"/>
      <c r="DG12" s="763" t="s">
        <v>495</v>
      </c>
      <c r="DH12" s="764"/>
      <c r="DI12" s="764"/>
      <c r="DJ12" s="764"/>
      <c r="DK12" s="765"/>
      <c r="DL12" s="763" t="s">
        <v>495</v>
      </c>
      <c r="DM12" s="764"/>
      <c r="DN12" s="764"/>
      <c r="DO12" s="764"/>
      <c r="DP12" s="765"/>
      <c r="DQ12" s="763" t="s">
        <v>495</v>
      </c>
      <c r="DR12" s="764"/>
      <c r="DS12" s="764"/>
      <c r="DT12" s="764"/>
      <c r="DU12" s="765"/>
      <c r="DV12" s="760"/>
      <c r="DW12" s="761"/>
      <c r="DX12" s="761"/>
      <c r="DY12" s="761"/>
      <c r="DZ12" s="766"/>
      <c r="EA12" s="216"/>
    </row>
    <row r="13" spans="1:131" s="217" customFormat="1" ht="26.25" customHeight="1" x14ac:dyDescent="0.15">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t="s">
        <v>563</v>
      </c>
      <c r="BT13" s="761"/>
      <c r="BU13" s="761"/>
      <c r="BV13" s="761"/>
      <c r="BW13" s="761"/>
      <c r="BX13" s="761"/>
      <c r="BY13" s="761"/>
      <c r="BZ13" s="761"/>
      <c r="CA13" s="761"/>
      <c r="CB13" s="761"/>
      <c r="CC13" s="761"/>
      <c r="CD13" s="761"/>
      <c r="CE13" s="761"/>
      <c r="CF13" s="761"/>
      <c r="CG13" s="762"/>
      <c r="CH13" s="763">
        <v>0</v>
      </c>
      <c r="CI13" s="764"/>
      <c r="CJ13" s="764"/>
      <c r="CK13" s="764"/>
      <c r="CL13" s="765"/>
      <c r="CM13" s="763">
        <v>114</v>
      </c>
      <c r="CN13" s="764"/>
      <c r="CO13" s="764"/>
      <c r="CP13" s="764"/>
      <c r="CQ13" s="765"/>
      <c r="CR13" s="763">
        <v>60</v>
      </c>
      <c r="CS13" s="764"/>
      <c r="CT13" s="764"/>
      <c r="CU13" s="764"/>
      <c r="CV13" s="765"/>
      <c r="CW13" s="763">
        <v>41</v>
      </c>
      <c r="CX13" s="764"/>
      <c r="CY13" s="764"/>
      <c r="CZ13" s="764"/>
      <c r="DA13" s="765"/>
      <c r="DB13" s="763" t="s">
        <v>495</v>
      </c>
      <c r="DC13" s="764"/>
      <c r="DD13" s="764"/>
      <c r="DE13" s="764"/>
      <c r="DF13" s="765"/>
      <c r="DG13" s="763" t="s">
        <v>495</v>
      </c>
      <c r="DH13" s="764"/>
      <c r="DI13" s="764"/>
      <c r="DJ13" s="764"/>
      <c r="DK13" s="765"/>
      <c r="DL13" s="763" t="s">
        <v>495</v>
      </c>
      <c r="DM13" s="764"/>
      <c r="DN13" s="764"/>
      <c r="DO13" s="764"/>
      <c r="DP13" s="765"/>
      <c r="DQ13" s="763" t="s">
        <v>495</v>
      </c>
      <c r="DR13" s="764"/>
      <c r="DS13" s="764"/>
      <c r="DT13" s="764"/>
      <c r="DU13" s="765"/>
      <c r="DV13" s="760"/>
      <c r="DW13" s="761"/>
      <c r="DX13" s="761"/>
      <c r="DY13" s="761"/>
      <c r="DZ13" s="766"/>
      <c r="EA13" s="216"/>
    </row>
    <row r="14" spans="1:131" s="217" customFormat="1" ht="26.25" customHeight="1" x14ac:dyDescent="0.15">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t="s">
        <v>564</v>
      </c>
      <c r="BT14" s="761"/>
      <c r="BU14" s="761"/>
      <c r="BV14" s="761"/>
      <c r="BW14" s="761"/>
      <c r="BX14" s="761"/>
      <c r="BY14" s="761"/>
      <c r="BZ14" s="761"/>
      <c r="CA14" s="761"/>
      <c r="CB14" s="761"/>
      <c r="CC14" s="761"/>
      <c r="CD14" s="761"/>
      <c r="CE14" s="761"/>
      <c r="CF14" s="761"/>
      <c r="CG14" s="762"/>
      <c r="CH14" s="763">
        <v>2</v>
      </c>
      <c r="CI14" s="764"/>
      <c r="CJ14" s="764"/>
      <c r="CK14" s="764"/>
      <c r="CL14" s="765"/>
      <c r="CM14" s="763">
        <v>130</v>
      </c>
      <c r="CN14" s="764"/>
      <c r="CO14" s="764"/>
      <c r="CP14" s="764"/>
      <c r="CQ14" s="765"/>
      <c r="CR14" s="763">
        <v>10</v>
      </c>
      <c r="CS14" s="764"/>
      <c r="CT14" s="764"/>
      <c r="CU14" s="764"/>
      <c r="CV14" s="765"/>
      <c r="CW14" s="763" t="s">
        <v>495</v>
      </c>
      <c r="CX14" s="764"/>
      <c r="CY14" s="764"/>
      <c r="CZ14" s="764"/>
      <c r="DA14" s="765"/>
      <c r="DB14" s="763" t="s">
        <v>495</v>
      </c>
      <c r="DC14" s="764"/>
      <c r="DD14" s="764"/>
      <c r="DE14" s="764"/>
      <c r="DF14" s="765"/>
      <c r="DG14" s="763" t="s">
        <v>495</v>
      </c>
      <c r="DH14" s="764"/>
      <c r="DI14" s="764"/>
      <c r="DJ14" s="764"/>
      <c r="DK14" s="765"/>
      <c r="DL14" s="763" t="s">
        <v>495</v>
      </c>
      <c r="DM14" s="764"/>
      <c r="DN14" s="764"/>
      <c r="DO14" s="764"/>
      <c r="DP14" s="765"/>
      <c r="DQ14" s="763" t="s">
        <v>495</v>
      </c>
      <c r="DR14" s="764"/>
      <c r="DS14" s="764"/>
      <c r="DT14" s="764"/>
      <c r="DU14" s="765"/>
      <c r="DV14" s="760"/>
      <c r="DW14" s="761"/>
      <c r="DX14" s="761"/>
      <c r="DY14" s="761"/>
      <c r="DZ14" s="766"/>
      <c r="EA14" s="216"/>
    </row>
    <row r="15" spans="1:131" s="217" customFormat="1" ht="26.25" customHeight="1" x14ac:dyDescent="0.15">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t="s">
        <v>565</v>
      </c>
      <c r="BT15" s="761"/>
      <c r="BU15" s="761"/>
      <c r="BV15" s="761"/>
      <c r="BW15" s="761"/>
      <c r="BX15" s="761"/>
      <c r="BY15" s="761"/>
      <c r="BZ15" s="761"/>
      <c r="CA15" s="761"/>
      <c r="CB15" s="761"/>
      <c r="CC15" s="761"/>
      <c r="CD15" s="761"/>
      <c r="CE15" s="761"/>
      <c r="CF15" s="761"/>
      <c r="CG15" s="762"/>
      <c r="CH15" s="763">
        <v>-23</v>
      </c>
      <c r="CI15" s="764"/>
      <c r="CJ15" s="764"/>
      <c r="CK15" s="764"/>
      <c r="CL15" s="765"/>
      <c r="CM15" s="763">
        <v>253</v>
      </c>
      <c r="CN15" s="764"/>
      <c r="CO15" s="764"/>
      <c r="CP15" s="764"/>
      <c r="CQ15" s="765"/>
      <c r="CR15" s="763">
        <v>3</v>
      </c>
      <c r="CS15" s="764"/>
      <c r="CT15" s="764"/>
      <c r="CU15" s="764"/>
      <c r="CV15" s="765"/>
      <c r="CW15" s="763" t="s">
        <v>495</v>
      </c>
      <c r="CX15" s="764"/>
      <c r="CY15" s="764"/>
      <c r="CZ15" s="764"/>
      <c r="DA15" s="765"/>
      <c r="DB15" s="763" t="s">
        <v>495</v>
      </c>
      <c r="DC15" s="764"/>
      <c r="DD15" s="764"/>
      <c r="DE15" s="764"/>
      <c r="DF15" s="765"/>
      <c r="DG15" s="763" t="s">
        <v>495</v>
      </c>
      <c r="DH15" s="764"/>
      <c r="DI15" s="764"/>
      <c r="DJ15" s="764"/>
      <c r="DK15" s="765"/>
      <c r="DL15" s="763" t="s">
        <v>495</v>
      </c>
      <c r="DM15" s="764"/>
      <c r="DN15" s="764"/>
      <c r="DO15" s="764"/>
      <c r="DP15" s="765"/>
      <c r="DQ15" s="763" t="s">
        <v>495</v>
      </c>
      <c r="DR15" s="764"/>
      <c r="DS15" s="764"/>
      <c r="DT15" s="764"/>
      <c r="DU15" s="765"/>
      <c r="DV15" s="760"/>
      <c r="DW15" s="761"/>
      <c r="DX15" s="761"/>
      <c r="DY15" s="761"/>
      <c r="DZ15" s="766"/>
      <c r="EA15" s="216"/>
    </row>
    <row r="16" spans="1:131" s="217" customFormat="1" ht="26.25" customHeight="1" x14ac:dyDescent="0.15">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t="s">
        <v>566</v>
      </c>
      <c r="BT16" s="761"/>
      <c r="BU16" s="761"/>
      <c r="BV16" s="761"/>
      <c r="BW16" s="761"/>
      <c r="BX16" s="761"/>
      <c r="BY16" s="761"/>
      <c r="BZ16" s="761"/>
      <c r="CA16" s="761"/>
      <c r="CB16" s="761"/>
      <c r="CC16" s="761"/>
      <c r="CD16" s="761"/>
      <c r="CE16" s="761"/>
      <c r="CF16" s="761"/>
      <c r="CG16" s="762"/>
      <c r="CH16" s="763">
        <v>1</v>
      </c>
      <c r="CI16" s="764"/>
      <c r="CJ16" s="764"/>
      <c r="CK16" s="764"/>
      <c r="CL16" s="765"/>
      <c r="CM16" s="763">
        <v>71</v>
      </c>
      <c r="CN16" s="764"/>
      <c r="CO16" s="764"/>
      <c r="CP16" s="764"/>
      <c r="CQ16" s="765"/>
      <c r="CR16" s="763">
        <v>30</v>
      </c>
      <c r="CS16" s="764"/>
      <c r="CT16" s="764"/>
      <c r="CU16" s="764"/>
      <c r="CV16" s="765"/>
      <c r="CW16" s="763" t="s">
        <v>495</v>
      </c>
      <c r="CX16" s="764"/>
      <c r="CY16" s="764"/>
      <c r="CZ16" s="764"/>
      <c r="DA16" s="765"/>
      <c r="DB16" s="763" t="s">
        <v>495</v>
      </c>
      <c r="DC16" s="764"/>
      <c r="DD16" s="764"/>
      <c r="DE16" s="764"/>
      <c r="DF16" s="765"/>
      <c r="DG16" s="763" t="s">
        <v>495</v>
      </c>
      <c r="DH16" s="764"/>
      <c r="DI16" s="764"/>
      <c r="DJ16" s="764"/>
      <c r="DK16" s="765"/>
      <c r="DL16" s="763" t="s">
        <v>495</v>
      </c>
      <c r="DM16" s="764"/>
      <c r="DN16" s="764"/>
      <c r="DO16" s="764"/>
      <c r="DP16" s="765"/>
      <c r="DQ16" s="763" t="s">
        <v>495</v>
      </c>
      <c r="DR16" s="764"/>
      <c r="DS16" s="764"/>
      <c r="DT16" s="764"/>
      <c r="DU16" s="765"/>
      <c r="DV16" s="760"/>
      <c r="DW16" s="761"/>
      <c r="DX16" s="761"/>
      <c r="DY16" s="761"/>
      <c r="DZ16" s="766"/>
      <c r="EA16" s="216"/>
    </row>
    <row r="17" spans="1:131" s="217" customFormat="1" ht="26.25" customHeight="1" x14ac:dyDescent="0.15">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t="s">
        <v>567</v>
      </c>
      <c r="BT17" s="761"/>
      <c r="BU17" s="761"/>
      <c r="BV17" s="761"/>
      <c r="BW17" s="761"/>
      <c r="BX17" s="761"/>
      <c r="BY17" s="761"/>
      <c r="BZ17" s="761"/>
      <c r="CA17" s="761"/>
      <c r="CB17" s="761"/>
      <c r="CC17" s="761"/>
      <c r="CD17" s="761"/>
      <c r="CE17" s="761"/>
      <c r="CF17" s="761"/>
      <c r="CG17" s="762"/>
      <c r="CH17" s="763">
        <v>5</v>
      </c>
      <c r="CI17" s="764"/>
      <c r="CJ17" s="764"/>
      <c r="CK17" s="764"/>
      <c r="CL17" s="765"/>
      <c r="CM17" s="763">
        <v>84</v>
      </c>
      <c r="CN17" s="764"/>
      <c r="CO17" s="764"/>
      <c r="CP17" s="764"/>
      <c r="CQ17" s="765"/>
      <c r="CR17" s="763">
        <v>8</v>
      </c>
      <c r="CS17" s="764"/>
      <c r="CT17" s="764"/>
      <c r="CU17" s="764"/>
      <c r="CV17" s="765"/>
      <c r="CW17" s="763">
        <v>30</v>
      </c>
      <c r="CX17" s="764"/>
      <c r="CY17" s="764"/>
      <c r="CZ17" s="764"/>
      <c r="DA17" s="765"/>
      <c r="DB17" s="763" t="s">
        <v>495</v>
      </c>
      <c r="DC17" s="764"/>
      <c r="DD17" s="764"/>
      <c r="DE17" s="764"/>
      <c r="DF17" s="765"/>
      <c r="DG17" s="763" t="s">
        <v>495</v>
      </c>
      <c r="DH17" s="764"/>
      <c r="DI17" s="764"/>
      <c r="DJ17" s="764"/>
      <c r="DK17" s="765"/>
      <c r="DL17" s="763" t="s">
        <v>495</v>
      </c>
      <c r="DM17" s="764"/>
      <c r="DN17" s="764"/>
      <c r="DO17" s="764"/>
      <c r="DP17" s="765"/>
      <c r="DQ17" s="763" t="s">
        <v>495</v>
      </c>
      <c r="DR17" s="764"/>
      <c r="DS17" s="764"/>
      <c r="DT17" s="764"/>
      <c r="DU17" s="765"/>
      <c r="DV17" s="760"/>
      <c r="DW17" s="761"/>
      <c r="DX17" s="761"/>
      <c r="DY17" s="761"/>
      <c r="DZ17" s="766"/>
      <c r="EA17" s="216"/>
    </row>
    <row r="18" spans="1:131" s="217" customFormat="1" ht="26.25" customHeight="1" x14ac:dyDescent="0.15">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t="s">
        <v>568</v>
      </c>
      <c r="BT18" s="761"/>
      <c r="BU18" s="761"/>
      <c r="BV18" s="761"/>
      <c r="BW18" s="761"/>
      <c r="BX18" s="761"/>
      <c r="BY18" s="761"/>
      <c r="BZ18" s="761"/>
      <c r="CA18" s="761"/>
      <c r="CB18" s="761"/>
      <c r="CC18" s="761"/>
      <c r="CD18" s="761"/>
      <c r="CE18" s="761"/>
      <c r="CF18" s="761"/>
      <c r="CG18" s="762"/>
      <c r="CH18" s="763">
        <v>-1198</v>
      </c>
      <c r="CI18" s="764"/>
      <c r="CJ18" s="764"/>
      <c r="CK18" s="764"/>
      <c r="CL18" s="765"/>
      <c r="CM18" s="763">
        <v>-1466</v>
      </c>
      <c r="CN18" s="764"/>
      <c r="CO18" s="764"/>
      <c r="CP18" s="764"/>
      <c r="CQ18" s="765"/>
      <c r="CR18" s="763">
        <v>842</v>
      </c>
      <c r="CS18" s="764"/>
      <c r="CT18" s="764"/>
      <c r="CU18" s="764"/>
      <c r="CV18" s="765"/>
      <c r="CW18" s="763">
        <v>19</v>
      </c>
      <c r="CX18" s="764"/>
      <c r="CY18" s="764"/>
      <c r="CZ18" s="764"/>
      <c r="DA18" s="765"/>
      <c r="DB18" s="763" t="s">
        <v>495</v>
      </c>
      <c r="DC18" s="764"/>
      <c r="DD18" s="764"/>
      <c r="DE18" s="764"/>
      <c r="DF18" s="765"/>
      <c r="DG18" s="763" t="s">
        <v>495</v>
      </c>
      <c r="DH18" s="764"/>
      <c r="DI18" s="764"/>
      <c r="DJ18" s="764"/>
      <c r="DK18" s="765"/>
      <c r="DL18" s="763" t="s">
        <v>495</v>
      </c>
      <c r="DM18" s="764"/>
      <c r="DN18" s="764"/>
      <c r="DO18" s="764"/>
      <c r="DP18" s="765"/>
      <c r="DQ18" s="763" t="s">
        <v>495</v>
      </c>
      <c r="DR18" s="764"/>
      <c r="DS18" s="764"/>
      <c r="DT18" s="764"/>
      <c r="DU18" s="765"/>
      <c r="DV18" s="760"/>
      <c r="DW18" s="761"/>
      <c r="DX18" s="761"/>
      <c r="DY18" s="761"/>
      <c r="DZ18" s="766"/>
      <c r="EA18" s="216"/>
    </row>
    <row r="19" spans="1:131" s="217" customFormat="1" ht="26.25" customHeight="1" x14ac:dyDescent="0.15">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t="s">
        <v>571</v>
      </c>
      <c r="BS19" s="760" t="s">
        <v>569</v>
      </c>
      <c r="BT19" s="761"/>
      <c r="BU19" s="761"/>
      <c r="BV19" s="761"/>
      <c r="BW19" s="761"/>
      <c r="BX19" s="761"/>
      <c r="BY19" s="761"/>
      <c r="BZ19" s="761"/>
      <c r="CA19" s="761"/>
      <c r="CB19" s="761"/>
      <c r="CC19" s="761"/>
      <c r="CD19" s="761"/>
      <c r="CE19" s="761"/>
      <c r="CF19" s="761"/>
      <c r="CG19" s="762"/>
      <c r="CH19" s="763">
        <v>200</v>
      </c>
      <c r="CI19" s="764"/>
      <c r="CJ19" s="764"/>
      <c r="CK19" s="764"/>
      <c r="CL19" s="765"/>
      <c r="CM19" s="763">
        <v>29117</v>
      </c>
      <c r="CN19" s="764"/>
      <c r="CO19" s="764"/>
      <c r="CP19" s="764"/>
      <c r="CQ19" s="765"/>
      <c r="CR19" s="763" t="s">
        <v>572</v>
      </c>
      <c r="CS19" s="764"/>
      <c r="CT19" s="764"/>
      <c r="CU19" s="764"/>
      <c r="CV19" s="765"/>
      <c r="CW19" s="763" t="s">
        <v>495</v>
      </c>
      <c r="CX19" s="764"/>
      <c r="CY19" s="764"/>
      <c r="CZ19" s="764"/>
      <c r="DA19" s="765"/>
      <c r="DB19" s="763" t="s">
        <v>495</v>
      </c>
      <c r="DC19" s="764"/>
      <c r="DD19" s="764"/>
      <c r="DE19" s="764"/>
      <c r="DF19" s="765"/>
      <c r="DG19" s="763" t="s">
        <v>495</v>
      </c>
      <c r="DH19" s="764"/>
      <c r="DI19" s="764"/>
      <c r="DJ19" s="764"/>
      <c r="DK19" s="765"/>
      <c r="DL19" s="763">
        <v>185</v>
      </c>
      <c r="DM19" s="764"/>
      <c r="DN19" s="764"/>
      <c r="DO19" s="764"/>
      <c r="DP19" s="765"/>
      <c r="DQ19" s="763">
        <v>56</v>
      </c>
      <c r="DR19" s="764"/>
      <c r="DS19" s="764"/>
      <c r="DT19" s="764"/>
      <c r="DU19" s="765"/>
      <c r="DV19" s="760"/>
      <c r="DW19" s="761"/>
      <c r="DX19" s="761"/>
      <c r="DY19" s="761"/>
      <c r="DZ19" s="766"/>
      <c r="EA19" s="216"/>
    </row>
    <row r="20" spans="1:131" s="217" customFormat="1" ht="26.25" customHeight="1" x14ac:dyDescent="0.15">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t="s">
        <v>570</v>
      </c>
      <c r="BT20" s="761"/>
      <c r="BU20" s="761"/>
      <c r="BV20" s="761"/>
      <c r="BW20" s="761"/>
      <c r="BX20" s="761"/>
      <c r="BY20" s="761"/>
      <c r="BZ20" s="761"/>
      <c r="CA20" s="761"/>
      <c r="CB20" s="761"/>
      <c r="CC20" s="761"/>
      <c r="CD20" s="761"/>
      <c r="CE20" s="761"/>
      <c r="CF20" s="761"/>
      <c r="CG20" s="762"/>
      <c r="CH20" s="763">
        <v>529</v>
      </c>
      <c r="CI20" s="764"/>
      <c r="CJ20" s="764"/>
      <c r="CK20" s="764"/>
      <c r="CL20" s="765"/>
      <c r="CM20" s="763">
        <v>28991</v>
      </c>
      <c r="CN20" s="764"/>
      <c r="CO20" s="764"/>
      <c r="CP20" s="764"/>
      <c r="CQ20" s="765"/>
      <c r="CR20" s="763">
        <v>263</v>
      </c>
      <c r="CS20" s="764"/>
      <c r="CT20" s="764"/>
      <c r="CU20" s="764"/>
      <c r="CV20" s="765"/>
      <c r="CW20" s="763" t="s">
        <v>495</v>
      </c>
      <c r="CX20" s="764"/>
      <c r="CY20" s="764"/>
      <c r="CZ20" s="764"/>
      <c r="DA20" s="765"/>
      <c r="DB20" s="763" t="s">
        <v>495</v>
      </c>
      <c r="DC20" s="764"/>
      <c r="DD20" s="764"/>
      <c r="DE20" s="764"/>
      <c r="DF20" s="765"/>
      <c r="DG20" s="763" t="s">
        <v>495</v>
      </c>
      <c r="DH20" s="764"/>
      <c r="DI20" s="764"/>
      <c r="DJ20" s="764"/>
      <c r="DK20" s="765"/>
      <c r="DL20" s="763" t="s">
        <v>495</v>
      </c>
      <c r="DM20" s="764"/>
      <c r="DN20" s="764"/>
      <c r="DO20" s="764"/>
      <c r="DP20" s="765"/>
      <c r="DQ20" s="763" t="s">
        <v>495</v>
      </c>
      <c r="DR20" s="764"/>
      <c r="DS20" s="764"/>
      <c r="DT20" s="764"/>
      <c r="DU20" s="765"/>
      <c r="DV20" s="760"/>
      <c r="DW20" s="761"/>
      <c r="DX20" s="761"/>
      <c r="DY20" s="761"/>
      <c r="DZ20" s="766"/>
      <c r="EA20" s="216"/>
    </row>
    <row r="21" spans="1:131" s="217" customFormat="1" ht="26.25" customHeight="1" thickBot="1" x14ac:dyDescent="0.2">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15">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379</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
      <c r="A23" s="222" t="s">
        <v>380</v>
      </c>
      <c r="B23" s="776" t="s">
        <v>381</v>
      </c>
      <c r="C23" s="777"/>
      <c r="D23" s="777"/>
      <c r="E23" s="777"/>
      <c r="F23" s="777"/>
      <c r="G23" s="777"/>
      <c r="H23" s="777"/>
      <c r="I23" s="777"/>
      <c r="J23" s="777"/>
      <c r="K23" s="777"/>
      <c r="L23" s="777"/>
      <c r="M23" s="777"/>
      <c r="N23" s="777"/>
      <c r="O23" s="777"/>
      <c r="P23" s="778"/>
      <c r="Q23" s="779">
        <v>242333</v>
      </c>
      <c r="R23" s="780"/>
      <c r="S23" s="780"/>
      <c r="T23" s="780"/>
      <c r="U23" s="780"/>
      <c r="V23" s="780">
        <v>238710</v>
      </c>
      <c r="W23" s="780"/>
      <c r="X23" s="780"/>
      <c r="Y23" s="780"/>
      <c r="Z23" s="780"/>
      <c r="AA23" s="780">
        <v>3624</v>
      </c>
      <c r="AB23" s="780"/>
      <c r="AC23" s="780"/>
      <c r="AD23" s="780"/>
      <c r="AE23" s="781"/>
      <c r="AF23" s="782">
        <v>1184</v>
      </c>
      <c r="AG23" s="780"/>
      <c r="AH23" s="780"/>
      <c r="AI23" s="780"/>
      <c r="AJ23" s="783"/>
      <c r="AK23" s="784"/>
      <c r="AL23" s="785"/>
      <c r="AM23" s="785"/>
      <c r="AN23" s="785"/>
      <c r="AO23" s="785"/>
      <c r="AP23" s="780">
        <v>264712</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15">
      <c r="A24" s="795" t="s">
        <v>382</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
      <c r="A25" s="712" t="s">
        <v>383</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384</v>
      </c>
      <c r="R26" s="721"/>
      <c r="S26" s="721"/>
      <c r="T26" s="721"/>
      <c r="U26" s="722"/>
      <c r="V26" s="720" t="s">
        <v>385</v>
      </c>
      <c r="W26" s="721"/>
      <c r="X26" s="721"/>
      <c r="Y26" s="721"/>
      <c r="Z26" s="722"/>
      <c r="AA26" s="720" t="s">
        <v>386</v>
      </c>
      <c r="AB26" s="721"/>
      <c r="AC26" s="721"/>
      <c r="AD26" s="721"/>
      <c r="AE26" s="721"/>
      <c r="AF26" s="801" t="s">
        <v>387</v>
      </c>
      <c r="AG26" s="802"/>
      <c r="AH26" s="802"/>
      <c r="AI26" s="802"/>
      <c r="AJ26" s="803"/>
      <c r="AK26" s="721" t="s">
        <v>388</v>
      </c>
      <c r="AL26" s="721"/>
      <c r="AM26" s="721"/>
      <c r="AN26" s="721"/>
      <c r="AO26" s="722"/>
      <c r="AP26" s="720" t="s">
        <v>389</v>
      </c>
      <c r="AQ26" s="721"/>
      <c r="AR26" s="721"/>
      <c r="AS26" s="721"/>
      <c r="AT26" s="722"/>
      <c r="AU26" s="720" t="s">
        <v>390</v>
      </c>
      <c r="AV26" s="721"/>
      <c r="AW26" s="721"/>
      <c r="AX26" s="721"/>
      <c r="AY26" s="722"/>
      <c r="AZ26" s="720" t="s">
        <v>391</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4">
        <v>1</v>
      </c>
      <c r="B28" s="736" t="s">
        <v>392</v>
      </c>
      <c r="C28" s="737"/>
      <c r="D28" s="737"/>
      <c r="E28" s="737"/>
      <c r="F28" s="737"/>
      <c r="G28" s="737"/>
      <c r="H28" s="737"/>
      <c r="I28" s="737"/>
      <c r="J28" s="737"/>
      <c r="K28" s="737"/>
      <c r="L28" s="737"/>
      <c r="M28" s="737"/>
      <c r="N28" s="737"/>
      <c r="O28" s="737"/>
      <c r="P28" s="738"/>
      <c r="Q28" s="809">
        <v>50700</v>
      </c>
      <c r="R28" s="810"/>
      <c r="S28" s="810"/>
      <c r="T28" s="810"/>
      <c r="U28" s="810"/>
      <c r="V28" s="810">
        <v>50482</v>
      </c>
      <c r="W28" s="810"/>
      <c r="X28" s="810"/>
      <c r="Y28" s="810"/>
      <c r="Z28" s="810"/>
      <c r="AA28" s="810">
        <v>218</v>
      </c>
      <c r="AB28" s="810"/>
      <c r="AC28" s="810"/>
      <c r="AD28" s="810"/>
      <c r="AE28" s="811"/>
      <c r="AF28" s="812">
        <v>218</v>
      </c>
      <c r="AG28" s="810"/>
      <c r="AH28" s="810"/>
      <c r="AI28" s="810"/>
      <c r="AJ28" s="813"/>
      <c r="AK28" s="814">
        <v>4201</v>
      </c>
      <c r="AL28" s="815"/>
      <c r="AM28" s="815"/>
      <c r="AN28" s="815"/>
      <c r="AO28" s="815"/>
      <c r="AP28" s="815">
        <v>57</v>
      </c>
      <c r="AQ28" s="815"/>
      <c r="AR28" s="815"/>
      <c r="AS28" s="815"/>
      <c r="AT28" s="815"/>
      <c r="AU28" s="815">
        <v>53</v>
      </c>
      <c r="AV28" s="815"/>
      <c r="AW28" s="815"/>
      <c r="AX28" s="815"/>
      <c r="AY28" s="815"/>
      <c r="AZ28" s="816">
        <v>0</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4">
        <v>2</v>
      </c>
      <c r="B29" s="767" t="s">
        <v>393</v>
      </c>
      <c r="C29" s="768"/>
      <c r="D29" s="768"/>
      <c r="E29" s="768"/>
      <c r="F29" s="768"/>
      <c r="G29" s="768"/>
      <c r="H29" s="768"/>
      <c r="I29" s="768"/>
      <c r="J29" s="768"/>
      <c r="K29" s="768"/>
      <c r="L29" s="768"/>
      <c r="M29" s="768"/>
      <c r="N29" s="768"/>
      <c r="O29" s="768"/>
      <c r="P29" s="769"/>
      <c r="Q29" s="770">
        <v>48929</v>
      </c>
      <c r="R29" s="771"/>
      <c r="S29" s="771"/>
      <c r="T29" s="771"/>
      <c r="U29" s="771"/>
      <c r="V29" s="771">
        <v>48030</v>
      </c>
      <c r="W29" s="771"/>
      <c r="X29" s="771"/>
      <c r="Y29" s="771"/>
      <c r="Z29" s="771"/>
      <c r="AA29" s="771">
        <v>900</v>
      </c>
      <c r="AB29" s="771"/>
      <c r="AC29" s="771"/>
      <c r="AD29" s="771"/>
      <c r="AE29" s="772"/>
      <c r="AF29" s="773">
        <v>900</v>
      </c>
      <c r="AG29" s="774"/>
      <c r="AH29" s="774"/>
      <c r="AI29" s="774"/>
      <c r="AJ29" s="775"/>
      <c r="AK29" s="821">
        <v>6932</v>
      </c>
      <c r="AL29" s="817"/>
      <c r="AM29" s="817"/>
      <c r="AN29" s="817"/>
      <c r="AO29" s="817"/>
      <c r="AP29" s="817" t="s">
        <v>572</v>
      </c>
      <c r="AQ29" s="817"/>
      <c r="AR29" s="817"/>
      <c r="AS29" s="817"/>
      <c r="AT29" s="817"/>
      <c r="AU29" s="817" t="s">
        <v>572</v>
      </c>
      <c r="AV29" s="817"/>
      <c r="AW29" s="817"/>
      <c r="AX29" s="817"/>
      <c r="AY29" s="817"/>
      <c r="AZ29" s="818">
        <v>0</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4">
        <v>3</v>
      </c>
      <c r="B30" s="767" t="s">
        <v>394</v>
      </c>
      <c r="C30" s="768"/>
      <c r="D30" s="768"/>
      <c r="E30" s="768"/>
      <c r="F30" s="768"/>
      <c r="G30" s="768"/>
      <c r="H30" s="768"/>
      <c r="I30" s="768"/>
      <c r="J30" s="768"/>
      <c r="K30" s="768"/>
      <c r="L30" s="768"/>
      <c r="M30" s="768"/>
      <c r="N30" s="768"/>
      <c r="O30" s="768"/>
      <c r="P30" s="769"/>
      <c r="Q30" s="770">
        <v>7458</v>
      </c>
      <c r="R30" s="771"/>
      <c r="S30" s="771"/>
      <c r="T30" s="771"/>
      <c r="U30" s="771"/>
      <c r="V30" s="771">
        <v>7196</v>
      </c>
      <c r="W30" s="771"/>
      <c r="X30" s="771"/>
      <c r="Y30" s="771"/>
      <c r="Z30" s="771"/>
      <c r="AA30" s="771">
        <v>262</v>
      </c>
      <c r="AB30" s="771"/>
      <c r="AC30" s="771"/>
      <c r="AD30" s="771"/>
      <c r="AE30" s="772"/>
      <c r="AF30" s="773">
        <v>262</v>
      </c>
      <c r="AG30" s="774"/>
      <c r="AH30" s="774"/>
      <c r="AI30" s="774"/>
      <c r="AJ30" s="775"/>
      <c r="AK30" s="821">
        <v>1817</v>
      </c>
      <c r="AL30" s="817"/>
      <c r="AM30" s="817"/>
      <c r="AN30" s="817"/>
      <c r="AO30" s="817"/>
      <c r="AP30" s="817" t="s">
        <v>572</v>
      </c>
      <c r="AQ30" s="817"/>
      <c r="AR30" s="817"/>
      <c r="AS30" s="817"/>
      <c r="AT30" s="817"/>
      <c r="AU30" s="817" t="s">
        <v>572</v>
      </c>
      <c r="AV30" s="817"/>
      <c r="AW30" s="817"/>
      <c r="AX30" s="817"/>
      <c r="AY30" s="817"/>
      <c r="AZ30" s="818">
        <v>0</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4">
        <v>4</v>
      </c>
      <c r="B31" s="767" t="s">
        <v>395</v>
      </c>
      <c r="C31" s="768"/>
      <c r="D31" s="768"/>
      <c r="E31" s="768"/>
      <c r="F31" s="768"/>
      <c r="G31" s="768"/>
      <c r="H31" s="768"/>
      <c r="I31" s="768"/>
      <c r="J31" s="768"/>
      <c r="K31" s="768"/>
      <c r="L31" s="768"/>
      <c r="M31" s="768"/>
      <c r="N31" s="768"/>
      <c r="O31" s="768"/>
      <c r="P31" s="769"/>
      <c r="Q31" s="770">
        <v>195</v>
      </c>
      <c r="R31" s="771"/>
      <c r="S31" s="771"/>
      <c r="T31" s="771"/>
      <c r="U31" s="771"/>
      <c r="V31" s="771">
        <v>195</v>
      </c>
      <c r="W31" s="771"/>
      <c r="X31" s="771"/>
      <c r="Y31" s="771"/>
      <c r="Z31" s="771"/>
      <c r="AA31" s="771" t="s">
        <v>572</v>
      </c>
      <c r="AB31" s="771"/>
      <c r="AC31" s="771"/>
      <c r="AD31" s="771"/>
      <c r="AE31" s="772"/>
      <c r="AF31" s="773" t="s">
        <v>122</v>
      </c>
      <c r="AG31" s="774"/>
      <c r="AH31" s="774"/>
      <c r="AI31" s="774"/>
      <c r="AJ31" s="775"/>
      <c r="AK31" s="821" t="s">
        <v>572</v>
      </c>
      <c r="AL31" s="817"/>
      <c r="AM31" s="817"/>
      <c r="AN31" s="817"/>
      <c r="AO31" s="817"/>
      <c r="AP31" s="817">
        <v>602</v>
      </c>
      <c r="AQ31" s="817"/>
      <c r="AR31" s="817"/>
      <c r="AS31" s="817"/>
      <c r="AT31" s="817"/>
      <c r="AU31" s="817" t="s">
        <v>572</v>
      </c>
      <c r="AV31" s="817"/>
      <c r="AW31" s="817"/>
      <c r="AX31" s="817"/>
      <c r="AY31" s="817"/>
      <c r="AZ31" s="818">
        <v>0</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4">
        <v>5</v>
      </c>
      <c r="B32" s="767" t="s">
        <v>396</v>
      </c>
      <c r="C32" s="768"/>
      <c r="D32" s="768"/>
      <c r="E32" s="768"/>
      <c r="F32" s="768"/>
      <c r="G32" s="768"/>
      <c r="H32" s="768"/>
      <c r="I32" s="768"/>
      <c r="J32" s="768"/>
      <c r="K32" s="768"/>
      <c r="L32" s="768"/>
      <c r="M32" s="768"/>
      <c r="N32" s="768"/>
      <c r="O32" s="768"/>
      <c r="P32" s="769"/>
      <c r="Q32" s="770">
        <v>10212</v>
      </c>
      <c r="R32" s="771"/>
      <c r="S32" s="771"/>
      <c r="T32" s="771"/>
      <c r="U32" s="771"/>
      <c r="V32" s="771">
        <v>9307</v>
      </c>
      <c r="W32" s="771"/>
      <c r="X32" s="771"/>
      <c r="Y32" s="771"/>
      <c r="Z32" s="771"/>
      <c r="AA32" s="771">
        <v>905</v>
      </c>
      <c r="AB32" s="771"/>
      <c r="AC32" s="771"/>
      <c r="AD32" s="771"/>
      <c r="AE32" s="772"/>
      <c r="AF32" s="773">
        <v>13009</v>
      </c>
      <c r="AG32" s="774"/>
      <c r="AH32" s="774"/>
      <c r="AI32" s="774"/>
      <c r="AJ32" s="775"/>
      <c r="AK32" s="821">
        <v>40</v>
      </c>
      <c r="AL32" s="817"/>
      <c r="AM32" s="817"/>
      <c r="AN32" s="817"/>
      <c r="AO32" s="817"/>
      <c r="AP32" s="817">
        <v>7762</v>
      </c>
      <c r="AQ32" s="817"/>
      <c r="AR32" s="817"/>
      <c r="AS32" s="817"/>
      <c r="AT32" s="817"/>
      <c r="AU32" s="817">
        <v>924</v>
      </c>
      <c r="AV32" s="817"/>
      <c r="AW32" s="817"/>
      <c r="AX32" s="817"/>
      <c r="AY32" s="817"/>
      <c r="AZ32" s="818">
        <v>0</v>
      </c>
      <c r="BA32" s="818"/>
      <c r="BB32" s="818"/>
      <c r="BC32" s="818"/>
      <c r="BD32" s="818"/>
      <c r="BE32" s="819" t="s">
        <v>397</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4">
        <v>6</v>
      </c>
      <c r="B33" s="767" t="s">
        <v>398</v>
      </c>
      <c r="C33" s="768"/>
      <c r="D33" s="768"/>
      <c r="E33" s="768"/>
      <c r="F33" s="768"/>
      <c r="G33" s="768"/>
      <c r="H33" s="768"/>
      <c r="I33" s="768"/>
      <c r="J33" s="768"/>
      <c r="K33" s="768"/>
      <c r="L33" s="768"/>
      <c r="M33" s="768"/>
      <c r="N33" s="768"/>
      <c r="O33" s="768"/>
      <c r="P33" s="769"/>
      <c r="Q33" s="770">
        <v>11955</v>
      </c>
      <c r="R33" s="771"/>
      <c r="S33" s="771"/>
      <c r="T33" s="771"/>
      <c r="U33" s="771"/>
      <c r="V33" s="771">
        <v>10706</v>
      </c>
      <c r="W33" s="771"/>
      <c r="X33" s="771"/>
      <c r="Y33" s="771"/>
      <c r="Z33" s="771"/>
      <c r="AA33" s="771">
        <v>1249</v>
      </c>
      <c r="AB33" s="771"/>
      <c r="AC33" s="771"/>
      <c r="AD33" s="771"/>
      <c r="AE33" s="772"/>
      <c r="AF33" s="773">
        <v>13032</v>
      </c>
      <c r="AG33" s="774"/>
      <c r="AH33" s="774"/>
      <c r="AI33" s="774"/>
      <c r="AJ33" s="775"/>
      <c r="AK33" s="821">
        <v>2073</v>
      </c>
      <c r="AL33" s="817"/>
      <c r="AM33" s="817"/>
      <c r="AN33" s="817"/>
      <c r="AO33" s="817"/>
      <c r="AP33" s="817">
        <v>51740</v>
      </c>
      <c r="AQ33" s="817"/>
      <c r="AR33" s="817"/>
      <c r="AS33" s="817"/>
      <c r="AT33" s="817"/>
      <c r="AU33" s="817">
        <v>31044</v>
      </c>
      <c r="AV33" s="817"/>
      <c r="AW33" s="817"/>
      <c r="AX33" s="817"/>
      <c r="AY33" s="817"/>
      <c r="AZ33" s="818">
        <v>0</v>
      </c>
      <c r="BA33" s="818"/>
      <c r="BB33" s="818"/>
      <c r="BC33" s="818"/>
      <c r="BD33" s="818"/>
      <c r="BE33" s="819" t="s">
        <v>397</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4">
        <v>7</v>
      </c>
      <c r="B34" s="767" t="s">
        <v>399</v>
      </c>
      <c r="C34" s="768"/>
      <c r="D34" s="768"/>
      <c r="E34" s="768"/>
      <c r="F34" s="768"/>
      <c r="G34" s="768"/>
      <c r="H34" s="768"/>
      <c r="I34" s="768"/>
      <c r="J34" s="768"/>
      <c r="K34" s="768"/>
      <c r="L34" s="768"/>
      <c r="M34" s="768"/>
      <c r="N34" s="768"/>
      <c r="O34" s="768"/>
      <c r="P34" s="769"/>
      <c r="Q34" s="770">
        <v>468</v>
      </c>
      <c r="R34" s="771"/>
      <c r="S34" s="771"/>
      <c r="T34" s="771"/>
      <c r="U34" s="771"/>
      <c r="V34" s="771">
        <v>416</v>
      </c>
      <c r="W34" s="771"/>
      <c r="X34" s="771"/>
      <c r="Y34" s="771"/>
      <c r="Z34" s="771"/>
      <c r="AA34" s="771">
        <v>52</v>
      </c>
      <c r="AB34" s="771"/>
      <c r="AC34" s="771"/>
      <c r="AD34" s="771"/>
      <c r="AE34" s="772"/>
      <c r="AF34" s="773">
        <v>52</v>
      </c>
      <c r="AG34" s="774"/>
      <c r="AH34" s="774"/>
      <c r="AI34" s="774"/>
      <c r="AJ34" s="775"/>
      <c r="AK34" s="821">
        <v>60</v>
      </c>
      <c r="AL34" s="817"/>
      <c r="AM34" s="817"/>
      <c r="AN34" s="817"/>
      <c r="AO34" s="817"/>
      <c r="AP34" s="817">
        <v>226</v>
      </c>
      <c r="AQ34" s="817"/>
      <c r="AR34" s="817"/>
      <c r="AS34" s="817"/>
      <c r="AT34" s="817"/>
      <c r="AU34" s="817" t="s">
        <v>572</v>
      </c>
      <c r="AV34" s="817"/>
      <c r="AW34" s="817"/>
      <c r="AX34" s="817"/>
      <c r="AY34" s="817"/>
      <c r="AZ34" s="818">
        <v>0</v>
      </c>
      <c r="BA34" s="818"/>
      <c r="BB34" s="818"/>
      <c r="BC34" s="818"/>
      <c r="BD34" s="818"/>
      <c r="BE34" s="819" t="s">
        <v>400</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4">
        <v>8</v>
      </c>
      <c r="B35" s="767" t="s">
        <v>401</v>
      </c>
      <c r="C35" s="768"/>
      <c r="D35" s="768"/>
      <c r="E35" s="768"/>
      <c r="F35" s="768"/>
      <c r="G35" s="768"/>
      <c r="H35" s="768"/>
      <c r="I35" s="768"/>
      <c r="J35" s="768"/>
      <c r="K35" s="768"/>
      <c r="L35" s="768"/>
      <c r="M35" s="768"/>
      <c r="N35" s="768"/>
      <c r="O35" s="768"/>
      <c r="P35" s="769"/>
      <c r="Q35" s="770">
        <v>259</v>
      </c>
      <c r="R35" s="771"/>
      <c r="S35" s="771"/>
      <c r="T35" s="771"/>
      <c r="U35" s="771"/>
      <c r="V35" s="771">
        <v>259</v>
      </c>
      <c r="W35" s="771"/>
      <c r="X35" s="771"/>
      <c r="Y35" s="771"/>
      <c r="Z35" s="771"/>
      <c r="AA35" s="771" t="s">
        <v>572</v>
      </c>
      <c r="AB35" s="771"/>
      <c r="AC35" s="771"/>
      <c r="AD35" s="771"/>
      <c r="AE35" s="772"/>
      <c r="AF35" s="773" t="s">
        <v>122</v>
      </c>
      <c r="AG35" s="774"/>
      <c r="AH35" s="774"/>
      <c r="AI35" s="774"/>
      <c r="AJ35" s="775"/>
      <c r="AK35" s="821">
        <v>30</v>
      </c>
      <c r="AL35" s="817"/>
      <c r="AM35" s="817"/>
      <c r="AN35" s="817"/>
      <c r="AO35" s="817"/>
      <c r="AP35" s="817">
        <v>228</v>
      </c>
      <c r="AQ35" s="817"/>
      <c r="AR35" s="817"/>
      <c r="AS35" s="817"/>
      <c r="AT35" s="817"/>
      <c r="AU35" s="817">
        <v>126</v>
      </c>
      <c r="AV35" s="817"/>
      <c r="AW35" s="817"/>
      <c r="AX35" s="817"/>
      <c r="AY35" s="817"/>
      <c r="AZ35" s="818">
        <v>0</v>
      </c>
      <c r="BA35" s="818"/>
      <c r="BB35" s="818"/>
      <c r="BC35" s="818"/>
      <c r="BD35" s="818"/>
      <c r="BE35" s="819" t="s">
        <v>400</v>
      </c>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402</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2" t="s">
        <v>380</v>
      </c>
      <c r="B63" s="776" t="s">
        <v>403</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27472</v>
      </c>
      <c r="AG63" s="831"/>
      <c r="AH63" s="831"/>
      <c r="AI63" s="831"/>
      <c r="AJ63" s="832"/>
      <c r="AK63" s="833"/>
      <c r="AL63" s="828"/>
      <c r="AM63" s="828"/>
      <c r="AN63" s="828"/>
      <c r="AO63" s="828"/>
      <c r="AP63" s="831">
        <v>60615</v>
      </c>
      <c r="AQ63" s="831"/>
      <c r="AR63" s="831"/>
      <c r="AS63" s="831"/>
      <c r="AT63" s="831"/>
      <c r="AU63" s="831">
        <v>32147</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405</v>
      </c>
      <c r="B66" s="715"/>
      <c r="C66" s="715"/>
      <c r="D66" s="715"/>
      <c r="E66" s="715"/>
      <c r="F66" s="715"/>
      <c r="G66" s="715"/>
      <c r="H66" s="715"/>
      <c r="I66" s="715"/>
      <c r="J66" s="715"/>
      <c r="K66" s="715"/>
      <c r="L66" s="715"/>
      <c r="M66" s="715"/>
      <c r="N66" s="715"/>
      <c r="O66" s="715"/>
      <c r="P66" s="716"/>
      <c r="Q66" s="720" t="s">
        <v>384</v>
      </c>
      <c r="R66" s="721"/>
      <c r="S66" s="721"/>
      <c r="T66" s="721"/>
      <c r="U66" s="722"/>
      <c r="V66" s="720" t="s">
        <v>385</v>
      </c>
      <c r="W66" s="721"/>
      <c r="X66" s="721"/>
      <c r="Y66" s="721"/>
      <c r="Z66" s="722"/>
      <c r="AA66" s="720" t="s">
        <v>386</v>
      </c>
      <c r="AB66" s="721"/>
      <c r="AC66" s="721"/>
      <c r="AD66" s="721"/>
      <c r="AE66" s="722"/>
      <c r="AF66" s="841" t="s">
        <v>387</v>
      </c>
      <c r="AG66" s="802"/>
      <c r="AH66" s="802"/>
      <c r="AI66" s="802"/>
      <c r="AJ66" s="842"/>
      <c r="AK66" s="720" t="s">
        <v>388</v>
      </c>
      <c r="AL66" s="715"/>
      <c r="AM66" s="715"/>
      <c r="AN66" s="715"/>
      <c r="AO66" s="716"/>
      <c r="AP66" s="720" t="s">
        <v>389</v>
      </c>
      <c r="AQ66" s="721"/>
      <c r="AR66" s="721"/>
      <c r="AS66" s="721"/>
      <c r="AT66" s="722"/>
      <c r="AU66" s="720" t="s">
        <v>406</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8">
        <v>1</v>
      </c>
      <c r="B68" s="856" t="s">
        <v>555</v>
      </c>
      <c r="C68" s="857"/>
      <c r="D68" s="857"/>
      <c r="E68" s="857"/>
      <c r="F68" s="857"/>
      <c r="G68" s="857"/>
      <c r="H68" s="857"/>
      <c r="I68" s="857"/>
      <c r="J68" s="857"/>
      <c r="K68" s="857"/>
      <c r="L68" s="857"/>
      <c r="M68" s="857"/>
      <c r="N68" s="857"/>
      <c r="O68" s="857"/>
      <c r="P68" s="858"/>
      <c r="Q68" s="859">
        <v>546045</v>
      </c>
      <c r="R68" s="853"/>
      <c r="S68" s="853"/>
      <c r="T68" s="853"/>
      <c r="U68" s="853"/>
      <c r="V68" s="853">
        <v>510454</v>
      </c>
      <c r="W68" s="853"/>
      <c r="X68" s="853"/>
      <c r="Y68" s="853"/>
      <c r="Z68" s="853"/>
      <c r="AA68" s="853">
        <v>35591</v>
      </c>
      <c r="AB68" s="853"/>
      <c r="AC68" s="853"/>
      <c r="AD68" s="853"/>
      <c r="AE68" s="853"/>
      <c r="AF68" s="853">
        <v>35591</v>
      </c>
      <c r="AG68" s="853"/>
      <c r="AH68" s="853"/>
      <c r="AI68" s="853"/>
      <c r="AJ68" s="853"/>
      <c r="AK68" s="853">
        <v>47564</v>
      </c>
      <c r="AL68" s="853"/>
      <c r="AM68" s="853"/>
      <c r="AN68" s="853"/>
      <c r="AO68" s="853"/>
      <c r="AP68" s="853" t="s">
        <v>578</v>
      </c>
      <c r="AQ68" s="853"/>
      <c r="AR68" s="853"/>
      <c r="AS68" s="853"/>
      <c r="AT68" s="853"/>
      <c r="AU68" s="853" t="s">
        <v>578</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0">
        <v>2</v>
      </c>
      <c r="B69" s="860" t="s">
        <v>556</v>
      </c>
      <c r="C69" s="861"/>
      <c r="D69" s="861"/>
      <c r="E69" s="861"/>
      <c r="F69" s="861"/>
      <c r="G69" s="861"/>
      <c r="H69" s="861"/>
      <c r="I69" s="861"/>
      <c r="J69" s="861"/>
      <c r="K69" s="861"/>
      <c r="L69" s="861"/>
      <c r="M69" s="861"/>
      <c r="N69" s="861"/>
      <c r="O69" s="861"/>
      <c r="P69" s="862"/>
      <c r="Q69" s="863">
        <v>247080793</v>
      </c>
      <c r="R69" s="817"/>
      <c r="S69" s="817"/>
      <c r="T69" s="817"/>
      <c r="U69" s="817"/>
      <c r="V69" s="817">
        <v>239886481</v>
      </c>
      <c r="W69" s="817"/>
      <c r="X69" s="817"/>
      <c r="Y69" s="817"/>
      <c r="Z69" s="817"/>
      <c r="AA69" s="817">
        <v>7194312</v>
      </c>
      <c r="AB69" s="817"/>
      <c r="AC69" s="817"/>
      <c r="AD69" s="817"/>
      <c r="AE69" s="817"/>
      <c r="AF69" s="817">
        <v>7194312</v>
      </c>
      <c r="AG69" s="817"/>
      <c r="AH69" s="817"/>
      <c r="AI69" s="817"/>
      <c r="AJ69" s="817"/>
      <c r="AK69" s="817">
        <v>271239</v>
      </c>
      <c r="AL69" s="817"/>
      <c r="AM69" s="817"/>
      <c r="AN69" s="817"/>
      <c r="AO69" s="817"/>
      <c r="AP69" s="817" t="s">
        <v>578</v>
      </c>
      <c r="AQ69" s="817"/>
      <c r="AR69" s="817"/>
      <c r="AS69" s="817"/>
      <c r="AT69" s="817"/>
      <c r="AU69" s="817" t="s">
        <v>578</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0">
        <v>3</v>
      </c>
      <c r="B70" s="860"/>
      <c r="C70" s="861"/>
      <c r="D70" s="861"/>
      <c r="E70" s="861"/>
      <c r="F70" s="861"/>
      <c r="G70" s="861"/>
      <c r="H70" s="861"/>
      <c r="I70" s="861"/>
      <c r="J70" s="861"/>
      <c r="K70" s="861"/>
      <c r="L70" s="861"/>
      <c r="M70" s="861"/>
      <c r="N70" s="861"/>
      <c r="O70" s="861"/>
      <c r="P70" s="862"/>
      <c r="Q70" s="863"/>
      <c r="R70" s="817"/>
      <c r="S70" s="817"/>
      <c r="T70" s="817"/>
      <c r="U70" s="817"/>
      <c r="V70" s="817"/>
      <c r="W70" s="817"/>
      <c r="X70" s="817"/>
      <c r="Y70" s="817"/>
      <c r="Z70" s="817"/>
      <c r="AA70" s="817"/>
      <c r="AB70" s="817"/>
      <c r="AC70" s="817"/>
      <c r="AD70" s="817"/>
      <c r="AE70" s="817"/>
      <c r="AF70" s="817"/>
      <c r="AG70" s="817"/>
      <c r="AH70" s="817"/>
      <c r="AI70" s="817"/>
      <c r="AJ70" s="817"/>
      <c r="AK70" s="817"/>
      <c r="AL70" s="817"/>
      <c r="AM70" s="817"/>
      <c r="AN70" s="817"/>
      <c r="AO70" s="817"/>
      <c r="AP70" s="817"/>
      <c r="AQ70" s="817"/>
      <c r="AR70" s="817"/>
      <c r="AS70" s="817"/>
      <c r="AT70" s="817"/>
      <c r="AU70" s="817"/>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0">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0">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2" t="s">
        <v>380</v>
      </c>
      <c r="B88" s="776" t="s">
        <v>407</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7229903</v>
      </c>
      <c r="AG88" s="831"/>
      <c r="AH88" s="831"/>
      <c r="AI88" s="831"/>
      <c r="AJ88" s="831"/>
      <c r="AK88" s="828"/>
      <c r="AL88" s="828"/>
      <c r="AM88" s="828"/>
      <c r="AN88" s="828"/>
      <c r="AO88" s="828"/>
      <c r="AP88" s="831" t="s">
        <v>578</v>
      </c>
      <c r="AQ88" s="831"/>
      <c r="AR88" s="831"/>
      <c r="AS88" s="831"/>
      <c r="AT88" s="831"/>
      <c r="AU88" s="831" t="s">
        <v>578</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776" t="s">
        <v>408</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1548</v>
      </c>
      <c r="CS102" s="839"/>
      <c r="CT102" s="839"/>
      <c r="CU102" s="839"/>
      <c r="CV102" s="878"/>
      <c r="CW102" s="877">
        <v>101</v>
      </c>
      <c r="CX102" s="839"/>
      <c r="CY102" s="839"/>
      <c r="CZ102" s="839"/>
      <c r="DA102" s="878"/>
      <c r="DB102" s="877" t="s">
        <v>578</v>
      </c>
      <c r="DC102" s="839"/>
      <c r="DD102" s="839"/>
      <c r="DE102" s="839"/>
      <c r="DF102" s="878"/>
      <c r="DG102" s="877" t="s">
        <v>578</v>
      </c>
      <c r="DH102" s="839"/>
      <c r="DI102" s="839"/>
      <c r="DJ102" s="839"/>
      <c r="DK102" s="878"/>
      <c r="DL102" s="877">
        <v>185</v>
      </c>
      <c r="DM102" s="839"/>
      <c r="DN102" s="839"/>
      <c r="DO102" s="839"/>
      <c r="DP102" s="878"/>
      <c r="DQ102" s="877">
        <v>56</v>
      </c>
      <c r="DR102" s="839"/>
      <c r="DS102" s="839"/>
      <c r="DT102" s="839"/>
      <c r="DU102" s="878"/>
      <c r="DV102" s="776"/>
      <c r="DW102" s="777"/>
      <c r="DX102" s="777"/>
      <c r="DY102" s="777"/>
      <c r="DZ102" s="90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409</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410</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413</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414</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415</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416</v>
      </c>
      <c r="AB109" s="880"/>
      <c r="AC109" s="880"/>
      <c r="AD109" s="880"/>
      <c r="AE109" s="881"/>
      <c r="AF109" s="879" t="s">
        <v>417</v>
      </c>
      <c r="AG109" s="880"/>
      <c r="AH109" s="880"/>
      <c r="AI109" s="880"/>
      <c r="AJ109" s="881"/>
      <c r="AK109" s="879" t="s">
        <v>294</v>
      </c>
      <c r="AL109" s="880"/>
      <c r="AM109" s="880"/>
      <c r="AN109" s="880"/>
      <c r="AO109" s="881"/>
      <c r="AP109" s="879" t="s">
        <v>418</v>
      </c>
      <c r="AQ109" s="880"/>
      <c r="AR109" s="880"/>
      <c r="AS109" s="880"/>
      <c r="AT109" s="882"/>
      <c r="AU109" s="899" t="s">
        <v>415</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416</v>
      </c>
      <c r="BR109" s="880"/>
      <c r="BS109" s="880"/>
      <c r="BT109" s="880"/>
      <c r="BU109" s="881"/>
      <c r="BV109" s="879" t="s">
        <v>417</v>
      </c>
      <c r="BW109" s="880"/>
      <c r="BX109" s="880"/>
      <c r="BY109" s="880"/>
      <c r="BZ109" s="881"/>
      <c r="CA109" s="879" t="s">
        <v>294</v>
      </c>
      <c r="CB109" s="880"/>
      <c r="CC109" s="880"/>
      <c r="CD109" s="880"/>
      <c r="CE109" s="881"/>
      <c r="CF109" s="900" t="s">
        <v>418</v>
      </c>
      <c r="CG109" s="900"/>
      <c r="CH109" s="900"/>
      <c r="CI109" s="900"/>
      <c r="CJ109" s="900"/>
      <c r="CK109" s="879" t="s">
        <v>419</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416</v>
      </c>
      <c r="DH109" s="880"/>
      <c r="DI109" s="880"/>
      <c r="DJ109" s="880"/>
      <c r="DK109" s="881"/>
      <c r="DL109" s="879" t="s">
        <v>417</v>
      </c>
      <c r="DM109" s="880"/>
      <c r="DN109" s="880"/>
      <c r="DO109" s="880"/>
      <c r="DP109" s="881"/>
      <c r="DQ109" s="879" t="s">
        <v>294</v>
      </c>
      <c r="DR109" s="880"/>
      <c r="DS109" s="880"/>
      <c r="DT109" s="880"/>
      <c r="DU109" s="881"/>
      <c r="DV109" s="879" t="s">
        <v>418</v>
      </c>
      <c r="DW109" s="880"/>
      <c r="DX109" s="880"/>
      <c r="DY109" s="880"/>
      <c r="DZ109" s="882"/>
    </row>
    <row r="110" spans="1:131" s="212" customFormat="1" ht="26.25" customHeight="1" x14ac:dyDescent="0.15">
      <c r="A110" s="883" t="s">
        <v>420</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25641573</v>
      </c>
      <c r="AB110" s="887"/>
      <c r="AC110" s="887"/>
      <c r="AD110" s="887"/>
      <c r="AE110" s="888"/>
      <c r="AF110" s="889">
        <v>26127018</v>
      </c>
      <c r="AG110" s="887"/>
      <c r="AH110" s="887"/>
      <c r="AI110" s="887"/>
      <c r="AJ110" s="888"/>
      <c r="AK110" s="889">
        <v>26737539</v>
      </c>
      <c r="AL110" s="887"/>
      <c r="AM110" s="887"/>
      <c r="AN110" s="887"/>
      <c r="AO110" s="888"/>
      <c r="AP110" s="890">
        <v>30.7</v>
      </c>
      <c r="AQ110" s="891"/>
      <c r="AR110" s="891"/>
      <c r="AS110" s="891"/>
      <c r="AT110" s="892"/>
      <c r="AU110" s="893" t="s">
        <v>69</v>
      </c>
      <c r="AV110" s="894"/>
      <c r="AW110" s="894"/>
      <c r="AX110" s="894"/>
      <c r="AY110" s="894"/>
      <c r="AZ110" s="916" t="s">
        <v>421</v>
      </c>
      <c r="BA110" s="884"/>
      <c r="BB110" s="884"/>
      <c r="BC110" s="884"/>
      <c r="BD110" s="884"/>
      <c r="BE110" s="884"/>
      <c r="BF110" s="884"/>
      <c r="BG110" s="884"/>
      <c r="BH110" s="884"/>
      <c r="BI110" s="884"/>
      <c r="BJ110" s="884"/>
      <c r="BK110" s="884"/>
      <c r="BL110" s="884"/>
      <c r="BM110" s="884"/>
      <c r="BN110" s="884"/>
      <c r="BO110" s="884"/>
      <c r="BP110" s="885"/>
      <c r="BQ110" s="917">
        <v>282907905</v>
      </c>
      <c r="BR110" s="918"/>
      <c r="BS110" s="918"/>
      <c r="BT110" s="918"/>
      <c r="BU110" s="918"/>
      <c r="BV110" s="918">
        <v>273319671</v>
      </c>
      <c r="BW110" s="918"/>
      <c r="BX110" s="918"/>
      <c r="BY110" s="918"/>
      <c r="BZ110" s="918"/>
      <c r="CA110" s="918">
        <v>264711895</v>
      </c>
      <c r="CB110" s="918"/>
      <c r="CC110" s="918"/>
      <c r="CD110" s="918"/>
      <c r="CE110" s="918"/>
      <c r="CF110" s="931">
        <v>304.3</v>
      </c>
      <c r="CG110" s="932"/>
      <c r="CH110" s="932"/>
      <c r="CI110" s="932"/>
      <c r="CJ110" s="932"/>
      <c r="CK110" s="933" t="s">
        <v>422</v>
      </c>
      <c r="CL110" s="934"/>
      <c r="CM110" s="916" t="s">
        <v>423</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892182</v>
      </c>
      <c r="DH110" s="918"/>
      <c r="DI110" s="918"/>
      <c r="DJ110" s="918"/>
      <c r="DK110" s="918"/>
      <c r="DL110" s="918">
        <v>274974</v>
      </c>
      <c r="DM110" s="918"/>
      <c r="DN110" s="918"/>
      <c r="DO110" s="918"/>
      <c r="DP110" s="918"/>
      <c r="DQ110" s="918">
        <v>253487</v>
      </c>
      <c r="DR110" s="918"/>
      <c r="DS110" s="918"/>
      <c r="DT110" s="918"/>
      <c r="DU110" s="918"/>
      <c r="DV110" s="919">
        <v>0.3</v>
      </c>
      <c r="DW110" s="919"/>
      <c r="DX110" s="919"/>
      <c r="DY110" s="919"/>
      <c r="DZ110" s="920"/>
    </row>
    <row r="111" spans="1:131" s="212" customFormat="1" ht="26.25" customHeight="1" x14ac:dyDescent="0.15">
      <c r="A111" s="921" t="s">
        <v>424</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425</v>
      </c>
      <c r="BA111" s="910"/>
      <c r="BB111" s="910"/>
      <c r="BC111" s="910"/>
      <c r="BD111" s="910"/>
      <c r="BE111" s="910"/>
      <c r="BF111" s="910"/>
      <c r="BG111" s="910"/>
      <c r="BH111" s="910"/>
      <c r="BI111" s="910"/>
      <c r="BJ111" s="910"/>
      <c r="BK111" s="910"/>
      <c r="BL111" s="910"/>
      <c r="BM111" s="910"/>
      <c r="BN111" s="910"/>
      <c r="BO111" s="910"/>
      <c r="BP111" s="911"/>
      <c r="BQ111" s="912">
        <v>892182</v>
      </c>
      <c r="BR111" s="913"/>
      <c r="BS111" s="913"/>
      <c r="BT111" s="913"/>
      <c r="BU111" s="913"/>
      <c r="BV111" s="913">
        <v>274974</v>
      </c>
      <c r="BW111" s="913"/>
      <c r="BX111" s="913"/>
      <c r="BY111" s="913"/>
      <c r="BZ111" s="913"/>
      <c r="CA111" s="913">
        <v>253487</v>
      </c>
      <c r="CB111" s="913"/>
      <c r="CC111" s="913"/>
      <c r="CD111" s="913"/>
      <c r="CE111" s="913"/>
      <c r="CF111" s="907">
        <v>0.3</v>
      </c>
      <c r="CG111" s="908"/>
      <c r="CH111" s="908"/>
      <c r="CI111" s="908"/>
      <c r="CJ111" s="908"/>
      <c r="CK111" s="935"/>
      <c r="CL111" s="936"/>
      <c r="CM111" s="909" t="s">
        <v>426</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427</v>
      </c>
      <c r="B112" s="940"/>
      <c r="C112" s="910" t="s">
        <v>428</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429</v>
      </c>
      <c r="BA112" s="910"/>
      <c r="BB112" s="910"/>
      <c r="BC112" s="910"/>
      <c r="BD112" s="910"/>
      <c r="BE112" s="910"/>
      <c r="BF112" s="910"/>
      <c r="BG112" s="910"/>
      <c r="BH112" s="910"/>
      <c r="BI112" s="910"/>
      <c r="BJ112" s="910"/>
      <c r="BK112" s="910"/>
      <c r="BL112" s="910"/>
      <c r="BM112" s="910"/>
      <c r="BN112" s="910"/>
      <c r="BO112" s="910"/>
      <c r="BP112" s="911"/>
      <c r="BQ112" s="912">
        <v>37385453</v>
      </c>
      <c r="BR112" s="913"/>
      <c r="BS112" s="913"/>
      <c r="BT112" s="913"/>
      <c r="BU112" s="913"/>
      <c r="BV112" s="913">
        <v>35253400</v>
      </c>
      <c r="BW112" s="913"/>
      <c r="BX112" s="913"/>
      <c r="BY112" s="913"/>
      <c r="BZ112" s="913"/>
      <c r="CA112" s="913">
        <v>32146790</v>
      </c>
      <c r="CB112" s="913"/>
      <c r="CC112" s="913"/>
      <c r="CD112" s="913"/>
      <c r="CE112" s="913"/>
      <c r="CF112" s="907">
        <v>37</v>
      </c>
      <c r="CG112" s="908"/>
      <c r="CH112" s="908"/>
      <c r="CI112" s="908"/>
      <c r="CJ112" s="908"/>
      <c r="CK112" s="935"/>
      <c r="CL112" s="936"/>
      <c r="CM112" s="909" t="s">
        <v>430</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431</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4480336</v>
      </c>
      <c r="AB113" s="925"/>
      <c r="AC113" s="925"/>
      <c r="AD113" s="925"/>
      <c r="AE113" s="926"/>
      <c r="AF113" s="927">
        <v>4272735</v>
      </c>
      <c r="AG113" s="925"/>
      <c r="AH113" s="925"/>
      <c r="AI113" s="925"/>
      <c r="AJ113" s="926"/>
      <c r="AK113" s="927">
        <v>4125856</v>
      </c>
      <c r="AL113" s="925"/>
      <c r="AM113" s="925"/>
      <c r="AN113" s="925"/>
      <c r="AO113" s="926"/>
      <c r="AP113" s="928">
        <v>4.7</v>
      </c>
      <c r="AQ113" s="929"/>
      <c r="AR113" s="929"/>
      <c r="AS113" s="929"/>
      <c r="AT113" s="930"/>
      <c r="AU113" s="895"/>
      <c r="AV113" s="896"/>
      <c r="AW113" s="896"/>
      <c r="AX113" s="896"/>
      <c r="AY113" s="896"/>
      <c r="AZ113" s="909" t="s">
        <v>432</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433</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434</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435</v>
      </c>
      <c r="BA114" s="910"/>
      <c r="BB114" s="910"/>
      <c r="BC114" s="910"/>
      <c r="BD114" s="910"/>
      <c r="BE114" s="910"/>
      <c r="BF114" s="910"/>
      <c r="BG114" s="910"/>
      <c r="BH114" s="910"/>
      <c r="BI114" s="910"/>
      <c r="BJ114" s="910"/>
      <c r="BK114" s="910"/>
      <c r="BL114" s="910"/>
      <c r="BM114" s="910"/>
      <c r="BN114" s="910"/>
      <c r="BO114" s="910"/>
      <c r="BP114" s="911"/>
      <c r="BQ114" s="912">
        <v>20228450</v>
      </c>
      <c r="BR114" s="913"/>
      <c r="BS114" s="913"/>
      <c r="BT114" s="913"/>
      <c r="BU114" s="913"/>
      <c r="BV114" s="913">
        <v>20955299</v>
      </c>
      <c r="BW114" s="913"/>
      <c r="BX114" s="913"/>
      <c r="BY114" s="913"/>
      <c r="BZ114" s="913"/>
      <c r="CA114" s="913">
        <v>20721382</v>
      </c>
      <c r="CB114" s="913"/>
      <c r="CC114" s="913"/>
      <c r="CD114" s="913"/>
      <c r="CE114" s="913"/>
      <c r="CF114" s="907">
        <v>23.8</v>
      </c>
      <c r="CG114" s="908"/>
      <c r="CH114" s="908"/>
      <c r="CI114" s="908"/>
      <c r="CJ114" s="908"/>
      <c r="CK114" s="935"/>
      <c r="CL114" s="936"/>
      <c r="CM114" s="909" t="s">
        <v>436</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437</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94429</v>
      </c>
      <c r="AB115" s="925"/>
      <c r="AC115" s="925"/>
      <c r="AD115" s="925"/>
      <c r="AE115" s="926"/>
      <c r="AF115" s="927">
        <v>21845</v>
      </c>
      <c r="AG115" s="925"/>
      <c r="AH115" s="925"/>
      <c r="AI115" s="925"/>
      <c r="AJ115" s="926"/>
      <c r="AK115" s="927">
        <v>24977</v>
      </c>
      <c r="AL115" s="925"/>
      <c r="AM115" s="925"/>
      <c r="AN115" s="925"/>
      <c r="AO115" s="926"/>
      <c r="AP115" s="928">
        <v>0</v>
      </c>
      <c r="AQ115" s="929"/>
      <c r="AR115" s="929"/>
      <c r="AS115" s="929"/>
      <c r="AT115" s="930"/>
      <c r="AU115" s="895"/>
      <c r="AV115" s="896"/>
      <c r="AW115" s="896"/>
      <c r="AX115" s="896"/>
      <c r="AY115" s="896"/>
      <c r="AZ115" s="909" t="s">
        <v>438</v>
      </c>
      <c r="BA115" s="910"/>
      <c r="BB115" s="910"/>
      <c r="BC115" s="910"/>
      <c r="BD115" s="910"/>
      <c r="BE115" s="910"/>
      <c r="BF115" s="910"/>
      <c r="BG115" s="910"/>
      <c r="BH115" s="910"/>
      <c r="BI115" s="910"/>
      <c r="BJ115" s="910"/>
      <c r="BK115" s="910"/>
      <c r="BL115" s="910"/>
      <c r="BM115" s="910"/>
      <c r="BN115" s="910"/>
      <c r="BO115" s="910"/>
      <c r="BP115" s="911"/>
      <c r="BQ115" s="912">
        <v>194180</v>
      </c>
      <c r="BR115" s="913"/>
      <c r="BS115" s="913"/>
      <c r="BT115" s="913"/>
      <c r="BU115" s="913"/>
      <c r="BV115" s="913">
        <v>180848</v>
      </c>
      <c r="BW115" s="913"/>
      <c r="BX115" s="913"/>
      <c r="BY115" s="913"/>
      <c r="BZ115" s="913"/>
      <c r="CA115" s="913">
        <v>2803052</v>
      </c>
      <c r="CB115" s="913"/>
      <c r="CC115" s="913"/>
      <c r="CD115" s="913"/>
      <c r="CE115" s="913"/>
      <c r="CF115" s="907">
        <v>3.2</v>
      </c>
      <c r="CG115" s="908"/>
      <c r="CH115" s="908"/>
      <c r="CI115" s="908"/>
      <c r="CJ115" s="908"/>
      <c r="CK115" s="935"/>
      <c r="CL115" s="936"/>
      <c r="CM115" s="909" t="s">
        <v>439</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440</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191</v>
      </c>
      <c r="AB116" s="946"/>
      <c r="AC116" s="946"/>
      <c r="AD116" s="946"/>
      <c r="AE116" s="947"/>
      <c r="AF116" s="948">
        <v>183</v>
      </c>
      <c r="AG116" s="946"/>
      <c r="AH116" s="946"/>
      <c r="AI116" s="946"/>
      <c r="AJ116" s="947"/>
      <c r="AK116" s="948">
        <v>501</v>
      </c>
      <c r="AL116" s="946"/>
      <c r="AM116" s="946"/>
      <c r="AN116" s="946"/>
      <c r="AO116" s="947"/>
      <c r="AP116" s="949">
        <v>0</v>
      </c>
      <c r="AQ116" s="950"/>
      <c r="AR116" s="950"/>
      <c r="AS116" s="950"/>
      <c r="AT116" s="951"/>
      <c r="AU116" s="895"/>
      <c r="AV116" s="896"/>
      <c r="AW116" s="896"/>
      <c r="AX116" s="896"/>
      <c r="AY116" s="896"/>
      <c r="AZ116" s="954" t="s">
        <v>441</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442</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443</v>
      </c>
      <c r="Z117" s="881"/>
      <c r="AA117" s="965">
        <v>30216529</v>
      </c>
      <c r="AB117" s="966"/>
      <c r="AC117" s="966"/>
      <c r="AD117" s="966"/>
      <c r="AE117" s="967"/>
      <c r="AF117" s="968">
        <v>30421781</v>
      </c>
      <c r="AG117" s="966"/>
      <c r="AH117" s="966"/>
      <c r="AI117" s="966"/>
      <c r="AJ117" s="967"/>
      <c r="AK117" s="968">
        <v>30888873</v>
      </c>
      <c r="AL117" s="966"/>
      <c r="AM117" s="966"/>
      <c r="AN117" s="966"/>
      <c r="AO117" s="967"/>
      <c r="AP117" s="969"/>
      <c r="AQ117" s="970"/>
      <c r="AR117" s="970"/>
      <c r="AS117" s="970"/>
      <c r="AT117" s="971"/>
      <c r="AU117" s="895"/>
      <c r="AV117" s="896"/>
      <c r="AW117" s="896"/>
      <c r="AX117" s="896"/>
      <c r="AY117" s="896"/>
      <c r="AZ117" s="961" t="s">
        <v>444</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445</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419</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416</v>
      </c>
      <c r="AB118" s="880"/>
      <c r="AC118" s="880"/>
      <c r="AD118" s="880"/>
      <c r="AE118" s="881"/>
      <c r="AF118" s="879" t="s">
        <v>417</v>
      </c>
      <c r="AG118" s="880"/>
      <c r="AH118" s="880"/>
      <c r="AI118" s="880"/>
      <c r="AJ118" s="881"/>
      <c r="AK118" s="879" t="s">
        <v>294</v>
      </c>
      <c r="AL118" s="880"/>
      <c r="AM118" s="880"/>
      <c r="AN118" s="880"/>
      <c r="AO118" s="881"/>
      <c r="AP118" s="957" t="s">
        <v>418</v>
      </c>
      <c r="AQ118" s="958"/>
      <c r="AR118" s="958"/>
      <c r="AS118" s="958"/>
      <c r="AT118" s="959"/>
      <c r="AU118" s="895"/>
      <c r="AV118" s="896"/>
      <c r="AW118" s="896"/>
      <c r="AX118" s="896"/>
      <c r="AY118" s="896"/>
      <c r="AZ118" s="960" t="s">
        <v>446</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447</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422</v>
      </c>
      <c r="B119" s="934"/>
      <c r="C119" s="916" t="s">
        <v>423</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93381</v>
      </c>
      <c r="AB119" s="887"/>
      <c r="AC119" s="887"/>
      <c r="AD119" s="887"/>
      <c r="AE119" s="888"/>
      <c r="AF119" s="889">
        <v>21474</v>
      </c>
      <c r="AG119" s="887"/>
      <c r="AH119" s="887"/>
      <c r="AI119" s="887"/>
      <c r="AJ119" s="888"/>
      <c r="AK119" s="889">
        <v>21487</v>
      </c>
      <c r="AL119" s="887"/>
      <c r="AM119" s="887"/>
      <c r="AN119" s="887"/>
      <c r="AO119" s="888"/>
      <c r="AP119" s="890">
        <v>0</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448</v>
      </c>
      <c r="BP119" s="992"/>
      <c r="BQ119" s="986">
        <v>341608170</v>
      </c>
      <c r="BR119" s="987"/>
      <c r="BS119" s="987"/>
      <c r="BT119" s="987"/>
      <c r="BU119" s="987"/>
      <c r="BV119" s="987">
        <v>329984192</v>
      </c>
      <c r="BW119" s="987"/>
      <c r="BX119" s="987"/>
      <c r="BY119" s="987"/>
      <c r="BZ119" s="987"/>
      <c r="CA119" s="987">
        <v>320636606</v>
      </c>
      <c r="CB119" s="987"/>
      <c r="CC119" s="987"/>
      <c r="CD119" s="987"/>
      <c r="CE119" s="987"/>
      <c r="CF119" s="988"/>
      <c r="CG119" s="989"/>
      <c r="CH119" s="989"/>
      <c r="CI119" s="989"/>
      <c r="CJ119" s="990"/>
      <c r="CK119" s="937"/>
      <c r="CL119" s="938"/>
      <c r="CM119" s="960" t="s">
        <v>449</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426</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450</v>
      </c>
      <c r="AV120" s="979"/>
      <c r="AW120" s="979"/>
      <c r="AX120" s="979"/>
      <c r="AY120" s="980"/>
      <c r="AZ120" s="916" t="s">
        <v>451</v>
      </c>
      <c r="BA120" s="884"/>
      <c r="BB120" s="884"/>
      <c r="BC120" s="884"/>
      <c r="BD120" s="884"/>
      <c r="BE120" s="884"/>
      <c r="BF120" s="884"/>
      <c r="BG120" s="884"/>
      <c r="BH120" s="884"/>
      <c r="BI120" s="884"/>
      <c r="BJ120" s="884"/>
      <c r="BK120" s="884"/>
      <c r="BL120" s="884"/>
      <c r="BM120" s="884"/>
      <c r="BN120" s="884"/>
      <c r="BO120" s="884"/>
      <c r="BP120" s="885"/>
      <c r="BQ120" s="917">
        <v>45044950</v>
      </c>
      <c r="BR120" s="918"/>
      <c r="BS120" s="918"/>
      <c r="BT120" s="918"/>
      <c r="BU120" s="918"/>
      <c r="BV120" s="918">
        <v>45230515</v>
      </c>
      <c r="BW120" s="918"/>
      <c r="BX120" s="918"/>
      <c r="BY120" s="918"/>
      <c r="BZ120" s="918"/>
      <c r="CA120" s="918">
        <v>47288536</v>
      </c>
      <c r="CB120" s="918"/>
      <c r="CC120" s="918"/>
      <c r="CD120" s="918"/>
      <c r="CE120" s="918"/>
      <c r="CF120" s="931">
        <v>54.4</v>
      </c>
      <c r="CG120" s="932"/>
      <c r="CH120" s="932"/>
      <c r="CI120" s="932"/>
      <c r="CJ120" s="932"/>
      <c r="CK120" s="993" t="s">
        <v>452</v>
      </c>
      <c r="CL120" s="994"/>
      <c r="CM120" s="994"/>
      <c r="CN120" s="994"/>
      <c r="CO120" s="995"/>
      <c r="CP120" s="1001" t="s">
        <v>398</v>
      </c>
      <c r="CQ120" s="1002"/>
      <c r="CR120" s="1002"/>
      <c r="CS120" s="1002"/>
      <c r="CT120" s="1002"/>
      <c r="CU120" s="1002"/>
      <c r="CV120" s="1002"/>
      <c r="CW120" s="1002"/>
      <c r="CX120" s="1002"/>
      <c r="CY120" s="1002"/>
      <c r="CZ120" s="1002"/>
      <c r="DA120" s="1002"/>
      <c r="DB120" s="1002"/>
      <c r="DC120" s="1002"/>
      <c r="DD120" s="1002"/>
      <c r="DE120" s="1002"/>
      <c r="DF120" s="1003"/>
      <c r="DG120" s="917">
        <v>34705243</v>
      </c>
      <c r="DH120" s="918"/>
      <c r="DI120" s="918"/>
      <c r="DJ120" s="918"/>
      <c r="DK120" s="918"/>
      <c r="DL120" s="918">
        <v>32989270</v>
      </c>
      <c r="DM120" s="918"/>
      <c r="DN120" s="918"/>
      <c r="DO120" s="918"/>
      <c r="DP120" s="918"/>
      <c r="DQ120" s="918">
        <v>31044211</v>
      </c>
      <c r="DR120" s="918"/>
      <c r="DS120" s="918"/>
      <c r="DT120" s="918"/>
      <c r="DU120" s="918"/>
      <c r="DV120" s="919">
        <v>35.700000000000003</v>
      </c>
      <c r="DW120" s="919"/>
      <c r="DX120" s="919"/>
      <c r="DY120" s="919"/>
      <c r="DZ120" s="920"/>
    </row>
    <row r="121" spans="1:130" s="212" customFormat="1" ht="26.25" customHeight="1" x14ac:dyDescent="0.15">
      <c r="A121" s="1044"/>
      <c r="B121" s="936"/>
      <c r="C121" s="961" t="s">
        <v>453</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454</v>
      </c>
      <c r="BA121" s="910"/>
      <c r="BB121" s="910"/>
      <c r="BC121" s="910"/>
      <c r="BD121" s="910"/>
      <c r="BE121" s="910"/>
      <c r="BF121" s="910"/>
      <c r="BG121" s="910"/>
      <c r="BH121" s="910"/>
      <c r="BI121" s="910"/>
      <c r="BJ121" s="910"/>
      <c r="BK121" s="910"/>
      <c r="BL121" s="910"/>
      <c r="BM121" s="910"/>
      <c r="BN121" s="910"/>
      <c r="BO121" s="910"/>
      <c r="BP121" s="911"/>
      <c r="BQ121" s="912">
        <v>38075039</v>
      </c>
      <c r="BR121" s="913"/>
      <c r="BS121" s="913"/>
      <c r="BT121" s="913"/>
      <c r="BU121" s="913"/>
      <c r="BV121" s="913">
        <v>39428471</v>
      </c>
      <c r="BW121" s="913"/>
      <c r="BX121" s="913"/>
      <c r="BY121" s="913"/>
      <c r="BZ121" s="913"/>
      <c r="CA121" s="913">
        <v>39009229</v>
      </c>
      <c r="CB121" s="913"/>
      <c r="CC121" s="913"/>
      <c r="CD121" s="913"/>
      <c r="CE121" s="913"/>
      <c r="CF121" s="907">
        <v>44.8</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v>1178183</v>
      </c>
      <c r="DH121" s="913"/>
      <c r="DI121" s="913"/>
      <c r="DJ121" s="913"/>
      <c r="DK121" s="913"/>
      <c r="DL121" s="913">
        <v>1064430</v>
      </c>
      <c r="DM121" s="913"/>
      <c r="DN121" s="913"/>
      <c r="DO121" s="913"/>
      <c r="DP121" s="913"/>
      <c r="DQ121" s="913">
        <v>923714</v>
      </c>
      <c r="DR121" s="913"/>
      <c r="DS121" s="913"/>
      <c r="DT121" s="913"/>
      <c r="DU121" s="913"/>
      <c r="DV121" s="914">
        <v>1.1000000000000001</v>
      </c>
      <c r="DW121" s="914"/>
      <c r="DX121" s="914"/>
      <c r="DY121" s="914"/>
      <c r="DZ121" s="915"/>
    </row>
    <row r="122" spans="1:130" s="212" customFormat="1" ht="26.25" customHeight="1" x14ac:dyDescent="0.15">
      <c r="A122" s="1044"/>
      <c r="B122" s="936"/>
      <c r="C122" s="909" t="s">
        <v>436</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455</v>
      </c>
      <c r="BA122" s="952"/>
      <c r="BB122" s="952"/>
      <c r="BC122" s="952"/>
      <c r="BD122" s="952"/>
      <c r="BE122" s="952"/>
      <c r="BF122" s="952"/>
      <c r="BG122" s="952"/>
      <c r="BH122" s="952"/>
      <c r="BI122" s="952"/>
      <c r="BJ122" s="952"/>
      <c r="BK122" s="952"/>
      <c r="BL122" s="952"/>
      <c r="BM122" s="952"/>
      <c r="BN122" s="952"/>
      <c r="BO122" s="952"/>
      <c r="BP122" s="953"/>
      <c r="BQ122" s="986">
        <v>170535902</v>
      </c>
      <c r="BR122" s="987"/>
      <c r="BS122" s="987"/>
      <c r="BT122" s="987"/>
      <c r="BU122" s="987"/>
      <c r="BV122" s="987">
        <v>163452211</v>
      </c>
      <c r="BW122" s="987"/>
      <c r="BX122" s="987"/>
      <c r="BY122" s="987"/>
      <c r="BZ122" s="987"/>
      <c r="CA122" s="987">
        <v>154613643</v>
      </c>
      <c r="CB122" s="987"/>
      <c r="CC122" s="987"/>
      <c r="CD122" s="987"/>
      <c r="CE122" s="987"/>
      <c r="CF122" s="1004">
        <v>177.8</v>
      </c>
      <c r="CG122" s="1005"/>
      <c r="CH122" s="1005"/>
      <c r="CI122" s="1005"/>
      <c r="CJ122" s="1005"/>
      <c r="CK122" s="996"/>
      <c r="CL122" s="997"/>
      <c r="CM122" s="997"/>
      <c r="CN122" s="997"/>
      <c r="CO122" s="998"/>
      <c r="CP122" s="1006" t="s">
        <v>401</v>
      </c>
      <c r="CQ122" s="1007"/>
      <c r="CR122" s="1007"/>
      <c r="CS122" s="1007"/>
      <c r="CT122" s="1007"/>
      <c r="CU122" s="1007"/>
      <c r="CV122" s="1007"/>
      <c r="CW122" s="1007"/>
      <c r="CX122" s="1007"/>
      <c r="CY122" s="1007"/>
      <c r="CZ122" s="1007"/>
      <c r="DA122" s="1007"/>
      <c r="DB122" s="1007"/>
      <c r="DC122" s="1007"/>
      <c r="DD122" s="1007"/>
      <c r="DE122" s="1007"/>
      <c r="DF122" s="1008"/>
      <c r="DG122" s="912">
        <v>119675</v>
      </c>
      <c r="DH122" s="913"/>
      <c r="DI122" s="913"/>
      <c r="DJ122" s="913"/>
      <c r="DK122" s="913"/>
      <c r="DL122" s="913">
        <v>116728</v>
      </c>
      <c r="DM122" s="913"/>
      <c r="DN122" s="913"/>
      <c r="DO122" s="913"/>
      <c r="DP122" s="913"/>
      <c r="DQ122" s="913">
        <v>125821</v>
      </c>
      <c r="DR122" s="913"/>
      <c r="DS122" s="913"/>
      <c r="DT122" s="913"/>
      <c r="DU122" s="913"/>
      <c r="DV122" s="914">
        <v>0.1</v>
      </c>
      <c r="DW122" s="914"/>
      <c r="DX122" s="914"/>
      <c r="DY122" s="914"/>
      <c r="DZ122" s="915"/>
    </row>
    <row r="123" spans="1:130" s="212" customFormat="1" ht="26.25" customHeight="1" x14ac:dyDescent="0.15">
      <c r="A123" s="1044"/>
      <c r="B123" s="936"/>
      <c r="C123" s="909" t="s">
        <v>442</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456</v>
      </c>
      <c r="BP123" s="992"/>
      <c r="BQ123" s="1050">
        <v>253655891</v>
      </c>
      <c r="BR123" s="1051"/>
      <c r="BS123" s="1051"/>
      <c r="BT123" s="1051"/>
      <c r="BU123" s="1051"/>
      <c r="BV123" s="1051">
        <v>248111197</v>
      </c>
      <c r="BW123" s="1051"/>
      <c r="BX123" s="1051"/>
      <c r="BY123" s="1051"/>
      <c r="BZ123" s="1051"/>
      <c r="CA123" s="1051">
        <v>240911408</v>
      </c>
      <c r="CB123" s="1051"/>
      <c r="CC123" s="1051"/>
      <c r="CD123" s="1051"/>
      <c r="CE123" s="1051"/>
      <c r="CF123" s="988"/>
      <c r="CG123" s="989"/>
      <c r="CH123" s="989"/>
      <c r="CI123" s="989"/>
      <c r="CJ123" s="990"/>
      <c r="CK123" s="996"/>
      <c r="CL123" s="997"/>
      <c r="CM123" s="997"/>
      <c r="CN123" s="997"/>
      <c r="CO123" s="998"/>
      <c r="CP123" s="1006" t="s">
        <v>457</v>
      </c>
      <c r="CQ123" s="1007"/>
      <c r="CR123" s="1007"/>
      <c r="CS123" s="1007"/>
      <c r="CT123" s="1007"/>
      <c r="CU123" s="1007"/>
      <c r="CV123" s="1007"/>
      <c r="CW123" s="1007"/>
      <c r="CX123" s="1007"/>
      <c r="CY123" s="1007"/>
      <c r="CZ123" s="1007"/>
      <c r="DA123" s="1007"/>
      <c r="DB123" s="1007"/>
      <c r="DC123" s="1007"/>
      <c r="DD123" s="1007"/>
      <c r="DE123" s="1007"/>
      <c r="DF123" s="1008"/>
      <c r="DG123" s="945">
        <v>40847</v>
      </c>
      <c r="DH123" s="946"/>
      <c r="DI123" s="946"/>
      <c r="DJ123" s="946"/>
      <c r="DK123" s="947"/>
      <c r="DL123" s="948">
        <v>53151</v>
      </c>
      <c r="DM123" s="946"/>
      <c r="DN123" s="946"/>
      <c r="DO123" s="946"/>
      <c r="DP123" s="947"/>
      <c r="DQ123" s="948">
        <v>53044</v>
      </c>
      <c r="DR123" s="946"/>
      <c r="DS123" s="946"/>
      <c r="DT123" s="946"/>
      <c r="DU123" s="947"/>
      <c r="DV123" s="949">
        <v>0.1</v>
      </c>
      <c r="DW123" s="950"/>
      <c r="DX123" s="950"/>
      <c r="DY123" s="950"/>
      <c r="DZ123" s="951"/>
    </row>
    <row r="124" spans="1:130" s="212" customFormat="1" ht="26.25" customHeight="1" thickBot="1" x14ac:dyDescent="0.2">
      <c r="A124" s="1044"/>
      <c r="B124" s="936"/>
      <c r="C124" s="909" t="s">
        <v>445</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458</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103.9</v>
      </c>
      <c r="BR124" s="1014"/>
      <c r="BS124" s="1014"/>
      <c r="BT124" s="1014"/>
      <c r="BU124" s="1014"/>
      <c r="BV124" s="1014">
        <v>96</v>
      </c>
      <c r="BW124" s="1014"/>
      <c r="BX124" s="1014"/>
      <c r="BY124" s="1014"/>
      <c r="BZ124" s="1014"/>
      <c r="CA124" s="1014">
        <v>91.6</v>
      </c>
      <c r="CB124" s="1014"/>
      <c r="CC124" s="1014"/>
      <c r="CD124" s="1014"/>
      <c r="CE124" s="1014"/>
      <c r="CF124" s="1015"/>
      <c r="CG124" s="1016"/>
      <c r="CH124" s="1016"/>
      <c r="CI124" s="1016"/>
      <c r="CJ124" s="1017"/>
      <c r="CK124" s="999"/>
      <c r="CL124" s="999"/>
      <c r="CM124" s="999"/>
      <c r="CN124" s="999"/>
      <c r="CO124" s="1000"/>
      <c r="CP124" s="1006" t="s">
        <v>459</v>
      </c>
      <c r="CQ124" s="1007"/>
      <c r="CR124" s="1007"/>
      <c r="CS124" s="1007"/>
      <c r="CT124" s="1007"/>
      <c r="CU124" s="1007"/>
      <c r="CV124" s="1007"/>
      <c r="CW124" s="1007"/>
      <c r="CX124" s="1007"/>
      <c r="CY124" s="1007"/>
      <c r="CZ124" s="1007"/>
      <c r="DA124" s="1007"/>
      <c r="DB124" s="1007"/>
      <c r="DC124" s="1007"/>
      <c r="DD124" s="1007"/>
      <c r="DE124" s="1007"/>
      <c r="DF124" s="1008"/>
      <c r="DG124" s="991">
        <v>1341505</v>
      </c>
      <c r="DH124" s="973"/>
      <c r="DI124" s="973"/>
      <c r="DJ124" s="973"/>
      <c r="DK124" s="974"/>
      <c r="DL124" s="972">
        <v>1029821</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447</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460</v>
      </c>
      <c r="CL125" s="994"/>
      <c r="CM125" s="994"/>
      <c r="CN125" s="994"/>
      <c r="CO125" s="995"/>
      <c r="CP125" s="916" t="s">
        <v>461</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449</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462</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463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1048</v>
      </c>
      <c r="AB127" s="946"/>
      <c r="AC127" s="946"/>
      <c r="AD127" s="946"/>
      <c r="AE127" s="947"/>
      <c r="AF127" s="948">
        <v>371</v>
      </c>
      <c r="AG127" s="946"/>
      <c r="AH127" s="946"/>
      <c r="AI127" s="946"/>
      <c r="AJ127" s="947"/>
      <c r="AK127" s="948">
        <v>3490</v>
      </c>
      <c r="AL127" s="946"/>
      <c r="AM127" s="946"/>
      <c r="AN127" s="946"/>
      <c r="AO127" s="947"/>
      <c r="AP127" s="949">
        <v>0</v>
      </c>
      <c r="AQ127" s="950"/>
      <c r="AR127" s="950"/>
      <c r="AS127" s="950"/>
      <c r="AT127" s="951"/>
      <c r="AU127" s="214"/>
      <c r="AV127" s="214"/>
      <c r="AW127" s="214"/>
      <c r="AX127" s="1018" t="s">
        <v>464</v>
      </c>
      <c r="AY127" s="1019"/>
      <c r="AZ127" s="1019"/>
      <c r="BA127" s="1019"/>
      <c r="BB127" s="1019"/>
      <c r="BC127" s="1019"/>
      <c r="BD127" s="1019"/>
      <c r="BE127" s="1020"/>
      <c r="BF127" s="1021" t="s">
        <v>465</v>
      </c>
      <c r="BG127" s="1019"/>
      <c r="BH127" s="1019"/>
      <c r="BI127" s="1019"/>
      <c r="BJ127" s="1019"/>
      <c r="BK127" s="1019"/>
      <c r="BL127" s="1020"/>
      <c r="BM127" s="1021" t="s">
        <v>466</v>
      </c>
      <c r="BN127" s="1019"/>
      <c r="BO127" s="1019"/>
      <c r="BP127" s="1019"/>
      <c r="BQ127" s="1019"/>
      <c r="BR127" s="1019"/>
      <c r="BS127" s="1020"/>
      <c r="BT127" s="1021" t="s">
        <v>467</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468</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v>2747495</v>
      </c>
      <c r="DR127" s="913"/>
      <c r="DS127" s="913"/>
      <c r="DT127" s="913"/>
      <c r="DU127" s="913"/>
      <c r="DV127" s="914">
        <v>3.2</v>
      </c>
      <c r="DW127" s="914"/>
      <c r="DX127" s="914"/>
      <c r="DY127" s="914"/>
      <c r="DZ127" s="915"/>
    </row>
    <row r="128" spans="1:130" s="212" customFormat="1" ht="26.25" customHeight="1" thickBot="1" x14ac:dyDescent="0.2">
      <c r="A128" s="1028" t="s">
        <v>469</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470</v>
      </c>
      <c r="X128" s="1030"/>
      <c r="Y128" s="1030"/>
      <c r="Z128" s="1031"/>
      <c r="AA128" s="1032">
        <v>5690918</v>
      </c>
      <c r="AB128" s="1033"/>
      <c r="AC128" s="1033"/>
      <c r="AD128" s="1033"/>
      <c r="AE128" s="1034"/>
      <c r="AF128" s="1035">
        <v>6149900</v>
      </c>
      <c r="AG128" s="1033"/>
      <c r="AH128" s="1033"/>
      <c r="AI128" s="1033"/>
      <c r="AJ128" s="1034"/>
      <c r="AK128" s="1035">
        <v>6742577</v>
      </c>
      <c r="AL128" s="1033"/>
      <c r="AM128" s="1033"/>
      <c r="AN128" s="1033"/>
      <c r="AO128" s="1034"/>
      <c r="AP128" s="1036"/>
      <c r="AQ128" s="1037"/>
      <c r="AR128" s="1037"/>
      <c r="AS128" s="1037"/>
      <c r="AT128" s="1038"/>
      <c r="AU128" s="214"/>
      <c r="AV128" s="214"/>
      <c r="AW128" s="214"/>
      <c r="AX128" s="883" t="s">
        <v>471</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472</v>
      </c>
      <c r="CQ128" s="713"/>
      <c r="CR128" s="713"/>
      <c r="CS128" s="713"/>
      <c r="CT128" s="713"/>
      <c r="CU128" s="713"/>
      <c r="CV128" s="713"/>
      <c r="CW128" s="713"/>
      <c r="CX128" s="713"/>
      <c r="CY128" s="713"/>
      <c r="CZ128" s="713"/>
      <c r="DA128" s="713"/>
      <c r="DB128" s="713"/>
      <c r="DC128" s="713"/>
      <c r="DD128" s="713"/>
      <c r="DE128" s="713"/>
      <c r="DF128" s="1023"/>
      <c r="DG128" s="1024">
        <v>194180</v>
      </c>
      <c r="DH128" s="1025"/>
      <c r="DI128" s="1025"/>
      <c r="DJ128" s="1025"/>
      <c r="DK128" s="1025"/>
      <c r="DL128" s="1025">
        <v>180848</v>
      </c>
      <c r="DM128" s="1025"/>
      <c r="DN128" s="1025"/>
      <c r="DO128" s="1025"/>
      <c r="DP128" s="1025"/>
      <c r="DQ128" s="1025">
        <v>55557</v>
      </c>
      <c r="DR128" s="1025"/>
      <c r="DS128" s="1025"/>
      <c r="DT128" s="1025"/>
      <c r="DU128" s="1025"/>
      <c r="DV128" s="1026">
        <v>0.1</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473</v>
      </c>
      <c r="X129" s="1058"/>
      <c r="Y129" s="1058"/>
      <c r="Z129" s="1059"/>
      <c r="AA129" s="945">
        <v>100144822</v>
      </c>
      <c r="AB129" s="946"/>
      <c r="AC129" s="946"/>
      <c r="AD129" s="946"/>
      <c r="AE129" s="947"/>
      <c r="AF129" s="948">
        <v>100530137</v>
      </c>
      <c r="AG129" s="946"/>
      <c r="AH129" s="946"/>
      <c r="AI129" s="946"/>
      <c r="AJ129" s="947"/>
      <c r="AK129" s="948">
        <v>102172438</v>
      </c>
      <c r="AL129" s="946"/>
      <c r="AM129" s="946"/>
      <c r="AN129" s="946"/>
      <c r="AO129" s="947"/>
      <c r="AP129" s="1060"/>
      <c r="AQ129" s="1061"/>
      <c r="AR129" s="1061"/>
      <c r="AS129" s="1061"/>
      <c r="AT129" s="1062"/>
      <c r="AU129" s="215"/>
      <c r="AV129" s="215"/>
      <c r="AW129" s="215"/>
      <c r="AX129" s="1052" t="s">
        <v>474</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476</v>
      </c>
      <c r="X130" s="1058"/>
      <c r="Y130" s="1058"/>
      <c r="Z130" s="1059"/>
      <c r="AA130" s="945">
        <v>15574702</v>
      </c>
      <c r="AB130" s="946"/>
      <c r="AC130" s="946"/>
      <c r="AD130" s="946"/>
      <c r="AE130" s="947"/>
      <c r="AF130" s="948">
        <v>15291479</v>
      </c>
      <c r="AG130" s="946"/>
      <c r="AH130" s="946"/>
      <c r="AI130" s="946"/>
      <c r="AJ130" s="947"/>
      <c r="AK130" s="948">
        <v>15192891</v>
      </c>
      <c r="AL130" s="946"/>
      <c r="AM130" s="946"/>
      <c r="AN130" s="946"/>
      <c r="AO130" s="947"/>
      <c r="AP130" s="1060"/>
      <c r="AQ130" s="1061"/>
      <c r="AR130" s="1061"/>
      <c r="AS130" s="1061"/>
      <c r="AT130" s="1062"/>
      <c r="AU130" s="215"/>
      <c r="AV130" s="215"/>
      <c r="AW130" s="215"/>
      <c r="AX130" s="1052" t="s">
        <v>477</v>
      </c>
      <c r="AY130" s="910"/>
      <c r="AZ130" s="910"/>
      <c r="BA130" s="910"/>
      <c r="BB130" s="910"/>
      <c r="BC130" s="910"/>
      <c r="BD130" s="910"/>
      <c r="BE130" s="911"/>
      <c r="BF130" s="1088">
        <v>10.4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478</v>
      </c>
      <c r="X131" s="1095"/>
      <c r="Y131" s="1095"/>
      <c r="Z131" s="1096"/>
      <c r="AA131" s="991">
        <v>84570120</v>
      </c>
      <c r="AB131" s="973"/>
      <c r="AC131" s="973"/>
      <c r="AD131" s="973"/>
      <c r="AE131" s="974"/>
      <c r="AF131" s="972">
        <v>85238658</v>
      </c>
      <c r="AG131" s="973"/>
      <c r="AH131" s="973"/>
      <c r="AI131" s="973"/>
      <c r="AJ131" s="974"/>
      <c r="AK131" s="972">
        <v>86979547</v>
      </c>
      <c r="AL131" s="973"/>
      <c r="AM131" s="973"/>
      <c r="AN131" s="973"/>
      <c r="AO131" s="974"/>
      <c r="AP131" s="1097"/>
      <c r="AQ131" s="1098"/>
      <c r="AR131" s="1098"/>
      <c r="AS131" s="1098"/>
      <c r="AT131" s="1099"/>
      <c r="AU131" s="215"/>
      <c r="AV131" s="215"/>
      <c r="AW131" s="215"/>
      <c r="AX131" s="1070" t="s">
        <v>479</v>
      </c>
      <c r="AY131" s="713"/>
      <c r="AZ131" s="713"/>
      <c r="BA131" s="713"/>
      <c r="BB131" s="713"/>
      <c r="BC131" s="713"/>
      <c r="BD131" s="713"/>
      <c r="BE131" s="1023"/>
      <c r="BF131" s="1071">
        <v>91.6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480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481</v>
      </c>
      <c r="W132" s="1081"/>
      <c r="X132" s="1081"/>
      <c r="Y132" s="1081"/>
      <c r="Z132" s="1082"/>
      <c r="AA132" s="1083">
        <v>10.58400887</v>
      </c>
      <c r="AB132" s="1084"/>
      <c r="AC132" s="1084"/>
      <c r="AD132" s="1084"/>
      <c r="AE132" s="1085"/>
      <c r="AF132" s="1086">
        <v>10.53559759</v>
      </c>
      <c r="AG132" s="1084"/>
      <c r="AH132" s="1084"/>
      <c r="AI132" s="1084"/>
      <c r="AJ132" s="1085"/>
      <c r="AK132" s="1086">
        <v>10.293690079999999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482</v>
      </c>
      <c r="W133" s="1064"/>
      <c r="X133" s="1064"/>
      <c r="Y133" s="1064"/>
      <c r="Z133" s="1065"/>
      <c r="AA133" s="1066">
        <v>9.6999999999999993</v>
      </c>
      <c r="AB133" s="1067"/>
      <c r="AC133" s="1067"/>
      <c r="AD133" s="1067"/>
      <c r="AE133" s="1068"/>
      <c r="AF133" s="1066">
        <v>10.4</v>
      </c>
      <c r="AG133" s="1067"/>
      <c r="AH133" s="1067"/>
      <c r="AI133" s="1067"/>
      <c r="AJ133" s="1068"/>
      <c r="AK133" s="1066">
        <v>10.4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tIEsl8bV6wA4SaNcVwtguMEOU4jZYrzI7DIOMYHXFO4JzsdBXBQvqRRM10uMVj0Nk9Bkilkud8gexguxGcz4Q==" saltValue="QbNVLmYP1kgz04IKagFrz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ihSvMBkSFeZnqnESQMxyl338HO3uIad0TbyHUL51TdJY1lrB5F+NnGtVV4vo/EudFtVr/RCIADvW2cSL0lMzA==" saltValue="fpUqVcGBCF4gJV3J9Pyve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xHPwPRSolVvAMVmyHiGvIBbuobZqNIgzjP4QE3fBgQMVavmHierQybzKdinDjMmA1gZmIDUe5xi7iCjONbvwQ==" saltValue="h6kx5yC7+D3NZKf++9J0J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485</v>
      </c>
      <c r="AL6" s="248"/>
      <c r="AM6" s="248"/>
      <c r="AN6" s="248"/>
    </row>
    <row r="7" spans="1:46" ht="13.5" customHeight="1" x14ac:dyDescent="0.15">
      <c r="A7" s="247"/>
      <c r="AK7" s="250"/>
      <c r="AL7" s="251"/>
      <c r="AM7" s="251"/>
      <c r="AN7" s="252"/>
      <c r="AO7" s="1101" t="s">
        <v>486</v>
      </c>
      <c r="AP7" s="253"/>
      <c r="AQ7" s="254" t="s">
        <v>487</v>
      </c>
      <c r="AR7" s="255"/>
    </row>
    <row r="8" spans="1:46" x14ac:dyDescent="0.15">
      <c r="A8" s="247"/>
      <c r="AK8" s="256"/>
      <c r="AL8" s="257"/>
      <c r="AM8" s="257"/>
      <c r="AN8" s="258"/>
      <c r="AO8" s="1102"/>
      <c r="AP8" s="259" t="s">
        <v>488</v>
      </c>
      <c r="AQ8" s="260" t="s">
        <v>489</v>
      </c>
      <c r="AR8" s="261" t="s">
        <v>490</v>
      </c>
    </row>
    <row r="9" spans="1:46" x14ac:dyDescent="0.15">
      <c r="A9" s="247"/>
      <c r="AK9" s="1103" t="s">
        <v>491</v>
      </c>
      <c r="AL9" s="1104"/>
      <c r="AM9" s="1104"/>
      <c r="AN9" s="1105"/>
      <c r="AO9" s="262">
        <v>27210806</v>
      </c>
      <c r="AP9" s="262">
        <v>69673</v>
      </c>
      <c r="AQ9" s="263">
        <v>69190</v>
      </c>
      <c r="AR9" s="264">
        <v>0.7</v>
      </c>
    </row>
    <row r="10" spans="1:46" ht="13.5" customHeight="1" x14ac:dyDescent="0.15">
      <c r="A10" s="247"/>
      <c r="AK10" s="1103" t="s">
        <v>492</v>
      </c>
      <c r="AL10" s="1104"/>
      <c r="AM10" s="1104"/>
      <c r="AN10" s="1105"/>
      <c r="AO10" s="265">
        <v>2693</v>
      </c>
      <c r="AP10" s="265">
        <v>7</v>
      </c>
      <c r="AQ10" s="266">
        <v>1817</v>
      </c>
      <c r="AR10" s="267">
        <v>-99.6</v>
      </c>
    </row>
    <row r="11" spans="1:46" ht="13.5" customHeight="1" x14ac:dyDescent="0.15">
      <c r="A11" s="247"/>
      <c r="AK11" s="1103" t="s">
        <v>493</v>
      </c>
      <c r="AL11" s="1104"/>
      <c r="AM11" s="1104"/>
      <c r="AN11" s="1105"/>
      <c r="AO11" s="265">
        <v>48242</v>
      </c>
      <c r="AP11" s="265">
        <v>124</v>
      </c>
      <c r="AQ11" s="266">
        <v>711</v>
      </c>
      <c r="AR11" s="267">
        <v>-82.6</v>
      </c>
    </row>
    <row r="12" spans="1:46" ht="13.5" customHeight="1" x14ac:dyDescent="0.15">
      <c r="A12" s="247"/>
      <c r="AK12" s="1103" t="s">
        <v>494</v>
      </c>
      <c r="AL12" s="1104"/>
      <c r="AM12" s="1104"/>
      <c r="AN12" s="1105"/>
      <c r="AO12" s="265" t="s">
        <v>495</v>
      </c>
      <c r="AP12" s="265" t="s">
        <v>495</v>
      </c>
      <c r="AQ12" s="266">
        <v>19</v>
      </c>
      <c r="AR12" s="267" t="s">
        <v>495</v>
      </c>
    </row>
    <row r="13" spans="1:46" ht="13.5" customHeight="1" x14ac:dyDescent="0.15">
      <c r="A13" s="247"/>
      <c r="AK13" s="1103" t="s">
        <v>496</v>
      </c>
      <c r="AL13" s="1104"/>
      <c r="AM13" s="1104"/>
      <c r="AN13" s="1105"/>
      <c r="AO13" s="265">
        <v>647019</v>
      </c>
      <c r="AP13" s="265">
        <v>1657</v>
      </c>
      <c r="AQ13" s="266">
        <v>2094</v>
      </c>
      <c r="AR13" s="267">
        <v>-20.9</v>
      </c>
    </row>
    <row r="14" spans="1:46" ht="13.5" customHeight="1" x14ac:dyDescent="0.15">
      <c r="A14" s="247"/>
      <c r="AK14" s="1103" t="s">
        <v>497</v>
      </c>
      <c r="AL14" s="1104"/>
      <c r="AM14" s="1104"/>
      <c r="AN14" s="1105"/>
      <c r="AO14" s="265">
        <v>806807</v>
      </c>
      <c r="AP14" s="265">
        <v>2066</v>
      </c>
      <c r="AQ14" s="266">
        <v>1351</v>
      </c>
      <c r="AR14" s="267">
        <v>52.9</v>
      </c>
    </row>
    <row r="15" spans="1:46" ht="13.5" customHeight="1" x14ac:dyDescent="0.15">
      <c r="A15" s="247"/>
      <c r="AK15" s="1106" t="s">
        <v>498</v>
      </c>
      <c r="AL15" s="1107"/>
      <c r="AM15" s="1107"/>
      <c r="AN15" s="1108"/>
      <c r="AO15" s="265">
        <v>-1861469</v>
      </c>
      <c r="AP15" s="265">
        <v>-4766</v>
      </c>
      <c r="AQ15" s="266">
        <v>-3935</v>
      </c>
      <c r="AR15" s="267">
        <v>21.1</v>
      </c>
    </row>
    <row r="16" spans="1:46" x14ac:dyDescent="0.15">
      <c r="A16" s="247"/>
      <c r="AK16" s="1106" t="s">
        <v>177</v>
      </c>
      <c r="AL16" s="1107"/>
      <c r="AM16" s="1107"/>
      <c r="AN16" s="1108"/>
      <c r="AO16" s="265">
        <v>26854098</v>
      </c>
      <c r="AP16" s="265">
        <v>68760</v>
      </c>
      <c r="AQ16" s="266">
        <v>71247</v>
      </c>
      <c r="AR16" s="267">
        <v>-3.5</v>
      </c>
    </row>
    <row r="17" spans="1:46" x14ac:dyDescent="0.15">
      <c r="A17" s="247"/>
    </row>
    <row r="18" spans="1:46" x14ac:dyDescent="0.15">
      <c r="A18" s="247"/>
      <c r="AQ18" s="268"/>
      <c r="AR18" s="268"/>
    </row>
    <row r="19" spans="1:46" x14ac:dyDescent="0.15">
      <c r="A19" s="247"/>
      <c r="AK19" s="243" t="s">
        <v>499</v>
      </c>
    </row>
    <row r="20" spans="1:46" x14ac:dyDescent="0.15">
      <c r="A20" s="247"/>
      <c r="AK20" s="269"/>
      <c r="AL20" s="270"/>
      <c r="AM20" s="270"/>
      <c r="AN20" s="271"/>
      <c r="AO20" s="272" t="s">
        <v>500</v>
      </c>
      <c r="AP20" s="273" t="s">
        <v>501</v>
      </c>
      <c r="AQ20" s="274" t="s">
        <v>502</v>
      </c>
      <c r="AR20" s="275"/>
    </row>
    <row r="21" spans="1:46" s="248" customFormat="1" x14ac:dyDescent="0.15">
      <c r="A21" s="276"/>
      <c r="AK21" s="1109" t="s">
        <v>503</v>
      </c>
      <c r="AL21" s="1110"/>
      <c r="AM21" s="1110"/>
      <c r="AN21" s="1111"/>
      <c r="AO21" s="277">
        <v>7.32</v>
      </c>
      <c r="AP21" s="278">
        <v>6.59</v>
      </c>
      <c r="AQ21" s="279">
        <v>0.73</v>
      </c>
      <c r="AS21" s="280"/>
      <c r="AT21" s="276"/>
    </row>
    <row r="22" spans="1:46" s="248" customFormat="1" x14ac:dyDescent="0.15">
      <c r="A22" s="276"/>
      <c r="AK22" s="1109" t="s">
        <v>504</v>
      </c>
      <c r="AL22" s="1110"/>
      <c r="AM22" s="1110"/>
      <c r="AN22" s="1111"/>
      <c r="AO22" s="281">
        <v>97.6</v>
      </c>
      <c r="AP22" s="282">
        <v>99.2</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507</v>
      </c>
      <c r="AL29" s="248"/>
      <c r="AM29" s="248"/>
      <c r="AN29" s="248"/>
      <c r="AS29" s="290"/>
    </row>
    <row r="30" spans="1:46" ht="13.5" customHeight="1" x14ac:dyDescent="0.15">
      <c r="A30" s="247"/>
      <c r="AK30" s="250"/>
      <c r="AL30" s="251"/>
      <c r="AM30" s="251"/>
      <c r="AN30" s="252"/>
      <c r="AO30" s="1101" t="s">
        <v>486</v>
      </c>
      <c r="AP30" s="253"/>
      <c r="AQ30" s="254" t="s">
        <v>487</v>
      </c>
      <c r="AR30" s="255"/>
    </row>
    <row r="31" spans="1:46" x14ac:dyDescent="0.15">
      <c r="A31" s="247"/>
      <c r="AK31" s="256"/>
      <c r="AL31" s="257"/>
      <c r="AM31" s="257"/>
      <c r="AN31" s="258"/>
      <c r="AO31" s="1102"/>
      <c r="AP31" s="259" t="s">
        <v>488</v>
      </c>
      <c r="AQ31" s="260" t="s">
        <v>489</v>
      </c>
      <c r="AR31" s="261" t="s">
        <v>490</v>
      </c>
    </row>
    <row r="32" spans="1:46" ht="27" customHeight="1" x14ac:dyDescent="0.15">
      <c r="A32" s="247"/>
      <c r="AK32" s="1117" t="s">
        <v>508</v>
      </c>
      <c r="AL32" s="1118"/>
      <c r="AM32" s="1118"/>
      <c r="AN32" s="1119"/>
      <c r="AO32" s="291">
        <v>26737539</v>
      </c>
      <c r="AP32" s="291">
        <v>68461</v>
      </c>
      <c r="AQ32" s="292">
        <v>37151</v>
      </c>
      <c r="AR32" s="293">
        <v>84.3</v>
      </c>
    </row>
    <row r="33" spans="1:46" ht="13.5" customHeight="1" x14ac:dyDescent="0.15">
      <c r="A33" s="247"/>
      <c r="AK33" s="1117" t="s">
        <v>509</v>
      </c>
      <c r="AL33" s="1118"/>
      <c r="AM33" s="1118"/>
      <c r="AN33" s="1119"/>
      <c r="AO33" s="291" t="s">
        <v>495</v>
      </c>
      <c r="AP33" s="291" t="s">
        <v>495</v>
      </c>
      <c r="AQ33" s="292">
        <v>1</v>
      </c>
      <c r="AR33" s="293" t="s">
        <v>495</v>
      </c>
    </row>
    <row r="34" spans="1:46" ht="27" customHeight="1" x14ac:dyDescent="0.15">
      <c r="A34" s="247"/>
      <c r="AK34" s="1117" t="s">
        <v>510</v>
      </c>
      <c r="AL34" s="1118"/>
      <c r="AM34" s="1118"/>
      <c r="AN34" s="1119"/>
      <c r="AO34" s="291" t="s">
        <v>495</v>
      </c>
      <c r="AP34" s="291" t="s">
        <v>495</v>
      </c>
      <c r="AQ34" s="292">
        <v>48</v>
      </c>
      <c r="AR34" s="293" t="s">
        <v>495</v>
      </c>
    </row>
    <row r="35" spans="1:46" ht="27" customHeight="1" x14ac:dyDescent="0.15">
      <c r="A35" s="247"/>
      <c r="AK35" s="1117" t="s">
        <v>511</v>
      </c>
      <c r="AL35" s="1118"/>
      <c r="AM35" s="1118"/>
      <c r="AN35" s="1119"/>
      <c r="AO35" s="291">
        <v>4125856</v>
      </c>
      <c r="AP35" s="291">
        <v>10564</v>
      </c>
      <c r="AQ35" s="292">
        <v>8181</v>
      </c>
      <c r="AR35" s="293">
        <v>29.1</v>
      </c>
    </row>
    <row r="36" spans="1:46" ht="27" customHeight="1" x14ac:dyDescent="0.15">
      <c r="A36" s="247"/>
      <c r="AK36" s="1117" t="s">
        <v>512</v>
      </c>
      <c r="AL36" s="1118"/>
      <c r="AM36" s="1118"/>
      <c r="AN36" s="1119"/>
      <c r="AO36" s="291" t="s">
        <v>495</v>
      </c>
      <c r="AP36" s="291" t="s">
        <v>495</v>
      </c>
      <c r="AQ36" s="292">
        <v>473</v>
      </c>
      <c r="AR36" s="293" t="s">
        <v>495</v>
      </c>
    </row>
    <row r="37" spans="1:46" ht="13.5" customHeight="1" x14ac:dyDescent="0.15">
      <c r="A37" s="247"/>
      <c r="AK37" s="1117" t="s">
        <v>513</v>
      </c>
      <c r="AL37" s="1118"/>
      <c r="AM37" s="1118"/>
      <c r="AN37" s="1119"/>
      <c r="AO37" s="291">
        <v>24977</v>
      </c>
      <c r="AP37" s="291">
        <v>64</v>
      </c>
      <c r="AQ37" s="292">
        <v>499</v>
      </c>
      <c r="AR37" s="293">
        <v>-87.2</v>
      </c>
    </row>
    <row r="38" spans="1:46" ht="27" customHeight="1" x14ac:dyDescent="0.15">
      <c r="A38" s="247"/>
      <c r="AK38" s="1120" t="s">
        <v>514</v>
      </c>
      <c r="AL38" s="1121"/>
      <c r="AM38" s="1121"/>
      <c r="AN38" s="1122"/>
      <c r="AO38" s="294">
        <v>501</v>
      </c>
      <c r="AP38" s="294">
        <v>1</v>
      </c>
      <c r="AQ38" s="295">
        <v>1</v>
      </c>
      <c r="AR38" s="283">
        <v>0</v>
      </c>
      <c r="AS38" s="290"/>
    </row>
    <row r="39" spans="1:46" x14ac:dyDescent="0.15">
      <c r="A39" s="247"/>
      <c r="AK39" s="1120" t="s">
        <v>515</v>
      </c>
      <c r="AL39" s="1121"/>
      <c r="AM39" s="1121"/>
      <c r="AN39" s="1122"/>
      <c r="AO39" s="291">
        <v>-6742577</v>
      </c>
      <c r="AP39" s="291">
        <v>-17264</v>
      </c>
      <c r="AQ39" s="292">
        <v>-8269</v>
      </c>
      <c r="AR39" s="293">
        <v>108.8</v>
      </c>
      <c r="AS39" s="290"/>
    </row>
    <row r="40" spans="1:46" ht="27" customHeight="1" x14ac:dyDescent="0.15">
      <c r="A40" s="247"/>
      <c r="AK40" s="1117" t="s">
        <v>516</v>
      </c>
      <c r="AL40" s="1118"/>
      <c r="AM40" s="1118"/>
      <c r="AN40" s="1119"/>
      <c r="AO40" s="291">
        <v>-15192891</v>
      </c>
      <c r="AP40" s="291">
        <v>-38901</v>
      </c>
      <c r="AQ40" s="292">
        <v>-27482</v>
      </c>
      <c r="AR40" s="293">
        <v>41.6</v>
      </c>
      <c r="AS40" s="290"/>
    </row>
    <row r="41" spans="1:46" x14ac:dyDescent="0.15">
      <c r="A41" s="247"/>
      <c r="AK41" s="1123" t="s">
        <v>287</v>
      </c>
      <c r="AL41" s="1124"/>
      <c r="AM41" s="1124"/>
      <c r="AN41" s="1125"/>
      <c r="AO41" s="291">
        <v>8953405</v>
      </c>
      <c r="AP41" s="291">
        <v>22925</v>
      </c>
      <c r="AQ41" s="292">
        <v>10602</v>
      </c>
      <c r="AR41" s="293">
        <v>116.2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517</v>
      </c>
    </row>
    <row r="48" spans="1:46" x14ac:dyDescent="0.15">
      <c r="A48" s="247"/>
      <c r="AK48" s="301" t="s">
        <v>518</v>
      </c>
      <c r="AL48" s="301"/>
      <c r="AM48" s="301"/>
      <c r="AN48" s="301"/>
      <c r="AO48" s="301"/>
      <c r="AP48" s="301"/>
      <c r="AQ48" s="302"/>
      <c r="AR48" s="301"/>
    </row>
    <row r="49" spans="1:44" ht="13.5" customHeight="1" x14ac:dyDescent="0.15">
      <c r="A49" s="247"/>
      <c r="AK49" s="303"/>
      <c r="AL49" s="304"/>
      <c r="AM49" s="1112" t="s">
        <v>486</v>
      </c>
      <c r="AN49" s="1114" t="s">
        <v>519</v>
      </c>
      <c r="AO49" s="1115"/>
      <c r="AP49" s="1115"/>
      <c r="AQ49" s="1115"/>
      <c r="AR49" s="1116"/>
    </row>
    <row r="50" spans="1:44" x14ac:dyDescent="0.15">
      <c r="A50" s="247"/>
      <c r="AK50" s="305"/>
      <c r="AL50" s="306"/>
      <c r="AM50" s="1113"/>
      <c r="AN50" s="307" t="s">
        <v>520</v>
      </c>
      <c r="AO50" s="308" t="s">
        <v>521</v>
      </c>
      <c r="AP50" s="309" t="s">
        <v>522</v>
      </c>
      <c r="AQ50" s="310" t="s">
        <v>523</v>
      </c>
      <c r="AR50" s="311" t="s">
        <v>524</v>
      </c>
    </row>
    <row r="51" spans="1:44" x14ac:dyDescent="0.15">
      <c r="A51" s="247"/>
      <c r="AK51" s="303" t="s">
        <v>525</v>
      </c>
      <c r="AL51" s="304"/>
      <c r="AM51" s="312">
        <v>37748378</v>
      </c>
      <c r="AN51" s="313">
        <v>91732</v>
      </c>
      <c r="AO51" s="314">
        <v>19.5</v>
      </c>
      <c r="AP51" s="315">
        <v>52191</v>
      </c>
      <c r="AQ51" s="316">
        <v>0.7</v>
      </c>
      <c r="AR51" s="317">
        <v>18.8</v>
      </c>
    </row>
    <row r="52" spans="1:44" x14ac:dyDescent="0.15">
      <c r="A52" s="247"/>
      <c r="AK52" s="318"/>
      <c r="AL52" s="319" t="s">
        <v>526</v>
      </c>
      <c r="AM52" s="320">
        <v>19872009</v>
      </c>
      <c r="AN52" s="321">
        <v>48291</v>
      </c>
      <c r="AO52" s="322">
        <v>40.700000000000003</v>
      </c>
      <c r="AP52" s="323">
        <v>26807</v>
      </c>
      <c r="AQ52" s="324">
        <v>1.8</v>
      </c>
      <c r="AR52" s="325">
        <v>38.9</v>
      </c>
    </row>
    <row r="53" spans="1:44" x14ac:dyDescent="0.15">
      <c r="A53" s="247"/>
      <c r="AK53" s="303" t="s">
        <v>527</v>
      </c>
      <c r="AL53" s="304"/>
      <c r="AM53" s="312">
        <v>38673642</v>
      </c>
      <c r="AN53" s="313">
        <v>95228</v>
      </c>
      <c r="AO53" s="314">
        <v>3.8</v>
      </c>
      <c r="AP53" s="315">
        <v>48105</v>
      </c>
      <c r="AQ53" s="316">
        <v>-7.8</v>
      </c>
      <c r="AR53" s="317">
        <v>11.6</v>
      </c>
    </row>
    <row r="54" spans="1:44" x14ac:dyDescent="0.15">
      <c r="A54" s="247"/>
      <c r="AK54" s="318"/>
      <c r="AL54" s="319" t="s">
        <v>526</v>
      </c>
      <c r="AM54" s="320">
        <v>25862313</v>
      </c>
      <c r="AN54" s="321">
        <v>63682</v>
      </c>
      <c r="AO54" s="322">
        <v>31.9</v>
      </c>
      <c r="AP54" s="323">
        <v>24072</v>
      </c>
      <c r="AQ54" s="324">
        <v>-10.199999999999999</v>
      </c>
      <c r="AR54" s="325">
        <v>42.1</v>
      </c>
    </row>
    <row r="55" spans="1:44" x14ac:dyDescent="0.15">
      <c r="A55" s="247"/>
      <c r="AK55" s="303" t="s">
        <v>528</v>
      </c>
      <c r="AL55" s="304"/>
      <c r="AM55" s="312">
        <v>31312986</v>
      </c>
      <c r="AN55" s="313">
        <v>78049</v>
      </c>
      <c r="AO55" s="314">
        <v>-18</v>
      </c>
      <c r="AP55" s="315">
        <v>47446</v>
      </c>
      <c r="AQ55" s="316">
        <v>-1.4</v>
      </c>
      <c r="AR55" s="317">
        <v>-16.600000000000001</v>
      </c>
    </row>
    <row r="56" spans="1:44" x14ac:dyDescent="0.15">
      <c r="A56" s="247"/>
      <c r="AK56" s="318"/>
      <c r="AL56" s="319" t="s">
        <v>526</v>
      </c>
      <c r="AM56" s="320">
        <v>19457672</v>
      </c>
      <c r="AN56" s="321">
        <v>48499</v>
      </c>
      <c r="AO56" s="322">
        <v>-23.8</v>
      </c>
      <c r="AP56" s="323">
        <v>24371</v>
      </c>
      <c r="AQ56" s="324">
        <v>1.2</v>
      </c>
      <c r="AR56" s="325">
        <v>-25</v>
      </c>
    </row>
    <row r="57" spans="1:44" x14ac:dyDescent="0.15">
      <c r="A57" s="247"/>
      <c r="AK57" s="303" t="s">
        <v>529</v>
      </c>
      <c r="AL57" s="304"/>
      <c r="AM57" s="312">
        <v>25211122</v>
      </c>
      <c r="AN57" s="313">
        <v>63690</v>
      </c>
      <c r="AO57" s="314">
        <v>-18.399999999999999</v>
      </c>
      <c r="AP57" s="315">
        <v>48387</v>
      </c>
      <c r="AQ57" s="316">
        <v>2</v>
      </c>
      <c r="AR57" s="317">
        <v>-20.399999999999999</v>
      </c>
    </row>
    <row r="58" spans="1:44" x14ac:dyDescent="0.15">
      <c r="A58" s="247"/>
      <c r="AK58" s="318"/>
      <c r="AL58" s="319" t="s">
        <v>526</v>
      </c>
      <c r="AM58" s="320">
        <v>12491190</v>
      </c>
      <c r="AN58" s="321">
        <v>31556</v>
      </c>
      <c r="AO58" s="322">
        <v>-34.9</v>
      </c>
      <c r="AP58" s="323">
        <v>25592</v>
      </c>
      <c r="AQ58" s="324">
        <v>5</v>
      </c>
      <c r="AR58" s="325">
        <v>-39.9</v>
      </c>
    </row>
    <row r="59" spans="1:44" x14ac:dyDescent="0.15">
      <c r="A59" s="247"/>
      <c r="AK59" s="303" t="s">
        <v>530</v>
      </c>
      <c r="AL59" s="304"/>
      <c r="AM59" s="312">
        <v>29357950</v>
      </c>
      <c r="AN59" s="313">
        <v>75171</v>
      </c>
      <c r="AO59" s="314">
        <v>18</v>
      </c>
      <c r="AP59" s="315">
        <v>49684</v>
      </c>
      <c r="AQ59" s="316">
        <v>2.7</v>
      </c>
      <c r="AR59" s="317">
        <v>15.3</v>
      </c>
    </row>
    <row r="60" spans="1:44" x14ac:dyDescent="0.15">
      <c r="A60" s="247"/>
      <c r="AK60" s="318"/>
      <c r="AL60" s="319" t="s">
        <v>526</v>
      </c>
      <c r="AM60" s="320">
        <v>12616408</v>
      </c>
      <c r="AN60" s="321">
        <v>32304</v>
      </c>
      <c r="AO60" s="322">
        <v>2.4</v>
      </c>
      <c r="AP60" s="323">
        <v>28303</v>
      </c>
      <c r="AQ60" s="324">
        <v>10.6</v>
      </c>
      <c r="AR60" s="325">
        <v>-8.1999999999999993</v>
      </c>
    </row>
    <row r="61" spans="1:44" x14ac:dyDescent="0.15">
      <c r="A61" s="247"/>
      <c r="AK61" s="303" t="s">
        <v>531</v>
      </c>
      <c r="AL61" s="326"/>
      <c r="AM61" s="312">
        <v>32460816</v>
      </c>
      <c r="AN61" s="313">
        <v>80774</v>
      </c>
      <c r="AO61" s="314">
        <v>1</v>
      </c>
      <c r="AP61" s="315">
        <v>49163</v>
      </c>
      <c r="AQ61" s="327">
        <v>-0.8</v>
      </c>
      <c r="AR61" s="317">
        <v>1.8</v>
      </c>
    </row>
    <row r="62" spans="1:44" x14ac:dyDescent="0.15">
      <c r="A62" s="247"/>
      <c r="AK62" s="318"/>
      <c r="AL62" s="319" t="s">
        <v>526</v>
      </c>
      <c r="AM62" s="320">
        <v>18059918</v>
      </c>
      <c r="AN62" s="321">
        <v>44866</v>
      </c>
      <c r="AO62" s="322">
        <v>3.3</v>
      </c>
      <c r="AP62" s="323">
        <v>25829</v>
      </c>
      <c r="AQ62" s="324">
        <v>1.7</v>
      </c>
      <c r="AR62" s="325">
        <v>1.6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BW6j8etPU+FdXG160reOS70mXQ23jEyYxdI1Siw0JhPZLS2wAOnUAPNFND93VsBn5E/LuN3vcsTcK+5WQLwgoA==" saltValue="Fe2Z4/ZVvw3dGzQl4FYM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483</v>
      </c>
    </row>
    <row r="121" spans="125:125" ht="13.5" hidden="1" customHeight="1" x14ac:dyDescent="0.15">
      <c r="DU121" s="241"/>
    </row>
  </sheetData>
  <sheetProtection algorithmName="SHA-512" hashValue="DIa5qVLBCrxEInkGUbqncY+dtyVinB4CTY0VX0Uq9dQze5LMqs29JalQTKJScJa0KlkguIR4iNvXRPrIVLcoqw==" saltValue="FdGwADMJS9XcqLD/PYmx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483</v>
      </c>
    </row>
  </sheetData>
  <sheetProtection algorithmName="SHA-512" hashValue="KAL0f2PWduQkT/ozKJ4kYArPebqXcWMK5n4xoCpJlFNK0XHwPbn+9HTk0h8jbX53A5jCDnrlzBnWfAehzTgWyg==" saltValue="8jEOL7RZD2x7qba7JuHZv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26" t="s">
        <v>3</v>
      </c>
      <c r="D47" s="1126"/>
      <c r="E47" s="1127"/>
      <c r="F47" s="11">
        <v>11.13</v>
      </c>
      <c r="G47" s="12">
        <v>11.72</v>
      </c>
      <c r="H47" s="12">
        <v>10.75</v>
      </c>
      <c r="I47" s="12">
        <v>12.72</v>
      </c>
      <c r="J47" s="13">
        <v>14.02</v>
      </c>
    </row>
    <row r="48" spans="2:10" ht="57.75" customHeight="1" x14ac:dyDescent="0.15">
      <c r="B48" s="14"/>
      <c r="C48" s="1128" t="s">
        <v>4</v>
      </c>
      <c r="D48" s="1128"/>
      <c r="E48" s="1129"/>
      <c r="F48" s="15">
        <v>2.74</v>
      </c>
      <c r="G48" s="16">
        <v>2.82</v>
      </c>
      <c r="H48" s="16">
        <v>6.85</v>
      </c>
      <c r="I48" s="16">
        <v>5.01</v>
      </c>
      <c r="J48" s="17">
        <v>1.1599999999999999</v>
      </c>
    </row>
    <row r="49" spans="2:10" ht="57.75" customHeight="1" thickBot="1" x14ac:dyDescent="0.2">
      <c r="B49" s="18"/>
      <c r="C49" s="1130" t="s">
        <v>5</v>
      </c>
      <c r="D49" s="1130"/>
      <c r="E49" s="1131"/>
      <c r="F49" s="19" t="s">
        <v>538</v>
      </c>
      <c r="G49" s="20">
        <v>1.05</v>
      </c>
      <c r="H49" s="20">
        <v>2.64</v>
      </c>
      <c r="I49" s="20">
        <v>0.2</v>
      </c>
      <c r="J49" s="21" t="s">
        <v>539</v>
      </c>
    </row>
    <row r="50" spans="2:10" x14ac:dyDescent="0.15"/>
  </sheetData>
  <sheetProtection algorithmName="SHA-512" hashValue="eBtvCwUQmcDukdpPYGqR80P54OvqcWXCCs/seMESWLrYLIxjjnLEVRlddfxtZeg/6DYFwuEnUmatBd2AiMDBgg==" saltValue="Ue3LL2VNJeYWMja65gd9r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36" t="s">
        <v>540</v>
      </c>
      <c r="D34" s="1136"/>
      <c r="E34" s="1137"/>
      <c r="F34" s="32">
        <v>9.5</v>
      </c>
      <c r="G34" s="33">
        <v>10.130000000000001</v>
      </c>
      <c r="H34" s="33">
        <v>11.22</v>
      </c>
      <c r="I34" s="33">
        <v>12.42</v>
      </c>
      <c r="J34" s="34">
        <v>12.75</v>
      </c>
      <c r="K34" s="22"/>
      <c r="L34" s="22"/>
      <c r="M34" s="22"/>
      <c r="N34" s="22"/>
      <c r="O34" s="22"/>
      <c r="P34" s="22"/>
    </row>
    <row r="35" spans="1:16" ht="39" customHeight="1" x14ac:dyDescent="0.15">
      <c r="A35" s="22"/>
      <c r="B35" s="35"/>
      <c r="C35" s="1132" t="s">
        <v>541</v>
      </c>
      <c r="D35" s="1132"/>
      <c r="E35" s="1133"/>
      <c r="F35" s="36">
        <v>14.52</v>
      </c>
      <c r="G35" s="37">
        <v>14.12</v>
      </c>
      <c r="H35" s="37">
        <v>13.83</v>
      </c>
      <c r="I35" s="37">
        <v>13.74</v>
      </c>
      <c r="J35" s="38">
        <v>12.73</v>
      </c>
      <c r="K35" s="22"/>
      <c r="L35" s="22"/>
      <c r="M35" s="22"/>
      <c r="N35" s="22"/>
      <c r="O35" s="22"/>
      <c r="P35" s="22"/>
    </row>
    <row r="36" spans="1:16" ht="39" customHeight="1" x14ac:dyDescent="0.15">
      <c r="A36" s="22"/>
      <c r="B36" s="35"/>
      <c r="C36" s="1132" t="s">
        <v>542</v>
      </c>
      <c r="D36" s="1132"/>
      <c r="E36" s="1133"/>
      <c r="F36" s="36">
        <v>2.56</v>
      </c>
      <c r="G36" s="37">
        <v>2.69</v>
      </c>
      <c r="H36" s="37">
        <v>6.78</v>
      </c>
      <c r="I36" s="37">
        <v>4.97</v>
      </c>
      <c r="J36" s="38">
        <v>1.1100000000000001</v>
      </c>
      <c r="K36" s="22"/>
      <c r="L36" s="22"/>
      <c r="M36" s="22"/>
      <c r="N36" s="22"/>
      <c r="O36" s="22"/>
      <c r="P36" s="22"/>
    </row>
    <row r="37" spans="1:16" ht="39" customHeight="1" x14ac:dyDescent="0.15">
      <c r="A37" s="22"/>
      <c r="B37" s="35"/>
      <c r="C37" s="1132" t="s">
        <v>543</v>
      </c>
      <c r="D37" s="1132"/>
      <c r="E37" s="1133"/>
      <c r="F37" s="36">
        <v>1.25</v>
      </c>
      <c r="G37" s="37">
        <v>1.1399999999999999</v>
      </c>
      <c r="H37" s="37">
        <v>1.29</v>
      </c>
      <c r="I37" s="37">
        <v>1.02</v>
      </c>
      <c r="J37" s="38">
        <v>0.88</v>
      </c>
      <c r="K37" s="22"/>
      <c r="L37" s="22"/>
      <c r="M37" s="22"/>
      <c r="N37" s="22"/>
      <c r="O37" s="22"/>
      <c r="P37" s="22"/>
    </row>
    <row r="38" spans="1:16" ht="39" customHeight="1" x14ac:dyDescent="0.15">
      <c r="A38" s="22"/>
      <c r="B38" s="35"/>
      <c r="C38" s="1132" t="s">
        <v>544</v>
      </c>
      <c r="D38" s="1132"/>
      <c r="E38" s="1133"/>
      <c r="F38" s="36">
        <v>0.06</v>
      </c>
      <c r="G38" s="37">
        <v>0.02</v>
      </c>
      <c r="H38" s="37">
        <v>0.02</v>
      </c>
      <c r="I38" s="37">
        <v>0.16</v>
      </c>
      <c r="J38" s="38">
        <v>0.25</v>
      </c>
      <c r="K38" s="22"/>
      <c r="L38" s="22"/>
      <c r="M38" s="22"/>
      <c r="N38" s="22"/>
      <c r="O38" s="22"/>
      <c r="P38" s="22"/>
    </row>
    <row r="39" spans="1:16" ht="39" customHeight="1" x14ac:dyDescent="0.15">
      <c r="A39" s="22"/>
      <c r="B39" s="35"/>
      <c r="C39" s="1132" t="s">
        <v>545</v>
      </c>
      <c r="D39" s="1132"/>
      <c r="E39" s="1133"/>
      <c r="F39" s="36">
        <v>0.12</v>
      </c>
      <c r="G39" s="37">
        <v>0.32</v>
      </c>
      <c r="H39" s="37">
        <v>0.31</v>
      </c>
      <c r="I39" s="37">
        <v>0.12</v>
      </c>
      <c r="J39" s="38">
        <v>0.21</v>
      </c>
      <c r="K39" s="22"/>
      <c r="L39" s="22"/>
      <c r="M39" s="22"/>
      <c r="N39" s="22"/>
      <c r="O39" s="22"/>
      <c r="P39" s="22"/>
    </row>
    <row r="40" spans="1:16" ht="39" customHeight="1" x14ac:dyDescent="0.15">
      <c r="A40" s="22"/>
      <c r="B40" s="35"/>
      <c r="C40" s="1132" t="s">
        <v>546</v>
      </c>
      <c r="D40" s="1132"/>
      <c r="E40" s="1133"/>
      <c r="F40" s="36">
        <v>0</v>
      </c>
      <c r="G40" s="37">
        <v>0</v>
      </c>
      <c r="H40" s="37">
        <v>0</v>
      </c>
      <c r="I40" s="37">
        <v>0.02</v>
      </c>
      <c r="J40" s="38">
        <v>0.05</v>
      </c>
      <c r="K40" s="22"/>
      <c r="L40" s="22"/>
      <c r="M40" s="22"/>
      <c r="N40" s="22"/>
      <c r="O40" s="22"/>
      <c r="P40" s="22"/>
    </row>
    <row r="41" spans="1:16" ht="39" customHeight="1" x14ac:dyDescent="0.15">
      <c r="A41" s="22"/>
      <c r="B41" s="35"/>
      <c r="C41" s="1132" t="s">
        <v>547</v>
      </c>
      <c r="D41" s="1132"/>
      <c r="E41" s="1133"/>
      <c r="F41" s="36">
        <v>0.18</v>
      </c>
      <c r="G41" s="37">
        <v>0.12</v>
      </c>
      <c r="H41" s="37">
        <v>0.06</v>
      </c>
      <c r="I41" s="37">
        <v>0.04</v>
      </c>
      <c r="J41" s="38">
        <v>0.04</v>
      </c>
      <c r="K41" s="22"/>
      <c r="L41" s="22"/>
      <c r="M41" s="22"/>
      <c r="N41" s="22"/>
      <c r="O41" s="22"/>
      <c r="P41" s="22"/>
    </row>
    <row r="42" spans="1:16" ht="39" customHeight="1" x14ac:dyDescent="0.15">
      <c r="A42" s="22"/>
      <c r="B42" s="39"/>
      <c r="C42" s="1132" t="s">
        <v>548</v>
      </c>
      <c r="D42" s="1132"/>
      <c r="E42" s="1133"/>
      <c r="F42" s="36" t="s">
        <v>495</v>
      </c>
      <c r="G42" s="37" t="s">
        <v>495</v>
      </c>
      <c r="H42" s="37" t="s">
        <v>495</v>
      </c>
      <c r="I42" s="37" t="s">
        <v>495</v>
      </c>
      <c r="J42" s="38" t="s">
        <v>495</v>
      </c>
      <c r="K42" s="22"/>
      <c r="L42" s="22"/>
      <c r="M42" s="22"/>
      <c r="N42" s="22"/>
      <c r="O42" s="22"/>
      <c r="P42" s="22"/>
    </row>
    <row r="43" spans="1:16" ht="39" customHeight="1" thickBot="1" x14ac:dyDescent="0.2">
      <c r="A43" s="22"/>
      <c r="B43" s="40"/>
      <c r="C43" s="1134" t="s">
        <v>549</v>
      </c>
      <c r="D43" s="1134"/>
      <c r="E43" s="1135"/>
      <c r="F43" s="41">
        <v>0</v>
      </c>
      <c r="G43" s="42">
        <v>0</v>
      </c>
      <c r="H43" s="42">
        <v>0</v>
      </c>
      <c r="I43" s="42">
        <v>0.04</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omydWh4TmQuXy0UwIioV/mRiafAHY1CMIt5BkbSTw4KABNfAXDNUsQ/AuE0N0A5x3715dfr3AGkxTTmQ+uHyg==" saltValue="ochHa/Lkt6kP7FtzfUuU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23232</v>
      </c>
      <c r="L45" s="58">
        <v>24460</v>
      </c>
      <c r="M45" s="58">
        <v>25642</v>
      </c>
      <c r="N45" s="58">
        <v>26127</v>
      </c>
      <c r="O45" s="59">
        <v>26738</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495</v>
      </c>
      <c r="L46" s="62" t="s">
        <v>495</v>
      </c>
      <c r="M46" s="62" t="s">
        <v>495</v>
      </c>
      <c r="N46" s="62" t="s">
        <v>495</v>
      </c>
      <c r="O46" s="63" t="s">
        <v>495</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495</v>
      </c>
      <c r="L47" s="62" t="s">
        <v>495</v>
      </c>
      <c r="M47" s="62" t="s">
        <v>495</v>
      </c>
      <c r="N47" s="62" t="s">
        <v>495</v>
      </c>
      <c r="O47" s="63" t="s">
        <v>495</v>
      </c>
      <c r="P47" s="46"/>
      <c r="Q47" s="46"/>
      <c r="R47" s="46"/>
      <c r="S47" s="46"/>
      <c r="T47" s="46"/>
      <c r="U47" s="46"/>
    </row>
    <row r="48" spans="1:21" ht="30.75" customHeight="1" x14ac:dyDescent="0.15">
      <c r="A48" s="46"/>
      <c r="B48" s="1140"/>
      <c r="C48" s="1141"/>
      <c r="D48" s="60"/>
      <c r="E48" s="1146" t="s">
        <v>13</v>
      </c>
      <c r="F48" s="1146"/>
      <c r="G48" s="1146"/>
      <c r="H48" s="1146"/>
      <c r="I48" s="1146"/>
      <c r="J48" s="1147"/>
      <c r="K48" s="61">
        <v>4966</v>
      </c>
      <c r="L48" s="62">
        <v>4738</v>
      </c>
      <c r="M48" s="62">
        <v>4480</v>
      </c>
      <c r="N48" s="62">
        <v>4273</v>
      </c>
      <c r="O48" s="63">
        <v>4126</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495</v>
      </c>
      <c r="L49" s="62" t="s">
        <v>495</v>
      </c>
      <c r="M49" s="62" t="s">
        <v>495</v>
      </c>
      <c r="N49" s="62" t="s">
        <v>495</v>
      </c>
      <c r="O49" s="63" t="s">
        <v>495</v>
      </c>
      <c r="P49" s="46"/>
      <c r="Q49" s="46"/>
      <c r="R49" s="46"/>
      <c r="S49" s="46"/>
      <c r="T49" s="46"/>
      <c r="U49" s="46"/>
    </row>
    <row r="50" spans="1:21" ht="30.75" customHeight="1" x14ac:dyDescent="0.15">
      <c r="A50" s="46"/>
      <c r="B50" s="1140"/>
      <c r="C50" s="1141"/>
      <c r="D50" s="60"/>
      <c r="E50" s="1146" t="s">
        <v>15</v>
      </c>
      <c r="F50" s="1146"/>
      <c r="G50" s="1146"/>
      <c r="H50" s="1146"/>
      <c r="I50" s="1146"/>
      <c r="J50" s="1147"/>
      <c r="K50" s="61">
        <v>59</v>
      </c>
      <c r="L50" s="62">
        <v>59</v>
      </c>
      <c r="M50" s="62">
        <v>94</v>
      </c>
      <c r="N50" s="62">
        <v>22</v>
      </c>
      <c r="O50" s="63">
        <v>25</v>
      </c>
      <c r="P50" s="46"/>
      <c r="Q50" s="46"/>
      <c r="R50" s="46"/>
      <c r="S50" s="46"/>
      <c r="T50" s="46"/>
      <c r="U50" s="46"/>
    </row>
    <row r="51" spans="1:21" ht="30.75" customHeight="1" x14ac:dyDescent="0.15">
      <c r="A51" s="46"/>
      <c r="B51" s="1142"/>
      <c r="C51" s="1143"/>
      <c r="D51" s="64"/>
      <c r="E51" s="1146" t="s">
        <v>16</v>
      </c>
      <c r="F51" s="1146"/>
      <c r="G51" s="1146"/>
      <c r="H51" s="1146"/>
      <c r="I51" s="1146"/>
      <c r="J51" s="1147"/>
      <c r="K51" s="61">
        <v>0</v>
      </c>
      <c r="L51" s="62">
        <v>0</v>
      </c>
      <c r="M51" s="62">
        <v>0</v>
      </c>
      <c r="N51" s="62">
        <v>0</v>
      </c>
      <c r="O51" s="63">
        <v>1</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21051</v>
      </c>
      <c r="L52" s="62">
        <v>20411</v>
      </c>
      <c r="M52" s="62">
        <v>21274</v>
      </c>
      <c r="N52" s="62">
        <v>21437</v>
      </c>
      <c r="O52" s="63">
        <v>21936</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7206</v>
      </c>
      <c r="L53" s="67">
        <v>8846</v>
      </c>
      <c r="M53" s="67">
        <v>8942</v>
      </c>
      <c r="N53" s="67">
        <v>8985</v>
      </c>
      <c r="O53" s="68">
        <v>8954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QIEQyCO+cfE1pScda/WyMmtZY9VTStsa1D5qGYSmbkaMnZxqC9xdcb36xFqea92ozE+y0LL7W3Dz+o1MPnpIQ==" saltValue="QjKAjkd3qL3S+nz/06BNk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533</v>
      </c>
      <c r="J40" s="101" t="s">
        <v>534</v>
      </c>
      <c r="K40" s="101" t="s">
        <v>535</v>
      </c>
      <c r="L40" s="101" t="s">
        <v>536</v>
      </c>
      <c r="M40" s="102" t="s">
        <v>537</v>
      </c>
    </row>
    <row r="41" spans="2:13" ht="27.75" customHeight="1" x14ac:dyDescent="0.15">
      <c r="B41" s="1169" t="s">
        <v>30</v>
      </c>
      <c r="C41" s="1170"/>
      <c r="D41" s="103"/>
      <c r="E41" s="1175" t="s">
        <v>31</v>
      </c>
      <c r="F41" s="1175"/>
      <c r="G41" s="1175"/>
      <c r="H41" s="1176"/>
      <c r="I41" s="330">
        <v>276182</v>
      </c>
      <c r="J41" s="331">
        <v>285243</v>
      </c>
      <c r="K41" s="331">
        <v>282908</v>
      </c>
      <c r="L41" s="331">
        <v>273320</v>
      </c>
      <c r="M41" s="332">
        <v>264712</v>
      </c>
    </row>
    <row r="42" spans="2:13" ht="27.75" customHeight="1" x14ac:dyDescent="0.15">
      <c r="B42" s="1171"/>
      <c r="C42" s="1172"/>
      <c r="D42" s="104"/>
      <c r="E42" s="1177" t="s">
        <v>32</v>
      </c>
      <c r="F42" s="1177"/>
      <c r="G42" s="1177"/>
      <c r="H42" s="1178"/>
      <c r="I42" s="333">
        <v>86</v>
      </c>
      <c r="J42" s="334">
        <v>347</v>
      </c>
      <c r="K42" s="334">
        <v>892</v>
      </c>
      <c r="L42" s="334">
        <v>275</v>
      </c>
      <c r="M42" s="335">
        <v>253</v>
      </c>
    </row>
    <row r="43" spans="2:13" ht="27.75" customHeight="1" x14ac:dyDescent="0.15">
      <c r="B43" s="1171"/>
      <c r="C43" s="1172"/>
      <c r="D43" s="104"/>
      <c r="E43" s="1177" t="s">
        <v>33</v>
      </c>
      <c r="F43" s="1177"/>
      <c r="G43" s="1177"/>
      <c r="H43" s="1178"/>
      <c r="I43" s="333">
        <v>40942</v>
      </c>
      <c r="J43" s="334">
        <v>40577</v>
      </c>
      <c r="K43" s="334">
        <v>37385</v>
      </c>
      <c r="L43" s="334">
        <v>35253</v>
      </c>
      <c r="M43" s="335">
        <v>32147</v>
      </c>
    </row>
    <row r="44" spans="2:13" ht="27.75" customHeight="1" x14ac:dyDescent="0.15">
      <c r="B44" s="1171"/>
      <c r="C44" s="1172"/>
      <c r="D44" s="104"/>
      <c r="E44" s="1177" t="s">
        <v>34</v>
      </c>
      <c r="F44" s="1177"/>
      <c r="G44" s="1177"/>
      <c r="H44" s="1178"/>
      <c r="I44" s="333" t="s">
        <v>495</v>
      </c>
      <c r="J44" s="334" t="s">
        <v>495</v>
      </c>
      <c r="K44" s="334" t="s">
        <v>495</v>
      </c>
      <c r="L44" s="334" t="s">
        <v>495</v>
      </c>
      <c r="M44" s="335" t="s">
        <v>495</v>
      </c>
    </row>
    <row r="45" spans="2:13" ht="27.75" customHeight="1" x14ac:dyDescent="0.15">
      <c r="B45" s="1171"/>
      <c r="C45" s="1172"/>
      <c r="D45" s="104"/>
      <c r="E45" s="1177" t="s">
        <v>35</v>
      </c>
      <c r="F45" s="1177"/>
      <c r="G45" s="1177"/>
      <c r="H45" s="1178"/>
      <c r="I45" s="333">
        <v>20393</v>
      </c>
      <c r="J45" s="334">
        <v>20252</v>
      </c>
      <c r="K45" s="334">
        <v>20228</v>
      </c>
      <c r="L45" s="334">
        <v>20955</v>
      </c>
      <c r="M45" s="335">
        <v>20721</v>
      </c>
    </row>
    <row r="46" spans="2:13" ht="27.75" customHeight="1" x14ac:dyDescent="0.15">
      <c r="B46" s="1171"/>
      <c r="C46" s="1172"/>
      <c r="D46" s="105"/>
      <c r="E46" s="1177" t="s">
        <v>36</v>
      </c>
      <c r="F46" s="1177"/>
      <c r="G46" s="1177"/>
      <c r="H46" s="1178"/>
      <c r="I46" s="333">
        <v>470</v>
      </c>
      <c r="J46" s="334">
        <v>23</v>
      </c>
      <c r="K46" s="334">
        <v>194</v>
      </c>
      <c r="L46" s="334">
        <v>181</v>
      </c>
      <c r="M46" s="335">
        <v>2803</v>
      </c>
    </row>
    <row r="47" spans="2:13" ht="27.75" customHeight="1" x14ac:dyDescent="0.15">
      <c r="B47" s="1171"/>
      <c r="C47" s="1172"/>
      <c r="D47" s="106"/>
      <c r="E47" s="1179" t="s">
        <v>37</v>
      </c>
      <c r="F47" s="1180"/>
      <c r="G47" s="1180"/>
      <c r="H47" s="1181"/>
      <c r="I47" s="333" t="s">
        <v>495</v>
      </c>
      <c r="J47" s="334" t="s">
        <v>495</v>
      </c>
      <c r="K47" s="334" t="s">
        <v>495</v>
      </c>
      <c r="L47" s="334" t="s">
        <v>495</v>
      </c>
      <c r="M47" s="335" t="s">
        <v>495</v>
      </c>
    </row>
    <row r="48" spans="2:13" ht="27.75" customHeight="1" x14ac:dyDescent="0.15">
      <c r="B48" s="1171"/>
      <c r="C48" s="1172"/>
      <c r="D48" s="104"/>
      <c r="E48" s="1177" t="s">
        <v>38</v>
      </c>
      <c r="F48" s="1177"/>
      <c r="G48" s="1177"/>
      <c r="H48" s="1178"/>
      <c r="I48" s="333" t="s">
        <v>495</v>
      </c>
      <c r="J48" s="334" t="s">
        <v>495</v>
      </c>
      <c r="K48" s="334" t="s">
        <v>495</v>
      </c>
      <c r="L48" s="334" t="s">
        <v>495</v>
      </c>
      <c r="M48" s="335" t="s">
        <v>495</v>
      </c>
    </row>
    <row r="49" spans="2:13" ht="27.75" customHeight="1" x14ac:dyDescent="0.15">
      <c r="B49" s="1173"/>
      <c r="C49" s="1174"/>
      <c r="D49" s="104"/>
      <c r="E49" s="1177" t="s">
        <v>39</v>
      </c>
      <c r="F49" s="1177"/>
      <c r="G49" s="1177"/>
      <c r="H49" s="1178"/>
      <c r="I49" s="333" t="s">
        <v>495</v>
      </c>
      <c r="J49" s="334" t="s">
        <v>495</v>
      </c>
      <c r="K49" s="334" t="s">
        <v>495</v>
      </c>
      <c r="L49" s="334" t="s">
        <v>495</v>
      </c>
      <c r="M49" s="335" t="s">
        <v>495</v>
      </c>
    </row>
    <row r="50" spans="2:13" ht="27.75" customHeight="1" x14ac:dyDescent="0.15">
      <c r="B50" s="1182" t="s">
        <v>40</v>
      </c>
      <c r="C50" s="1183"/>
      <c r="D50" s="107"/>
      <c r="E50" s="1177" t="s">
        <v>41</v>
      </c>
      <c r="F50" s="1177"/>
      <c r="G50" s="1177"/>
      <c r="H50" s="1178"/>
      <c r="I50" s="333">
        <v>45812</v>
      </c>
      <c r="J50" s="334">
        <v>48057</v>
      </c>
      <c r="K50" s="334">
        <v>45045</v>
      </c>
      <c r="L50" s="334">
        <v>45231</v>
      </c>
      <c r="M50" s="335">
        <v>47289</v>
      </c>
    </row>
    <row r="51" spans="2:13" ht="27.75" customHeight="1" x14ac:dyDescent="0.15">
      <c r="B51" s="1171"/>
      <c r="C51" s="1172"/>
      <c r="D51" s="104"/>
      <c r="E51" s="1177" t="s">
        <v>42</v>
      </c>
      <c r="F51" s="1177"/>
      <c r="G51" s="1177"/>
      <c r="H51" s="1178"/>
      <c r="I51" s="333">
        <v>36960</v>
      </c>
      <c r="J51" s="334">
        <v>36282</v>
      </c>
      <c r="K51" s="334">
        <v>38075</v>
      </c>
      <c r="L51" s="334">
        <v>39428</v>
      </c>
      <c r="M51" s="335">
        <v>39009</v>
      </c>
    </row>
    <row r="52" spans="2:13" ht="27.75" customHeight="1" x14ac:dyDescent="0.15">
      <c r="B52" s="1173"/>
      <c r="C52" s="1174"/>
      <c r="D52" s="104"/>
      <c r="E52" s="1177" t="s">
        <v>43</v>
      </c>
      <c r="F52" s="1177"/>
      <c r="G52" s="1177"/>
      <c r="H52" s="1178"/>
      <c r="I52" s="333">
        <v>178389</v>
      </c>
      <c r="J52" s="334">
        <v>176323</v>
      </c>
      <c r="K52" s="334">
        <v>170536</v>
      </c>
      <c r="L52" s="334">
        <v>163452</v>
      </c>
      <c r="M52" s="335">
        <v>154614</v>
      </c>
    </row>
    <row r="53" spans="2:13" ht="27.75" customHeight="1" thickBot="1" x14ac:dyDescent="0.2">
      <c r="B53" s="1184" t="s">
        <v>19</v>
      </c>
      <c r="C53" s="1185"/>
      <c r="D53" s="108"/>
      <c r="E53" s="1186" t="s">
        <v>44</v>
      </c>
      <c r="F53" s="1186"/>
      <c r="G53" s="1186"/>
      <c r="H53" s="1187"/>
      <c r="I53" s="336">
        <v>76913</v>
      </c>
      <c r="J53" s="337">
        <v>85780</v>
      </c>
      <c r="K53" s="337">
        <v>87952</v>
      </c>
      <c r="L53" s="337">
        <v>81873</v>
      </c>
      <c r="M53" s="338">
        <v>79725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YSV6i0kbpxKt4KZIlBxJGioJv+1Ml6uSKiIKyWGvz0FjXT96CYowI7YspsWL5CMPRECvUhuk6SliNUv8qL2/A==" saltValue="G5XGY+jL27OXakyEQuRrh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535</v>
      </c>
      <c r="G54" s="117" t="s">
        <v>536</v>
      </c>
      <c r="H54" s="118" t="s">
        <v>537</v>
      </c>
    </row>
    <row r="55" spans="2:8" ht="52.5" customHeight="1" x14ac:dyDescent="0.15">
      <c r="B55" s="119"/>
      <c r="C55" s="1196" t="s">
        <v>46</v>
      </c>
      <c r="D55" s="1196"/>
      <c r="E55" s="1197"/>
      <c r="F55" s="339">
        <v>10765</v>
      </c>
      <c r="G55" s="339">
        <v>12783</v>
      </c>
      <c r="H55" s="340">
        <v>14321</v>
      </c>
    </row>
    <row r="56" spans="2:8" ht="52.5" customHeight="1" x14ac:dyDescent="0.15">
      <c r="B56" s="120"/>
      <c r="C56" s="1198" t="s">
        <v>47</v>
      </c>
      <c r="D56" s="1198"/>
      <c r="E56" s="1199"/>
      <c r="F56" s="341">
        <v>9099</v>
      </c>
      <c r="G56" s="341">
        <v>6376</v>
      </c>
      <c r="H56" s="342">
        <v>5680</v>
      </c>
    </row>
    <row r="57" spans="2:8" ht="53.25" customHeight="1" x14ac:dyDescent="0.15">
      <c r="B57" s="120"/>
      <c r="C57" s="1200" t="s">
        <v>48</v>
      </c>
      <c r="D57" s="1200"/>
      <c r="E57" s="1201"/>
      <c r="F57" s="343">
        <v>22964</v>
      </c>
      <c r="G57" s="343">
        <v>22791</v>
      </c>
      <c r="H57" s="344">
        <v>22354</v>
      </c>
    </row>
    <row r="58" spans="2:8" ht="45.75" customHeight="1" x14ac:dyDescent="0.15">
      <c r="B58" s="121"/>
      <c r="C58" s="1188" t="s">
        <v>573</v>
      </c>
      <c r="D58" s="1189"/>
      <c r="E58" s="1190"/>
      <c r="F58" s="345">
        <v>11736</v>
      </c>
      <c r="G58" s="345">
        <v>11382</v>
      </c>
      <c r="H58" s="346">
        <v>10994</v>
      </c>
    </row>
    <row r="59" spans="2:8" ht="45.75" customHeight="1" x14ac:dyDescent="0.15">
      <c r="B59" s="121"/>
      <c r="C59" s="1188" t="s">
        <v>574</v>
      </c>
      <c r="D59" s="1189"/>
      <c r="E59" s="1190"/>
      <c r="F59" s="345">
        <v>3939</v>
      </c>
      <c r="G59" s="345">
        <v>3846</v>
      </c>
      <c r="H59" s="346">
        <v>3744</v>
      </c>
    </row>
    <row r="60" spans="2:8" ht="45.75" customHeight="1" x14ac:dyDescent="0.15">
      <c r="B60" s="121"/>
      <c r="C60" s="1188" t="s">
        <v>575</v>
      </c>
      <c r="D60" s="1189"/>
      <c r="E60" s="1190"/>
      <c r="F60" s="345">
        <v>1265</v>
      </c>
      <c r="G60" s="345">
        <v>1569</v>
      </c>
      <c r="H60" s="346">
        <v>1711</v>
      </c>
    </row>
    <row r="61" spans="2:8" ht="45.75" customHeight="1" x14ac:dyDescent="0.15">
      <c r="B61" s="121"/>
      <c r="C61" s="1188" t="s">
        <v>576</v>
      </c>
      <c r="D61" s="1189"/>
      <c r="E61" s="1190"/>
      <c r="F61" s="345">
        <v>1830</v>
      </c>
      <c r="G61" s="345">
        <v>1544</v>
      </c>
      <c r="H61" s="346">
        <v>1224</v>
      </c>
    </row>
    <row r="62" spans="2:8" ht="45.75" customHeight="1" thickBot="1" x14ac:dyDescent="0.2">
      <c r="B62" s="122"/>
      <c r="C62" s="1191" t="s">
        <v>577</v>
      </c>
      <c r="D62" s="1192"/>
      <c r="E62" s="1193"/>
      <c r="F62" s="347">
        <v>1050</v>
      </c>
      <c r="G62" s="347">
        <v>1048</v>
      </c>
      <c r="H62" s="348">
        <v>1044</v>
      </c>
    </row>
    <row r="63" spans="2:8" ht="52.5" customHeight="1" thickBot="1" x14ac:dyDescent="0.2">
      <c r="B63" s="123"/>
      <c r="C63" s="1194" t="s">
        <v>49</v>
      </c>
      <c r="D63" s="1194"/>
      <c r="E63" s="1195"/>
      <c r="F63" s="349">
        <v>42828</v>
      </c>
      <c r="G63" s="349">
        <v>41951</v>
      </c>
      <c r="H63" s="350">
        <v>42355</v>
      </c>
    </row>
    <row r="64" spans="2:8" x14ac:dyDescent="0.15"/>
  </sheetData>
  <sheetProtection algorithmName="SHA-512" hashValue="+kIlkQJrlzkp0l7CgxkHC6p7R1XYbpre9BlXCmrJc2VLGxw0eU2vRe23cZTHOdc6cbH58kfkrR2kFHTHPHJrLQ==" saltValue="bV/QavhC6hCiMXmrIP3M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B5FB0-16A5-4E3C-BD6C-4C274DB64700}">
  <sheetPr>
    <pageSetUpPr fitToPage="1"/>
  </sheetPr>
  <dimension ref="A1:DE85"/>
  <sheetViews>
    <sheetView showGridLines="0" tabSelected="1" zoomScale="79" zoomScaleNormal="130" zoomScaleSheetLayoutView="55" workbookViewId="0">
      <selection activeCell="BL41" sqref="BL41"/>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580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581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582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533</v>
      </c>
      <c r="BQ50" s="1226"/>
      <c r="BR50" s="1226"/>
      <c r="BS50" s="1226"/>
      <c r="BT50" s="1226"/>
      <c r="BU50" s="1226"/>
      <c r="BV50" s="1226"/>
      <c r="BW50" s="1226"/>
      <c r="BX50" s="1226" t="s">
        <v>534</v>
      </c>
      <c r="BY50" s="1226"/>
      <c r="BZ50" s="1226"/>
      <c r="CA50" s="1226"/>
      <c r="CB50" s="1226"/>
      <c r="CC50" s="1226"/>
      <c r="CD50" s="1226"/>
      <c r="CE50" s="1226"/>
      <c r="CF50" s="1226" t="s">
        <v>535</v>
      </c>
      <c r="CG50" s="1226"/>
      <c r="CH50" s="1226"/>
      <c r="CI50" s="1226"/>
      <c r="CJ50" s="1226"/>
      <c r="CK50" s="1226"/>
      <c r="CL50" s="1226"/>
      <c r="CM50" s="1226"/>
      <c r="CN50" s="1226" t="s">
        <v>536</v>
      </c>
      <c r="CO50" s="1226"/>
      <c r="CP50" s="1226"/>
      <c r="CQ50" s="1226"/>
      <c r="CR50" s="1226"/>
      <c r="CS50" s="1226"/>
      <c r="CT50" s="1226"/>
      <c r="CU50" s="1226"/>
      <c r="CV50" s="1226" t="s">
        <v>537</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583</v>
      </c>
      <c r="AO51" s="1230"/>
      <c r="AP51" s="1230"/>
      <c r="AQ51" s="1230"/>
      <c r="AR51" s="1230"/>
      <c r="AS51" s="1230"/>
      <c r="AT51" s="1230"/>
      <c r="AU51" s="1230"/>
      <c r="AV51" s="1230"/>
      <c r="AW51" s="1230"/>
      <c r="AX51" s="1230"/>
      <c r="AY51" s="1230"/>
      <c r="AZ51" s="1230"/>
      <c r="BA51" s="1230"/>
      <c r="BB51" s="1230" t="s">
        <v>584</v>
      </c>
      <c r="BC51" s="1230"/>
      <c r="BD51" s="1230"/>
      <c r="BE51" s="1230"/>
      <c r="BF51" s="1230"/>
      <c r="BG51" s="1230"/>
      <c r="BH51" s="1230"/>
      <c r="BI51" s="1230"/>
      <c r="BJ51" s="1230"/>
      <c r="BK51" s="1230"/>
      <c r="BL51" s="1230"/>
      <c r="BM51" s="1230"/>
      <c r="BN51" s="1230"/>
      <c r="BO51" s="1230"/>
      <c r="BP51" s="1231">
        <v>91</v>
      </c>
      <c r="BQ51" s="1231"/>
      <c r="BR51" s="1231"/>
      <c r="BS51" s="1231"/>
      <c r="BT51" s="1231"/>
      <c r="BU51" s="1231"/>
      <c r="BV51" s="1231"/>
      <c r="BW51" s="1231"/>
      <c r="BX51" s="1231">
        <v>98</v>
      </c>
      <c r="BY51" s="1231"/>
      <c r="BZ51" s="1231"/>
      <c r="CA51" s="1231"/>
      <c r="CB51" s="1231"/>
      <c r="CC51" s="1231"/>
      <c r="CD51" s="1231"/>
      <c r="CE51" s="1231"/>
      <c r="CF51" s="1231">
        <v>103.9</v>
      </c>
      <c r="CG51" s="1231"/>
      <c r="CH51" s="1231"/>
      <c r="CI51" s="1231"/>
      <c r="CJ51" s="1231"/>
      <c r="CK51" s="1231"/>
      <c r="CL51" s="1231"/>
      <c r="CM51" s="1231"/>
      <c r="CN51" s="1231">
        <v>96</v>
      </c>
      <c r="CO51" s="1231"/>
      <c r="CP51" s="1231"/>
      <c r="CQ51" s="1231"/>
      <c r="CR51" s="1231"/>
      <c r="CS51" s="1231"/>
      <c r="CT51" s="1231"/>
      <c r="CU51" s="1231"/>
      <c r="CV51" s="1231">
        <v>91.6</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585</v>
      </c>
      <c r="BC53" s="1230"/>
      <c r="BD53" s="1230"/>
      <c r="BE53" s="1230"/>
      <c r="BF53" s="1230"/>
      <c r="BG53" s="1230"/>
      <c r="BH53" s="1230"/>
      <c r="BI53" s="1230"/>
      <c r="BJ53" s="1230"/>
      <c r="BK53" s="1230"/>
      <c r="BL53" s="1230"/>
      <c r="BM53" s="1230"/>
      <c r="BN53" s="1230"/>
      <c r="BO53" s="1230"/>
      <c r="BP53" s="1231">
        <v>68.099999999999994</v>
      </c>
      <c r="BQ53" s="1231"/>
      <c r="BR53" s="1231"/>
      <c r="BS53" s="1231"/>
      <c r="BT53" s="1231"/>
      <c r="BU53" s="1231"/>
      <c r="BV53" s="1231"/>
      <c r="BW53" s="1231"/>
      <c r="BX53" s="1231">
        <v>66.8</v>
      </c>
      <c r="BY53" s="1231"/>
      <c r="BZ53" s="1231"/>
      <c r="CA53" s="1231"/>
      <c r="CB53" s="1231"/>
      <c r="CC53" s="1231"/>
      <c r="CD53" s="1231"/>
      <c r="CE53" s="1231"/>
      <c r="CF53" s="1231">
        <v>67.099999999999994</v>
      </c>
      <c r="CG53" s="1231"/>
      <c r="CH53" s="1231"/>
      <c r="CI53" s="1231"/>
      <c r="CJ53" s="1231"/>
      <c r="CK53" s="1231"/>
      <c r="CL53" s="1231"/>
      <c r="CM53" s="1231"/>
      <c r="CN53" s="1231">
        <v>68.599999999999994</v>
      </c>
      <c r="CO53" s="1231"/>
      <c r="CP53" s="1231"/>
      <c r="CQ53" s="1231"/>
      <c r="CR53" s="1231"/>
      <c r="CS53" s="1231"/>
      <c r="CT53" s="1231"/>
      <c r="CU53" s="1231"/>
      <c r="CV53" s="1231">
        <v>69.8</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586</v>
      </c>
      <c r="AO55" s="1226"/>
      <c r="AP55" s="1226"/>
      <c r="AQ55" s="1226"/>
      <c r="AR55" s="1226"/>
      <c r="AS55" s="1226"/>
      <c r="AT55" s="1226"/>
      <c r="AU55" s="1226"/>
      <c r="AV55" s="1226"/>
      <c r="AW55" s="1226"/>
      <c r="AX55" s="1226"/>
      <c r="AY55" s="1226"/>
      <c r="AZ55" s="1226"/>
      <c r="BA55" s="1226"/>
      <c r="BB55" s="1230" t="s">
        <v>584</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585</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587</v>
      </c>
    </row>
    <row r="64" spans="1:109" x14ac:dyDescent="0.15">
      <c r="B64" s="247"/>
      <c r="G64" s="1208"/>
      <c r="I64" s="1240"/>
      <c r="J64" s="1240"/>
      <c r="K64" s="1240"/>
      <c r="L64" s="1240"/>
      <c r="M64" s="1240"/>
      <c r="N64" s="1241"/>
      <c r="AM64" s="1208"/>
      <c r="AN64" s="1208" t="s">
        <v>580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588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582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533</v>
      </c>
      <c r="BQ72" s="1226"/>
      <c r="BR72" s="1226"/>
      <c r="BS72" s="1226"/>
      <c r="BT72" s="1226"/>
      <c r="BU72" s="1226"/>
      <c r="BV72" s="1226"/>
      <c r="BW72" s="1226"/>
      <c r="BX72" s="1226" t="s">
        <v>534</v>
      </c>
      <c r="BY72" s="1226"/>
      <c r="BZ72" s="1226"/>
      <c r="CA72" s="1226"/>
      <c r="CB72" s="1226"/>
      <c r="CC72" s="1226"/>
      <c r="CD72" s="1226"/>
      <c r="CE72" s="1226"/>
      <c r="CF72" s="1226" t="s">
        <v>535</v>
      </c>
      <c r="CG72" s="1226"/>
      <c r="CH72" s="1226"/>
      <c r="CI72" s="1226"/>
      <c r="CJ72" s="1226"/>
      <c r="CK72" s="1226"/>
      <c r="CL72" s="1226"/>
      <c r="CM72" s="1226"/>
      <c r="CN72" s="1226" t="s">
        <v>536</v>
      </c>
      <c r="CO72" s="1226"/>
      <c r="CP72" s="1226"/>
      <c r="CQ72" s="1226"/>
      <c r="CR72" s="1226"/>
      <c r="CS72" s="1226"/>
      <c r="CT72" s="1226"/>
      <c r="CU72" s="1226"/>
      <c r="CV72" s="1226" t="s">
        <v>537</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583</v>
      </c>
      <c r="AO73" s="1230"/>
      <c r="AP73" s="1230"/>
      <c r="AQ73" s="1230"/>
      <c r="AR73" s="1230"/>
      <c r="AS73" s="1230"/>
      <c r="AT73" s="1230"/>
      <c r="AU73" s="1230"/>
      <c r="AV73" s="1230"/>
      <c r="AW73" s="1230"/>
      <c r="AX73" s="1230"/>
      <c r="AY73" s="1230"/>
      <c r="AZ73" s="1230"/>
      <c r="BA73" s="1230"/>
      <c r="BB73" s="1230" t="s">
        <v>584</v>
      </c>
      <c r="BC73" s="1230"/>
      <c r="BD73" s="1230"/>
      <c r="BE73" s="1230"/>
      <c r="BF73" s="1230"/>
      <c r="BG73" s="1230"/>
      <c r="BH73" s="1230"/>
      <c r="BI73" s="1230"/>
      <c r="BJ73" s="1230"/>
      <c r="BK73" s="1230"/>
      <c r="BL73" s="1230"/>
      <c r="BM73" s="1230"/>
      <c r="BN73" s="1230"/>
      <c r="BO73" s="1230"/>
      <c r="BP73" s="1231">
        <v>91</v>
      </c>
      <c r="BQ73" s="1231"/>
      <c r="BR73" s="1231"/>
      <c r="BS73" s="1231"/>
      <c r="BT73" s="1231"/>
      <c r="BU73" s="1231"/>
      <c r="BV73" s="1231"/>
      <c r="BW73" s="1231"/>
      <c r="BX73" s="1231">
        <v>98</v>
      </c>
      <c r="BY73" s="1231"/>
      <c r="BZ73" s="1231"/>
      <c r="CA73" s="1231"/>
      <c r="CB73" s="1231"/>
      <c r="CC73" s="1231"/>
      <c r="CD73" s="1231"/>
      <c r="CE73" s="1231"/>
      <c r="CF73" s="1231">
        <v>103.9</v>
      </c>
      <c r="CG73" s="1231"/>
      <c r="CH73" s="1231"/>
      <c r="CI73" s="1231"/>
      <c r="CJ73" s="1231"/>
      <c r="CK73" s="1231"/>
      <c r="CL73" s="1231"/>
      <c r="CM73" s="1231"/>
      <c r="CN73" s="1231">
        <v>96</v>
      </c>
      <c r="CO73" s="1231"/>
      <c r="CP73" s="1231"/>
      <c r="CQ73" s="1231"/>
      <c r="CR73" s="1231"/>
      <c r="CS73" s="1231"/>
      <c r="CT73" s="1231"/>
      <c r="CU73" s="1231"/>
      <c r="CV73" s="1231">
        <v>91.6</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589</v>
      </c>
      <c r="BC75" s="1230"/>
      <c r="BD75" s="1230"/>
      <c r="BE75" s="1230"/>
      <c r="BF75" s="1230"/>
      <c r="BG75" s="1230"/>
      <c r="BH75" s="1230"/>
      <c r="BI75" s="1230"/>
      <c r="BJ75" s="1230"/>
      <c r="BK75" s="1230"/>
      <c r="BL75" s="1230"/>
      <c r="BM75" s="1230"/>
      <c r="BN75" s="1230"/>
      <c r="BO75" s="1230"/>
      <c r="BP75" s="1231">
        <v>8.1999999999999993</v>
      </c>
      <c r="BQ75" s="1231"/>
      <c r="BR75" s="1231"/>
      <c r="BS75" s="1231"/>
      <c r="BT75" s="1231"/>
      <c r="BU75" s="1231"/>
      <c r="BV75" s="1231"/>
      <c r="BW75" s="1231"/>
      <c r="BX75" s="1231">
        <v>8.8000000000000007</v>
      </c>
      <c r="BY75" s="1231"/>
      <c r="BZ75" s="1231"/>
      <c r="CA75" s="1231"/>
      <c r="CB75" s="1231"/>
      <c r="CC75" s="1231"/>
      <c r="CD75" s="1231"/>
      <c r="CE75" s="1231"/>
      <c r="CF75" s="1231">
        <v>9.6999999999999993</v>
      </c>
      <c r="CG75" s="1231"/>
      <c r="CH75" s="1231"/>
      <c r="CI75" s="1231"/>
      <c r="CJ75" s="1231"/>
      <c r="CK75" s="1231"/>
      <c r="CL75" s="1231"/>
      <c r="CM75" s="1231"/>
      <c r="CN75" s="1231">
        <v>10.4</v>
      </c>
      <c r="CO75" s="1231"/>
      <c r="CP75" s="1231"/>
      <c r="CQ75" s="1231"/>
      <c r="CR75" s="1231"/>
      <c r="CS75" s="1231"/>
      <c r="CT75" s="1231"/>
      <c r="CU75" s="1231"/>
      <c r="CV75" s="1231">
        <v>10.4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586</v>
      </c>
      <c r="AO77" s="1226"/>
      <c r="AP77" s="1226"/>
      <c r="AQ77" s="1226"/>
      <c r="AR77" s="1226"/>
      <c r="AS77" s="1226"/>
      <c r="AT77" s="1226"/>
      <c r="AU77" s="1226"/>
      <c r="AV77" s="1226"/>
      <c r="AW77" s="1226"/>
      <c r="AX77" s="1226"/>
      <c r="AY77" s="1226"/>
      <c r="AZ77" s="1226"/>
      <c r="BA77" s="1226"/>
      <c r="BB77" s="1230" t="s">
        <v>584</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589</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LjJuBPZH7rupkhNVKQqVKv0DilZgdN0BK+Y0VXnJxd11LZ5uqz8GUEBn+WJY/KaX7dmK2xq4kAklhcdoiV2Lzg==" saltValue="0ZUV76dB3QGU4x98IPLgR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894BB-30F7-46BE-A6F8-CE9C264D13A0}">
  <sheetPr>
    <pageSetUpPr fitToPage="1"/>
  </sheetPr>
  <dimension ref="A1:DR125"/>
  <sheetViews>
    <sheetView showGridLines="0" zoomScale="70" zoomScaleNormal="70" zoomScaleSheetLayoutView="70" workbookViewId="0">
      <selection activeCell="BL41" sqref="BL4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ys7P4fECx4CBAuSlC/7rIxvjIcHbKDiAiySDQ/lSrIydnrMPAme8oEyZt/OFwWTyEXFSwr+pmQaB86hUMfRgrg==" saltValue="bFVrOuOmnirtkpb2oyT4z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C5F99-45C7-4991-A6B9-4FD4FD1DD030}">
  <sheetPr>
    <pageSetUpPr fitToPage="1"/>
  </sheetPr>
  <dimension ref="A1:DR125"/>
  <sheetViews>
    <sheetView showGridLines="0" zoomScale="70" zoomScaleNormal="70" zoomScaleSheetLayoutView="55" workbookViewId="0">
      <selection activeCell="AD75" sqref="AD7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zZUbSOEk1eVeB2pAcLIcyiTYuKE3PPYR/1MfIWIfbX41O41607jIoX0F/Te5NG0dxIU3xZRFCaD/+Z1IDSlZgA==" saltValue="PwlIO6uNQDS3jKDZvLHkk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532</v>
      </c>
      <c r="G2" s="137"/>
      <c r="H2" s="138"/>
    </row>
    <row r="3" spans="1:8" x14ac:dyDescent="0.15">
      <c r="A3" s="134" t="s">
        <v>525</v>
      </c>
      <c r="B3" s="139"/>
      <c r="C3" s="140"/>
      <c r="D3" s="141">
        <v>91732</v>
      </c>
      <c r="E3" s="142"/>
      <c r="F3" s="143">
        <v>52191</v>
      </c>
      <c r="G3" s="144"/>
      <c r="H3" s="145"/>
    </row>
    <row r="4" spans="1:8" x14ac:dyDescent="0.15">
      <c r="A4" s="146"/>
      <c r="B4" s="147"/>
      <c r="C4" s="148"/>
      <c r="D4" s="149">
        <v>48291</v>
      </c>
      <c r="E4" s="150"/>
      <c r="F4" s="151">
        <v>26807</v>
      </c>
      <c r="G4" s="152"/>
      <c r="H4" s="153"/>
    </row>
    <row r="5" spans="1:8" x14ac:dyDescent="0.15">
      <c r="A5" s="134" t="s">
        <v>527</v>
      </c>
      <c r="B5" s="139"/>
      <c r="C5" s="140"/>
      <c r="D5" s="141">
        <v>95228</v>
      </c>
      <c r="E5" s="142"/>
      <c r="F5" s="143">
        <v>48105</v>
      </c>
      <c r="G5" s="144"/>
      <c r="H5" s="145"/>
    </row>
    <row r="6" spans="1:8" x14ac:dyDescent="0.15">
      <c r="A6" s="146"/>
      <c r="B6" s="147"/>
      <c r="C6" s="148"/>
      <c r="D6" s="149">
        <v>63682</v>
      </c>
      <c r="E6" s="150"/>
      <c r="F6" s="151">
        <v>24072</v>
      </c>
      <c r="G6" s="152"/>
      <c r="H6" s="153"/>
    </row>
    <row r="7" spans="1:8" x14ac:dyDescent="0.15">
      <c r="A7" s="134" t="s">
        <v>528</v>
      </c>
      <c r="B7" s="139"/>
      <c r="C7" s="140"/>
      <c r="D7" s="141">
        <v>78049</v>
      </c>
      <c r="E7" s="142"/>
      <c r="F7" s="143">
        <v>47446</v>
      </c>
      <c r="G7" s="144"/>
      <c r="H7" s="145"/>
    </row>
    <row r="8" spans="1:8" x14ac:dyDescent="0.15">
      <c r="A8" s="146"/>
      <c r="B8" s="147"/>
      <c r="C8" s="148"/>
      <c r="D8" s="149">
        <v>48499</v>
      </c>
      <c r="E8" s="150"/>
      <c r="F8" s="151">
        <v>24371</v>
      </c>
      <c r="G8" s="152"/>
      <c r="H8" s="153"/>
    </row>
    <row r="9" spans="1:8" x14ac:dyDescent="0.15">
      <c r="A9" s="134" t="s">
        <v>529</v>
      </c>
      <c r="B9" s="139"/>
      <c r="C9" s="140"/>
      <c r="D9" s="141">
        <v>63690</v>
      </c>
      <c r="E9" s="142"/>
      <c r="F9" s="143">
        <v>48387</v>
      </c>
      <c r="G9" s="144"/>
      <c r="H9" s="145"/>
    </row>
    <row r="10" spans="1:8" x14ac:dyDescent="0.15">
      <c r="A10" s="146"/>
      <c r="B10" s="147"/>
      <c r="C10" s="148"/>
      <c r="D10" s="149">
        <v>31556</v>
      </c>
      <c r="E10" s="150"/>
      <c r="F10" s="151">
        <v>25592</v>
      </c>
      <c r="G10" s="152"/>
      <c r="H10" s="153"/>
    </row>
    <row r="11" spans="1:8" x14ac:dyDescent="0.15">
      <c r="A11" s="134" t="s">
        <v>530</v>
      </c>
      <c r="B11" s="139"/>
      <c r="C11" s="140"/>
      <c r="D11" s="141">
        <v>75171</v>
      </c>
      <c r="E11" s="142"/>
      <c r="F11" s="143">
        <v>49684</v>
      </c>
      <c r="G11" s="144"/>
      <c r="H11" s="145"/>
    </row>
    <row r="12" spans="1:8" x14ac:dyDescent="0.15">
      <c r="A12" s="146"/>
      <c r="B12" s="147"/>
      <c r="C12" s="154"/>
      <c r="D12" s="149">
        <v>32304</v>
      </c>
      <c r="E12" s="150"/>
      <c r="F12" s="151">
        <v>28303</v>
      </c>
      <c r="G12" s="152"/>
      <c r="H12" s="153"/>
    </row>
    <row r="13" spans="1:8" x14ac:dyDescent="0.15">
      <c r="A13" s="134"/>
      <c r="B13" s="139"/>
      <c r="C13" s="140"/>
      <c r="D13" s="141">
        <v>80774</v>
      </c>
      <c r="E13" s="142"/>
      <c r="F13" s="143">
        <v>49163</v>
      </c>
      <c r="G13" s="155"/>
      <c r="H13" s="145"/>
    </row>
    <row r="14" spans="1:8" x14ac:dyDescent="0.15">
      <c r="A14" s="146"/>
      <c r="B14" s="147"/>
      <c r="C14" s="148"/>
      <c r="D14" s="149">
        <v>44866</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2.74</v>
      </c>
      <c r="C19" s="156">
        <f>ROUND(VALUE(SUBSTITUTE(実質収支比率等に係る経年分析!G$48,"▲","-")),2)</f>
        <v>2.82</v>
      </c>
      <c r="D19" s="156">
        <f>ROUND(VALUE(SUBSTITUTE(実質収支比率等に係る経年分析!H$48,"▲","-")),2)</f>
        <v>6.85</v>
      </c>
      <c r="E19" s="156">
        <f>ROUND(VALUE(SUBSTITUTE(実質収支比率等に係る経年分析!I$48,"▲","-")),2)</f>
        <v>5.01</v>
      </c>
      <c r="F19" s="156">
        <f>ROUND(VALUE(SUBSTITUTE(実質収支比率等に係る経年分析!J$48,"▲","-")),2)</f>
        <v>1.1599999999999999</v>
      </c>
    </row>
    <row r="20" spans="1:11" x14ac:dyDescent="0.15">
      <c r="A20" s="156" t="s">
        <v>53</v>
      </c>
      <c r="B20" s="156">
        <f>ROUND(VALUE(SUBSTITUTE(実質収支比率等に係る経年分析!F$47,"▲","-")),2)</f>
        <v>11.13</v>
      </c>
      <c r="C20" s="156">
        <f>ROUND(VALUE(SUBSTITUTE(実質収支比率等に係る経年分析!G$47,"▲","-")),2)</f>
        <v>11.72</v>
      </c>
      <c r="D20" s="156">
        <f>ROUND(VALUE(SUBSTITUTE(実質収支比率等に係る経年分析!H$47,"▲","-")),2)</f>
        <v>10.75</v>
      </c>
      <c r="E20" s="156">
        <f>ROUND(VALUE(SUBSTITUTE(実質収支比率等に係る経年分析!I$47,"▲","-")),2)</f>
        <v>12.72</v>
      </c>
      <c r="F20" s="156">
        <f>ROUND(VALUE(SUBSTITUTE(実質収支比率等に係る経年分析!J$47,"▲","-")),2)</f>
        <v>14.02</v>
      </c>
    </row>
    <row r="21" spans="1:11" x14ac:dyDescent="0.15">
      <c r="A21" s="156" t="s">
        <v>54</v>
      </c>
      <c r="B21" s="156">
        <f>IF(ISNUMBER(VALUE(SUBSTITUTE(実質収支比率等に係る経年分析!F$49,"▲","-"))),ROUND(VALUE(SUBSTITUTE(実質収支比率等に係る経年分析!F$49,"▲","-")),2),NA())</f>
        <v>-1.61</v>
      </c>
      <c r="C21" s="156">
        <f>IF(ISNUMBER(VALUE(SUBSTITUTE(実質収支比率等に係る経年分析!G$49,"▲","-"))),ROUND(VALUE(SUBSTITUTE(実質収支比率等に係る経年分析!G$49,"▲","-")),2),NA())</f>
        <v>1.05</v>
      </c>
      <c r="D21" s="156">
        <f>IF(ISNUMBER(VALUE(SUBSTITUTE(実質収支比率等に係る経年分析!H$49,"▲","-"))),ROUND(VALUE(SUBSTITUTE(実質収支比率等に係る経年分析!H$49,"▲","-")),2),NA())</f>
        <v>2.64</v>
      </c>
      <c r="E21" s="156">
        <f>IF(ISNUMBER(VALUE(SUBSTITUTE(実質収支比率等に係る経年分析!I$49,"▲","-"))),ROUND(VALUE(SUBSTITUTE(実質収支比率等に係る経年分析!I$49,"▲","-")),2),NA())</f>
        <v>0.2</v>
      </c>
      <c r="F21" s="156">
        <f>IF(ISNUMBER(VALUE(SUBSTITUTE(実質収支比率等に係る経年分析!J$49,"▲","-"))),ROUND(VALUE(SUBSTITUTE(実質収支比率等に係る経年分析!J$49,"▲","-")),2),NA())</f>
        <v>-1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母子父子寡婦福祉資金貸付事業特別会計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15">
      <c r="A30" s="157" t="str">
        <f>IF(連結実質赤字比率に係る赤字・黒字の構成分析!C$40="",NA(),連結実質赤字比率に係る赤字・黒字の構成分析!C$40)</f>
        <v>観光施設事業特別会計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15">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0.25</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0.88</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1.1100000000000001</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14.52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14.12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13.83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13.74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12.73</v>
      </c>
    </row>
    <row r="36" spans="1:16" x14ac:dyDescent="0.15">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10.130000000000001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11.22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12.75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21051</v>
      </c>
      <c r="E42" s="158"/>
      <c r="F42" s="158"/>
      <c r="G42" s="158">
        <f>'実質公債費比率（分子）の構造'!L$52</f>
        <v>20411</v>
      </c>
      <c r="H42" s="158"/>
      <c r="I42" s="158"/>
      <c r="J42" s="158">
        <f>'実質公債費比率（分子）の構造'!M$52</f>
        <v>21274</v>
      </c>
      <c r="K42" s="158"/>
      <c r="L42" s="158"/>
      <c r="M42" s="158">
        <f>'実質公債費比率（分子）の構造'!N$52</f>
        <v>21437</v>
      </c>
      <c r="N42" s="158"/>
      <c r="O42" s="158"/>
      <c r="P42" s="158">
        <f>'実質公債費比率（分子）の構造'!O$52</f>
        <v>21936</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15">
      <c r="A44" s="158" t="s">
        <v>62</v>
      </c>
      <c r="B44" s="158">
        <f>'実質公債費比率（分子）の構造'!K$50</f>
        <v>59</v>
      </c>
      <c r="C44" s="158"/>
      <c r="D44" s="158"/>
      <c r="E44" s="158">
        <f>'実質公債費比率（分子）の構造'!L$50</f>
        <v>59</v>
      </c>
      <c r="F44" s="158"/>
      <c r="G44" s="158"/>
      <c r="H44" s="158">
        <f>'実質公債費比率（分子）の構造'!M$50</f>
        <v>94</v>
      </c>
      <c r="I44" s="158"/>
      <c r="J44" s="158"/>
      <c r="K44" s="158">
        <f>'実質公債費比率（分子）の構造'!N$50</f>
        <v>22</v>
      </c>
      <c r="L44" s="158"/>
      <c r="M44" s="158"/>
      <c r="N44" s="158">
        <f>'実質公債費比率（分子）の構造'!O$50</f>
        <v>25</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4966</v>
      </c>
      <c r="C46" s="158"/>
      <c r="D46" s="158"/>
      <c r="E46" s="158">
        <f>'実質公債費比率（分子）の構造'!L$48</f>
        <v>4738</v>
      </c>
      <c r="F46" s="158"/>
      <c r="G46" s="158"/>
      <c r="H46" s="158">
        <f>'実質公債費比率（分子）の構造'!M$48</f>
        <v>4480</v>
      </c>
      <c r="I46" s="158"/>
      <c r="J46" s="158"/>
      <c r="K46" s="158">
        <f>'実質公債費比率（分子）の構造'!N$48</f>
        <v>4273</v>
      </c>
      <c r="L46" s="158"/>
      <c r="M46" s="158"/>
      <c r="N46" s="158">
        <f>'実質公債費比率（分子）の構造'!O$48</f>
        <v>4126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23232</v>
      </c>
      <c r="C49" s="158"/>
      <c r="D49" s="158"/>
      <c r="E49" s="158">
        <f>'実質公債費比率（分子）の構造'!L$45</f>
        <v>24460</v>
      </c>
      <c r="F49" s="158"/>
      <c r="G49" s="158"/>
      <c r="H49" s="158">
        <f>'実質公債費比率（分子）の構造'!M$45</f>
        <v>25642</v>
      </c>
      <c r="I49" s="158"/>
      <c r="J49" s="158"/>
      <c r="K49" s="158">
        <f>'実質公債費比率（分子）の構造'!N$45</f>
        <v>26127</v>
      </c>
      <c r="L49" s="158"/>
      <c r="M49" s="158"/>
      <c r="N49" s="158">
        <f>'実質公債費比率（分子）の構造'!O$45</f>
        <v>26738</v>
      </c>
      <c r="O49" s="158"/>
      <c r="P49" s="158"/>
    </row>
    <row r="50" spans="1:16" x14ac:dyDescent="0.15">
      <c r="A50" s="158" t="s">
        <v>67</v>
      </c>
      <c r="B50" s="158" t="e">
        <f>NA()</f>
        <v>#N/A</v>
      </c>
      <c r="C50" s="158">
        <f>IF(ISNUMBER('実質公債費比率（分子）の構造'!K$53),'実質公債費比率（分子）の構造'!K$53,NA())</f>
        <v>7206</v>
      </c>
      <c r="D50" s="158" t="e">
        <f>NA()</f>
        <v>#N/A</v>
      </c>
      <c r="E50" s="158" t="e">
        <f>NA()</f>
        <v>#N/A</v>
      </c>
      <c r="F50" s="158">
        <f>IF(ISNUMBER('実質公債費比率（分子）の構造'!L$53),'実質公債費比率（分子）の構造'!L$53,NA())</f>
        <v>8846</v>
      </c>
      <c r="G50" s="158" t="e">
        <f>NA()</f>
        <v>#N/A</v>
      </c>
      <c r="H50" s="158" t="e">
        <f>NA()</f>
        <v>#N/A</v>
      </c>
      <c r="I50" s="158">
        <f>IF(ISNUMBER('実質公債費比率（分子）の構造'!M$53),'実質公債費比率（分子）の構造'!M$53,NA())</f>
        <v>8942</v>
      </c>
      <c r="J50" s="158" t="e">
        <f>NA()</f>
        <v>#N/A</v>
      </c>
      <c r="K50" s="158" t="e">
        <f>NA()</f>
        <v>#N/A</v>
      </c>
      <c r="L50" s="158">
        <f>IF(ISNUMBER('実質公債費比率（分子）の構造'!N$53),'実質公債費比率（分子）の構造'!N$53,NA())</f>
        <v>8985</v>
      </c>
      <c r="M50" s="158" t="e">
        <f>NA()</f>
        <v>#N/A</v>
      </c>
      <c r="N50" s="158" t="e">
        <f>NA()</f>
        <v>#N/A</v>
      </c>
      <c r="O50" s="158">
        <f>IF(ISNUMBER('実質公債費比率（分子）の構造'!O$53),'実質公債費比率（分子）の構造'!O$53,NA())</f>
        <v>8954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178389</v>
      </c>
      <c r="E56" s="157"/>
      <c r="F56" s="157"/>
      <c r="G56" s="157">
        <f>'将来負担比率（分子）の構造'!J$52</f>
        <v>176323</v>
      </c>
      <c r="H56" s="157"/>
      <c r="I56" s="157"/>
      <c r="J56" s="157">
        <f>'将来負担比率（分子）の構造'!K$52</f>
        <v>170536</v>
      </c>
      <c r="K56" s="157"/>
      <c r="L56" s="157"/>
      <c r="M56" s="157">
        <f>'将来負担比率（分子）の構造'!L$52</f>
        <v>163452</v>
      </c>
      <c r="N56" s="157"/>
      <c r="O56" s="157"/>
      <c r="P56" s="157">
        <f>'将来負担比率（分子）の構造'!M$52</f>
        <v>154614</v>
      </c>
    </row>
    <row r="57" spans="1:16" x14ac:dyDescent="0.15">
      <c r="A57" s="157" t="s">
        <v>42</v>
      </c>
      <c r="B57" s="157"/>
      <c r="C57" s="157"/>
      <c r="D57" s="157">
        <f>'将来負担比率（分子）の構造'!I$51</f>
        <v>36960</v>
      </c>
      <c r="E57" s="157"/>
      <c r="F57" s="157"/>
      <c r="G57" s="157">
        <f>'将来負担比率（分子）の構造'!J$51</f>
        <v>36282</v>
      </c>
      <c r="H57" s="157"/>
      <c r="I57" s="157"/>
      <c r="J57" s="157">
        <f>'将来負担比率（分子）の構造'!K$51</f>
        <v>38075</v>
      </c>
      <c r="K57" s="157"/>
      <c r="L57" s="157"/>
      <c r="M57" s="157">
        <f>'将来負担比率（分子）の構造'!L$51</f>
        <v>39428</v>
      </c>
      <c r="N57" s="157"/>
      <c r="O57" s="157"/>
      <c r="P57" s="157">
        <f>'将来負担比率（分子）の構造'!M$51</f>
        <v>39009</v>
      </c>
    </row>
    <row r="58" spans="1:16" x14ac:dyDescent="0.15">
      <c r="A58" s="157" t="s">
        <v>41</v>
      </c>
      <c r="B58" s="157"/>
      <c r="C58" s="157"/>
      <c r="D58" s="157">
        <f>'将来負担比率（分子）の構造'!I$50</f>
        <v>45812</v>
      </c>
      <c r="E58" s="157"/>
      <c r="F58" s="157"/>
      <c r="G58" s="157">
        <f>'将来負担比率（分子）の構造'!J$50</f>
        <v>48057</v>
      </c>
      <c r="H58" s="157"/>
      <c r="I58" s="157"/>
      <c r="J58" s="157">
        <f>'将来負担比率（分子）の構造'!K$50</f>
        <v>45045</v>
      </c>
      <c r="K58" s="157"/>
      <c r="L58" s="157"/>
      <c r="M58" s="157">
        <f>'将来負担比率（分子）の構造'!L$50</f>
        <v>45231</v>
      </c>
      <c r="N58" s="157"/>
      <c r="O58" s="157"/>
      <c r="P58" s="157">
        <f>'将来負担比率（分子）の構造'!M$50</f>
        <v>47289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470</v>
      </c>
      <c r="C61" s="157"/>
      <c r="D61" s="157"/>
      <c r="E61" s="157">
        <f>'将来負担比率（分子）の構造'!J$46</f>
        <v>23</v>
      </c>
      <c r="F61" s="157"/>
      <c r="G61" s="157"/>
      <c r="H61" s="157">
        <f>'将来負担比率（分子）の構造'!K$46</f>
        <v>194</v>
      </c>
      <c r="I61" s="157"/>
      <c r="J61" s="157"/>
      <c r="K61" s="157">
        <f>'将来負担比率（分子）の構造'!L$46</f>
        <v>181</v>
      </c>
      <c r="L61" s="157"/>
      <c r="M61" s="157"/>
      <c r="N61" s="157">
        <f>'将来負担比率（分子）の構造'!M$46</f>
        <v>2803</v>
      </c>
      <c r="O61" s="157"/>
      <c r="P61" s="157"/>
    </row>
    <row r="62" spans="1:16" x14ac:dyDescent="0.15">
      <c r="A62" s="157" t="s">
        <v>35</v>
      </c>
      <c r="B62" s="157">
        <f>'将来負担比率（分子）の構造'!I$45</f>
        <v>20393</v>
      </c>
      <c r="C62" s="157"/>
      <c r="D62" s="157"/>
      <c r="E62" s="157">
        <f>'将来負担比率（分子）の構造'!J$45</f>
        <v>20252</v>
      </c>
      <c r="F62" s="157"/>
      <c r="G62" s="157"/>
      <c r="H62" s="157">
        <f>'将来負担比率（分子）の構造'!K$45</f>
        <v>20228</v>
      </c>
      <c r="I62" s="157"/>
      <c r="J62" s="157"/>
      <c r="K62" s="157">
        <f>'将来負担比率（分子）の構造'!L$45</f>
        <v>20955</v>
      </c>
      <c r="L62" s="157"/>
      <c r="M62" s="157"/>
      <c r="N62" s="157">
        <f>'将来負担比率（分子）の構造'!M$45</f>
        <v>20721</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40942</v>
      </c>
      <c r="C64" s="157"/>
      <c r="D64" s="157"/>
      <c r="E64" s="157">
        <f>'将来負担比率（分子）の構造'!J$43</f>
        <v>40577</v>
      </c>
      <c r="F64" s="157"/>
      <c r="G64" s="157"/>
      <c r="H64" s="157">
        <f>'将来負担比率（分子）の構造'!K$43</f>
        <v>37385</v>
      </c>
      <c r="I64" s="157"/>
      <c r="J64" s="157"/>
      <c r="K64" s="157">
        <f>'将来負担比率（分子）の構造'!L$43</f>
        <v>35253</v>
      </c>
      <c r="L64" s="157"/>
      <c r="M64" s="157"/>
      <c r="N64" s="157">
        <f>'将来負担比率（分子）の構造'!M$43</f>
        <v>32147</v>
      </c>
      <c r="O64" s="157"/>
      <c r="P64" s="157"/>
    </row>
    <row r="65" spans="1:16" x14ac:dyDescent="0.15">
      <c r="A65" s="157" t="s">
        <v>32</v>
      </c>
      <c r="B65" s="157">
        <f>'将来負担比率（分子）の構造'!I$42</f>
        <v>86</v>
      </c>
      <c r="C65" s="157"/>
      <c r="D65" s="157"/>
      <c r="E65" s="157">
        <f>'将来負担比率（分子）の構造'!J$42</f>
        <v>347</v>
      </c>
      <c r="F65" s="157"/>
      <c r="G65" s="157"/>
      <c r="H65" s="157">
        <f>'将来負担比率（分子）の構造'!K$42</f>
        <v>892</v>
      </c>
      <c r="I65" s="157"/>
      <c r="J65" s="157"/>
      <c r="K65" s="157">
        <f>'将来負担比率（分子）の構造'!L$42</f>
        <v>275</v>
      </c>
      <c r="L65" s="157"/>
      <c r="M65" s="157"/>
      <c r="N65" s="157">
        <f>'将来負担比率（分子）の構造'!M$42</f>
        <v>253</v>
      </c>
      <c r="O65" s="157"/>
      <c r="P65" s="157"/>
    </row>
    <row r="66" spans="1:16" x14ac:dyDescent="0.15">
      <c r="A66" s="157" t="s">
        <v>31</v>
      </c>
      <c r="B66" s="157">
        <f>'将来負担比率（分子）の構造'!I$41</f>
        <v>276182</v>
      </c>
      <c r="C66" s="157"/>
      <c r="D66" s="157"/>
      <c r="E66" s="157">
        <f>'将来負担比率（分子）の構造'!J$41</f>
        <v>285243</v>
      </c>
      <c r="F66" s="157"/>
      <c r="G66" s="157"/>
      <c r="H66" s="157">
        <f>'将来負担比率（分子）の構造'!K$41</f>
        <v>282908</v>
      </c>
      <c r="I66" s="157"/>
      <c r="J66" s="157"/>
      <c r="K66" s="157">
        <f>'将来負担比率（分子）の構造'!L$41</f>
        <v>273320</v>
      </c>
      <c r="L66" s="157"/>
      <c r="M66" s="157"/>
      <c r="N66" s="157">
        <f>'将来負担比率（分子）の構造'!M$41</f>
        <v>264712</v>
      </c>
      <c r="O66" s="157"/>
      <c r="P66" s="157"/>
    </row>
    <row r="67" spans="1:16" x14ac:dyDescent="0.15">
      <c r="A67" s="157" t="s">
        <v>71</v>
      </c>
      <c r="B67" s="157" t="e">
        <f>NA()</f>
        <v>#N/A</v>
      </c>
      <c r="C67" s="157">
        <f>IF(ISNUMBER('将来負担比率（分子）の構造'!I$53), IF('将来負担比率（分子）の構造'!I$53 &lt; 0, 0, '将来負担比率（分子）の構造'!I$53), NA())</f>
        <v>76913</v>
      </c>
      <c r="D67" s="157" t="e">
        <f>NA()</f>
        <v>#N/A</v>
      </c>
      <c r="E67" s="157" t="e">
        <f>NA()</f>
        <v>#N/A</v>
      </c>
      <c r="F67" s="157">
        <f>IF(ISNUMBER('将来負担比率（分子）の構造'!J$53), IF('将来負担比率（分子）の構造'!J$53 &lt; 0, 0, '将来負担比率（分子）の構造'!J$53), NA())</f>
        <v>85780</v>
      </c>
      <c r="G67" s="157" t="e">
        <f>NA()</f>
        <v>#N/A</v>
      </c>
      <c r="H67" s="157" t="e">
        <f>NA()</f>
        <v>#N/A</v>
      </c>
      <c r="I67" s="157">
        <f>IF(ISNUMBER('将来負担比率（分子）の構造'!K$53), IF('将来負担比率（分子）の構造'!K$53 &lt; 0, 0, '将来負担比率（分子）の構造'!K$53), NA())</f>
        <v>87952</v>
      </c>
      <c r="J67" s="157" t="e">
        <f>NA()</f>
        <v>#N/A</v>
      </c>
      <c r="K67" s="157" t="e">
        <f>NA()</f>
        <v>#N/A</v>
      </c>
      <c r="L67" s="157">
        <f>IF(ISNUMBER('将来負担比率（分子）の構造'!L$53), IF('将来負担比率（分子）の構造'!L$53 &lt; 0, 0, '将来負担比率（分子）の構造'!L$53), NA())</f>
        <v>81873</v>
      </c>
      <c r="M67" s="157" t="e">
        <f>NA()</f>
        <v>#N/A</v>
      </c>
      <c r="N67" s="157" t="e">
        <f>NA()</f>
        <v>#N/A</v>
      </c>
      <c r="O67" s="157">
        <f>IF(ISNUMBER('将来負担比率（分子）の構造'!M$53), IF('将来負担比率（分子）の構造'!M$53 &lt; 0, 0, '将来負担比率（分子）の構造'!M$53), NA())</f>
        <v>79725</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10765</v>
      </c>
      <c r="C72" s="161">
        <f>基金残高に係る経年分析!G55</f>
        <v>12783</v>
      </c>
      <c r="D72" s="161">
        <f>基金残高に係る経年分析!H55</f>
        <v>14321</v>
      </c>
    </row>
    <row r="73" spans="1:16" x14ac:dyDescent="0.15">
      <c r="A73" s="160" t="s">
        <v>74</v>
      </c>
      <c r="B73" s="161">
        <f>基金残高に係る経年分析!F56</f>
        <v>9099</v>
      </c>
      <c r="C73" s="161">
        <f>基金残高に係る経年分析!G56</f>
        <v>6376</v>
      </c>
      <c r="D73" s="161">
        <f>基金残高に係る経年分析!H56</f>
        <v>5680</v>
      </c>
    </row>
    <row r="74" spans="1:16" x14ac:dyDescent="0.15">
      <c r="A74" s="160" t="s">
        <v>75</v>
      </c>
      <c r="B74" s="161">
        <f>基金残高に係る経年分析!F57</f>
        <v>22964</v>
      </c>
      <c r="C74" s="161">
        <f>基金残高に係る経年分析!G57</f>
        <v>22791</v>
      </c>
      <c r="D74" s="161">
        <f>基金残高に係る経年分析!H57</f>
        <v>22354</v>
      </c>
    </row>
  </sheetData>
  <sheetProtection algorithmName="SHA-512" hashValue="im/EkLQX26xU/XZnoRLvcAoaREL9laKSn+JhaMf0gENxFipygjqxhQcNVRJxCDXuAXYfBCYPKa8iJ074cfdc3A==" saltValue="jajLImS5ZgieEOZ84M0v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 </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酒本 博嗣</cp:lastModifiedBy>
  <cp:lastPrinted>2026-03-17T04:43:53Z</cp:lastPrinted>
  <dcterms:created xsi:type="dcterms:W3CDTF">2026-02-23T09:23:08Z</dcterms:created>
  <dcterms:modified xsi:type="dcterms:W3CDTF">2026-09-29T05:08:53Z</dcterms:modified>
  <cp:category/>
</cp:coreProperties>
</file>